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F&amp;O)'!$R$1:$R$266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6"/>
  <c r="M57" s="1"/>
  <c r="K58"/>
  <c r="M58" s="1"/>
  <c r="K55"/>
  <c r="M55" s="1"/>
  <c r="K53"/>
  <c r="M53" s="1"/>
  <c r="K56" l="1"/>
  <c r="M56" s="1"/>
  <c r="L39" l="1"/>
  <c r="P18" l="1"/>
  <c r="K54"/>
  <c r="M54" s="1"/>
  <c r="K52"/>
  <c r="M52" s="1"/>
  <c r="K51"/>
  <c r="M51" s="1"/>
  <c r="K50"/>
  <c r="M50" s="1"/>
  <c r="K39"/>
  <c r="M39" s="1"/>
  <c r="L29"/>
  <c r="K29"/>
  <c r="M29" s="1"/>
  <c r="L14"/>
  <c r="K14"/>
  <c r="M14" l="1"/>
  <c r="K46"/>
  <c r="M46" s="1"/>
  <c r="K47"/>
  <c r="M47" s="1"/>
  <c r="K49"/>
  <c r="M49" s="1"/>
  <c r="K48"/>
  <c r="M48" s="1"/>
  <c r="P17" l="1"/>
  <c r="P15" l="1"/>
  <c r="P16"/>
  <c r="K261" l="1"/>
  <c r="L261" s="1"/>
  <c r="L69" l="1"/>
  <c r="K69"/>
  <c r="M69" l="1"/>
  <c r="P12"/>
  <c r="P13"/>
  <c r="P11" l="1"/>
  <c r="P10"/>
  <c r="K250" l="1"/>
  <c r="L250" s="1"/>
  <c r="K256" l="1"/>
  <c r="L256" s="1"/>
  <c r="K239" l="1"/>
  <c r="L239" s="1"/>
  <c r="K253" l="1"/>
  <c r="L253" s="1"/>
  <c r="K245" l="1"/>
  <c r="L245" s="1"/>
  <c r="K255" l="1"/>
  <c r="L255" s="1"/>
  <c r="H251" l="1"/>
  <c r="K251" l="1"/>
  <c r="L251" s="1"/>
  <c r="K240"/>
  <c r="L240" s="1"/>
  <c r="K230"/>
  <c r="L230" s="1"/>
  <c r="K246" l="1"/>
  <c r="L246" s="1"/>
  <c r="K247" l="1"/>
  <c r="L247" s="1"/>
  <c r="K244" l="1"/>
  <c r="L244" s="1"/>
  <c r="K223"/>
  <c r="L223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1"/>
  <c r="L221" s="1"/>
  <c r="K220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F213"/>
  <c r="K213" s="1"/>
  <c r="L213" s="1"/>
  <c r="F212"/>
  <c r="K212" s="1"/>
  <c r="L212" s="1"/>
  <c r="K21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1"/>
  <c r="L191" s="1"/>
  <c r="F190"/>
  <c r="K190" s="1"/>
  <c r="L190" s="1"/>
  <c r="K189"/>
  <c r="L189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2"/>
  <c r="L162" s="1"/>
  <c r="K160"/>
  <c r="L160" s="1"/>
  <c r="K158"/>
  <c r="L158" s="1"/>
  <c r="K157"/>
  <c r="L157" s="1"/>
  <c r="K156"/>
  <c r="L156" s="1"/>
  <c r="K154"/>
  <c r="L154" s="1"/>
  <c r="K153"/>
  <c r="L153" s="1"/>
  <c r="K152"/>
  <c r="L152" s="1"/>
  <c r="K151"/>
  <c r="K150"/>
  <c r="L150" s="1"/>
  <c r="K149"/>
  <c r="L149" s="1"/>
  <c r="K147"/>
  <c r="L147" s="1"/>
  <c r="K146"/>
  <c r="L146" s="1"/>
  <c r="K145"/>
  <c r="L145" s="1"/>
  <c r="K144"/>
  <c r="L144" s="1"/>
  <c r="K143"/>
  <c r="L143" s="1"/>
  <c r="F142"/>
  <c r="K142" s="1"/>
  <c r="L142" s="1"/>
  <c r="H141"/>
  <c r="K141" s="1"/>
  <c r="L141" s="1"/>
  <c r="K138"/>
  <c r="L138" s="1"/>
  <c r="K137"/>
  <c r="L137" s="1"/>
  <c r="K136"/>
  <c r="L136" s="1"/>
  <c r="K135"/>
  <c r="L135" s="1"/>
  <c r="K134"/>
  <c r="L134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H107"/>
  <c r="K107" s="1"/>
  <c r="L107" s="1"/>
  <c r="F106"/>
  <c r="K106" s="1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M7"/>
  <c r="D7" i="5"/>
  <c r="K6" i="4"/>
  <c r="K6" i="3"/>
  <c r="L6" i="2"/>
</calcChain>
</file>

<file path=xl/sharedStrings.xml><?xml version="1.0" encoding="utf-8"?>
<sst xmlns="http://schemas.openxmlformats.org/spreadsheetml/2006/main" count="2664" uniqueCount="1052">
  <si>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</si>
  <si>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</si>
  <si>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</si>
  <si>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</si>
  <si>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</si>
  <si>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</si>
  <si>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</si>
  <si>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</si>
  <si>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</si>
  <si>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</si>
  <si>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</si>
  <si>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</si>
  <si>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</si>
  <si>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</si>
  <si>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</si>
  <si>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</si>
  <si>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</si>
  <si>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</si>
  <si>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</si>
  <si>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</si>
  <si>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</si>
  <si>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</si>
  <si>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</si>
  <si>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</si>
  <si>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</si>
  <si>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</si>
  <si>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</si>
  <si>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</si>
  <si>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</si>
  <si>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</si>
  <si>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</si>
  <si>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</si>
  <si>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</si>
  <si>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</si>
  <si>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</si>
  <si>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</si>
  <si>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</si>
  <si>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</si>
  <si>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</si>
  <si>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</si>
  <si>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</si>
  <si>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</si>
  <si>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</si>
  <si>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</si>
  <si>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</si>
  <si>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</si>
  <si>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</si>
  <si>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</si>
  <si>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</si>
  <si>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</si>
  <si>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</si>
  <si>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</si>
  <si>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</si>
  <si>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</si>
  <si>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</si>
  <si>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</si>
  <si>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</si>
  <si>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</si>
  <si>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</si>
  <si>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</si>
  <si>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</si>
  <si>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</si>
  <si>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</si>
  <si>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</si>
  <si>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</si>
  <si>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</si>
  <si>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</si>
  <si>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</si>
  <si>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</si>
  <si>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</si>
  <si>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</si>
  <si>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</si>
  <si>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</si>
  <si>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</si>
  <si>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</si>
  <si>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</si>
  <si>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</si>
  <si>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</si>
  <si>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</si>
  <si>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</si>
  <si>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</si>
  <si>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</si>
  <si>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</si>
  <si>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</si>
  <si>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</si>
  <si>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</si>
  <si>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</si>
  <si>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</si>
  <si>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</si>
  <si>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</si>
  <si>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</si>
  <si>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</si>
  <si>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</si>
  <si>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</si>
  <si>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</si>
  <si>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</si>
  <si>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</si>
  <si>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</si>
  <si>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</si>
  <si>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</si>
  <si>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</si>
  <si>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</si>
  <si>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</si>
  <si>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</si>
  <si>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</si>
  <si>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</si>
  <si>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</si>
  <si>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</si>
  <si>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</si>
  <si>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</si>
  <si>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</si>
  <si>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</si>
  <si>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</si>
  <si>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</si>
  <si>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</si>
  <si>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</si>
  <si>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</si>
  <si>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</si>
  <si>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</si>
  <si>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</si>
  <si>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</si>
  <si>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</si>
  <si>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</si>
  <si>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</si>
  <si>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</si>
  <si>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</si>
  <si>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</si>
  <si>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</si>
  <si>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</si>
  <si>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</si>
  <si>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</si>
  <si>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</si>
  <si>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</si>
  <si>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</si>
  <si>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</si>
  <si>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</si>
  <si>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</si>
  <si>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</si>
  <si>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</si>
  <si>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</si>
  <si>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</si>
  <si>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</si>
  <si>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</si>
  <si>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</si>
  <si>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</si>
  <si>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</si>
  <si>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</si>
  <si>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</si>
  <si>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</si>
  <si>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</si>
  <si>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</si>
  <si>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</si>
  <si>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</si>
  <si>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</si>
  <si>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</si>
  <si>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</si>
  <si>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</si>
  <si>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</si>
  <si>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</si>
  <si>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</si>
  <si>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</si>
  <si>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</si>
  <si>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</si>
  <si>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</si>
  <si>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</si>
  <si>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</si>
  <si>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</si>
  <si>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</si>
  <si>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</si>
  <si>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</si>
  <si>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</si>
  <si>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</si>
  <si>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</si>
  <si>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</si>
  <si>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</si>
  <si>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</si>
  <si>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</si>
  <si>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</si>
  <si>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</si>
  <si>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</si>
  <si>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</si>
  <si>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</si>
  <si>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</si>
  <si>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</si>
  <si>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</si>
  <si>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</si>
  <si>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</si>
  <si>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</si>
  <si>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</si>
  <si>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</si>
  <si>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</si>
  <si>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</si>
  <si>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</si>
  <si>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</si>
  <si>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</si>
  <si>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</si>
  <si>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</si>
  <si>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</si>
  <si>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</si>
  <si>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</si>
  <si>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</si>
  <si>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</si>
  <si>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</si>
  <si>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</si>
  <si>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</si>
  <si>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</si>
  <si>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</si>
  <si>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</si>
  <si>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</si>
  <si>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</si>
  <si>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</si>
  <si>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</si>
  <si>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</si>
  <si>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</si>
  <si>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</si>
  <si>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</si>
  <si>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</si>
  <si>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</si>
  <si>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</si>
  <si>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</si>
  <si>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</si>
  <si>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</si>
  <si>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</si>
  <si>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</si>
  <si>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</si>
  <si>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</si>
  <si>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</si>
  <si>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</si>
  <si>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</si>
  <si>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</si>
  <si>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</si>
  <si>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</si>
  <si>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</si>
  <si>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</si>
  <si>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</si>
  <si>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</si>
  <si>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</si>
  <si>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</si>
  <si>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</si>
  <si>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</si>
  <si>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</si>
  <si>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</si>
  <si>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</si>
  <si>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</si>
  <si>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</si>
  <si>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</si>
  <si>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</si>
  <si>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</si>
  <si>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</si>
  <si>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</si>
  <si>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</si>
  <si>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</si>
  <si>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</si>
  <si>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</si>
  <si>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</si>
  <si>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</si>
  <si>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</si>
  <si>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</si>
  <si>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</si>
  <si>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</si>
  <si>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</si>
  <si>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</si>
  <si>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</si>
  <si>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</si>
  <si>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</si>
  <si>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</si>
  <si>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</si>
  <si>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</si>
  <si>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</si>
  <si>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</si>
  <si>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</si>
  <si>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</si>
  <si>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</si>
  <si>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</si>
  <si>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</si>
  <si>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</si>
  <si>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</si>
  <si>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</si>
  <si>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</si>
  <si>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</si>
  <si>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</si>
  <si>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</si>
  <si>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</si>
  <si>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</si>
  <si>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</si>
  <si>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</si>
  <si>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</si>
  <si>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</si>
  <si>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</si>
  <si>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</si>
  <si>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</si>
  <si>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</si>
  <si>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</si>
  <si>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</si>
  <si>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</si>
  <si>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</si>
  <si>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</si>
  <si>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</si>
  <si>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</si>
  <si>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</si>
  <si>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</si>
  <si>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</si>
  <si>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</si>
  <si>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</si>
  <si>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</si>
  <si>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</si>
  <si>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</si>
  <si>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</si>
  <si>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</si>
  <si>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</si>
  <si>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</si>
  <si>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</si>
  <si>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</si>
  <si>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</si>
  <si>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</si>
  <si>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</si>
  <si>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</si>
  <si>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</si>
  <si>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</si>
  <si>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</si>
  <si>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</si>
  <si>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</si>
  <si>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</si>
  <si>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</si>
  <si>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</si>
  <si>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</si>
  <si>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</si>
  <si>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</si>
  <si>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</si>
  <si>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</si>
  <si>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</si>
  <si>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</si>
  <si>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</si>
  <si>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</si>
  <si>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</si>
  <si>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</si>
  <si>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</si>
  <si>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</si>
  <si>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</si>
  <si>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</si>
  <si>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</si>
  <si>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</si>
  <si>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</si>
  <si>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</si>
  <si>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</si>
  <si>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</si>
  <si>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</si>
  <si>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</si>
  <si>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</si>
  <si>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</si>
  <si>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</si>
  <si>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</si>
  <si>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</si>
  <si>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</si>
  <si>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</si>
  <si>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</si>
  <si>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</si>
  <si>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</si>
  <si>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</si>
  <si>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</si>
  <si>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</si>
  <si>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</si>
  <si>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</si>
  <si>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</si>
  <si>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</si>
  <si>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</si>
  <si>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</si>
  <si>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</si>
  <si>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</si>
  <si>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</si>
  <si>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</si>
  <si>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</si>
  <si>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</si>
  <si>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</si>
  <si>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</si>
  <si>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</si>
  <si>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</si>
  <si>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</si>
  <si>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</si>
  <si>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</si>
  <si>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</si>
  <si>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</si>
  <si>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</si>
  <si>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</si>
  <si>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</si>
  <si>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</si>
  <si>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</si>
  <si>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</si>
  <si>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</si>
  <si>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</si>
  <si>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</si>
  <si>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</si>
  <si>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</si>
  <si>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</si>
  <si>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</si>
  <si>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</si>
  <si>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</si>
  <si>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</si>
  <si>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</si>
  <si>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</si>
  <si>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</si>
  <si>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</si>
  <si>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</si>
  <si>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</si>
  <si>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</si>
  <si>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</si>
  <si>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</si>
  <si>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</si>
  <si>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</si>
  <si>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</si>
  <si>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</si>
  <si>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</si>
  <si>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</si>
  <si>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</si>
  <si>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</si>
  <si>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</si>
  <si>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</si>
  <si>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</si>
  <si>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</si>
  <si>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</si>
  <si>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</si>
  <si>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</si>
  <si>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</si>
  <si>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</si>
  <si>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</si>
  <si>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</si>
  <si>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</si>
  <si>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</si>
  <si>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</si>
  <si>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</si>
  <si>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</si>
  <si>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</si>
  <si>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</si>
  <si>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</si>
  <si>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</si>
  <si>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</si>
  <si>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</si>
  <si>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</si>
  <si>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</si>
  <si>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</si>
  <si>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</si>
  <si>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</si>
  <si>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</si>
  <si>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</si>
  <si>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</si>
  <si>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</si>
  <si>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</si>
  <si>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</si>
  <si>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</si>
  <si>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</si>
  <si>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</si>
  <si>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</si>
  <si>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</si>
  <si>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</si>
  <si>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</si>
  <si>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</si>
  <si>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</si>
  <si>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</si>
  <si>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</si>
  <si>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</si>
  <si>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</si>
  <si>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</si>
  <si>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</si>
  <si>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</si>
  <si>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</si>
  <si>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</si>
  <si>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</si>
  <si>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</si>
  <si>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</si>
  <si>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</si>
  <si>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</si>
  <si>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</si>
  <si>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</si>
  <si>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</si>
  <si>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</si>
  <si>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</si>
  <si>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</si>
  <si>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</si>
  <si>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</si>
  <si>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</si>
  <si>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</si>
  <si>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</si>
  <si>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</si>
  <si>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</si>
  <si>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</si>
  <si>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</si>
  <si>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</si>
  <si>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</si>
  <si>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</si>
  <si>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</si>
  <si>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</si>
  <si>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</si>
  <si>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</si>
  <si>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</si>
  <si>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</si>
  <si>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</si>
  <si>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</si>
  <si>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</si>
  <si>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</si>
  <si>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</si>
  <si>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</si>
  <si>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</si>
  <si>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</si>
  <si>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</si>
  <si>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</si>
  <si>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</si>
  <si>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</si>
  <si>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</si>
  <si>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</si>
  <si>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</si>
  <si>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</si>
  <si>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</si>
  <si>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</si>
  <si>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</si>
  <si>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</si>
  <si>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</si>
  <si>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</si>
  <si>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</si>
  <si>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</si>
  <si>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</si>
  <si>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</si>
  <si>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</si>
  <si>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</si>
  <si>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</si>
  <si>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</si>
  <si>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</si>
  <si>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</si>
  <si>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</si>
  <si>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</si>
  <si>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</si>
  <si>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</si>
  <si>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</si>
  <si>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</si>
  <si>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</si>
  <si>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</si>
  <si>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</si>
  <si>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</si>
  <si>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</si>
  <si>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</si>
  <si>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</si>
  <si>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</si>
  <si>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</si>
  <si>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</si>
  <si>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</si>
  <si>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</si>
  <si>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</si>
  <si>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</si>
  <si>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</si>
  <si>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</si>
  <si>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</si>
  <si>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</si>
  <si>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</si>
  <si>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</si>
  <si>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</si>
  <si>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</si>
  <si>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</si>
  <si>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</si>
  <si>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</si>
  <si>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</si>
  <si>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</si>
  <si>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</si>
  <si>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</si>
  <si>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</si>
  <si>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</si>
  <si>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</si>
  <si>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</si>
  <si>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</si>
  <si>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</si>
  <si>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</si>
  <si>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</si>
  <si>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</si>
  <si>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</si>
  <si>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</si>
  <si>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</si>
  <si>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</si>
  <si>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</si>
  <si>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</si>
  <si>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</si>
  <si>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</si>
  <si>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</si>
  <si>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</si>
  <si>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</si>
  <si>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</si>
  <si>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</si>
  <si>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</si>
  <si>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</si>
  <si>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</si>
  <si>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</si>
  <si>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</si>
  <si>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</si>
  <si>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</si>
  <si>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</si>
  <si>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</si>
  <si>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</si>
  <si>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</si>
  <si>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</si>
  <si>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</si>
  <si>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</si>
  <si>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</si>
  <si>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</si>
  <si>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</si>
  <si>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</si>
  <si>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</si>
  <si>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</si>
  <si>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</si>
  <si>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</si>
  <si>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</si>
  <si>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</si>
  <si>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</si>
  <si>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</si>
  <si>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</si>
  <si>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</si>
  <si>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</si>
  <si>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</si>
  <si>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</si>
  <si>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</si>
  <si>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</si>
  <si>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</si>
  <si>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</si>
  <si>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</si>
  <si>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</si>
  <si>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</si>
  <si>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</si>
  <si>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</si>
  <si>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</si>
  <si>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</si>
  <si>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</si>
  <si>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</si>
  <si>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</si>
  <si>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</si>
  <si>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</si>
  <si>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</si>
  <si>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</si>
  <si>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</si>
  <si>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</si>
  <si>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</si>
  <si>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</si>
  <si>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</si>
  <si>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</si>
  <si>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</si>
  <si>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</si>
  <si>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</si>
  <si>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</si>
  <si>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</si>
  <si>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</si>
  <si>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</si>
  <si>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</si>
  <si>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</si>
  <si>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</si>
  <si>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</si>
  <si>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</si>
  <si>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</si>
  <si>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</si>
  <si>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</si>
  <si>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</si>
  <si>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</si>
  <si>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</si>
  <si>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</si>
  <si>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</si>
  <si>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</si>
  <si>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</si>
  <si>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</si>
  <si>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</si>
  <si>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</si>
  <si>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</si>
  <si>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</si>
  <si>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</si>
  <si>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</si>
  <si>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</si>
  <si>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</si>
  <si>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</si>
  <si>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</si>
  <si>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</si>
  <si>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</si>
  <si>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</si>
  <si>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</si>
  <si>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</si>
  <si>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</si>
  <si>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</si>
  <si>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</si>
  <si>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</si>
  <si>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</si>
  <si>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</si>
  <si>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</si>
  <si>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</si>
  <si>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</si>
  <si>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</si>
  <si>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</si>
  <si>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</si>
  <si>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</si>
  <si>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</si>
  <si>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</si>
  <si>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</si>
  <si>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</si>
  <si>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</si>
  <si>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</si>
  <si>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</si>
  <si>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</si>
  <si>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</si>
  <si>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</si>
  <si>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</si>
  <si>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</si>
  <si>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</si>
  <si>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</si>
  <si>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</si>
  <si>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</si>
  <si>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</si>
  <si>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</si>
  <si>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</si>
  <si>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</si>
  <si>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</si>
  <si>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</si>
  <si>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</si>
  <si>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</si>
  <si>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</si>
  <si>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</si>
  <si>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</si>
  <si>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</si>
  <si>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</si>
  <si>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</si>
  <si>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</si>
  <si>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</si>
  <si>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</si>
  <si>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</si>
  <si>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</si>
  <si>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</si>
  <si>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</si>
  <si>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</si>
  <si>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</si>
  <si>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</si>
  <si>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</si>
  <si>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</si>
  <si>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</si>
  <si>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</si>
  <si>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</si>
  <si>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</si>
  <si>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</si>
  <si>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</si>
  <si>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</si>
  <si>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</si>
  <si>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</si>
  <si>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</si>
  <si>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</si>
  <si>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</si>
  <si>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</si>
  <si>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</si>
  <si>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</si>
  <si>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</si>
  <si>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</si>
  <si>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</si>
  <si>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</si>
  <si>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</si>
  <si>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</si>
  <si>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</si>
  <si>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</si>
  <si>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</si>
  <si>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</si>
  <si>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</si>
  <si>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</si>
  <si>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</si>
  <si>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</si>
  <si>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</si>
  <si>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</si>
  <si>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</si>
  <si>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</si>
  <si>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</si>
  <si>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</si>
  <si>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</si>
  <si>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</si>
  <si>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</si>
  <si>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</si>
  <si>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</si>
  <si>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</si>
  <si>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</si>
  <si>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</si>
  <si>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</si>
  <si>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</si>
  <si>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</si>
  <si>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</si>
  <si>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</si>
  <si>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</si>
  <si>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</si>
  <si>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</si>
  <si>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</si>
  <si>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</si>
  <si>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</si>
  <si>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</si>
  <si>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</si>
  <si>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</si>
  <si>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</si>
  <si>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</si>
  <si>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</si>
  <si>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</si>
  <si>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</si>
  <si>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</si>
  <si>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</si>
  <si>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</si>
  <si>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</si>
  <si>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</si>
  <si>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</si>
  <si>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</si>
  <si>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</si>
  <si>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</si>
  <si>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</si>
  <si>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</si>
  <si>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</si>
  <si>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</si>
  <si>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</si>
  <si>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</si>
  <si>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</si>
  <si>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</si>
  <si>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</si>
  <si>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</si>
  <si>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</si>
  <si>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</si>
  <si>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</si>
  <si>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</si>
  <si>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</si>
  <si>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</si>
  <si>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</si>
  <si>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</si>
  <si>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</si>
  <si>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</si>
  <si>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</si>
  <si>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</si>
  <si>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</si>
  <si>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</si>
  <si>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</si>
  <si>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</si>
  <si>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</si>
  <si>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</si>
  <si>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</si>
  <si>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</si>
  <si>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</si>
  <si>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</si>
  <si>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</si>
  <si>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</si>
  <si>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</si>
  <si>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</si>
  <si>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</si>
  <si>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</si>
  <si>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</si>
  <si>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</si>
  <si>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</si>
  <si>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</si>
  <si>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</si>
  <si>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</si>
  <si>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</si>
  <si>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</si>
  <si>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</si>
  <si>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</si>
  <si>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</si>
  <si>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</si>
  <si>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</si>
  <si>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</si>
  <si>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</si>
  <si>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</si>
  <si>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</si>
  <si>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</si>
  <si>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</si>
  <si>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</si>
  <si>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</si>
  <si>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</si>
  <si>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</si>
  <si>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</si>
  <si>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</si>
  <si>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</si>
  <si>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</si>
  <si>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</si>
  <si>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</si>
  <si>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</si>
  <si>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</si>
  <si>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</si>
  <si>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</si>
  <si>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</si>
  <si>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</si>
  <si>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</si>
  <si>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</si>
  <si>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</si>
  <si>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452.5-467.5</t>
  </si>
  <si>
    <t>500-530</t>
  </si>
  <si>
    <t>GRSE</t>
  </si>
  <si>
    <t>450-470</t>
  </si>
  <si>
    <t>390-410</t>
  </si>
  <si>
    <t>440-460</t>
  </si>
  <si>
    <t>Profit of Rs.20/-</t>
  </si>
  <si>
    <t>165-170</t>
  </si>
  <si>
    <t>180-190</t>
  </si>
  <si>
    <t>1000-1035</t>
  </si>
  <si>
    <t>1150-1200</t>
  </si>
  <si>
    <t>280-290</t>
  </si>
  <si>
    <t>KOLTEPATIL</t>
  </si>
  <si>
    <t>239-240</t>
  </si>
  <si>
    <t>248-252</t>
  </si>
  <si>
    <t>Profit of Rs.7/-</t>
  </si>
  <si>
    <t>1640-1715</t>
  </si>
  <si>
    <t>1900-2000</t>
  </si>
  <si>
    <t>390-400</t>
  </si>
  <si>
    <t>VIVANTA</t>
  </si>
  <si>
    <t>PARTH HEMANT PARIKH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</si>
  <si>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</si>
  <si>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</si>
  <si>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</si>
  <si>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</si>
  <si>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</si>
  <si>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</si>
  <si>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</si>
  <si>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</si>
  <si>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</si>
  <si>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283-285</t>
  </si>
  <si>
    <t>PVR 1460 PE MAY</t>
  </si>
  <si>
    <t>60-75</t>
  </si>
  <si>
    <t>FINNIFTY 19150 PE 2-MAY</t>
  </si>
  <si>
    <t>550-580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</si>
  <si>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</si>
  <si>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</si>
  <si>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</si>
  <si>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</si>
  <si>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</si>
  <si>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</si>
  <si>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</si>
  <si>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</si>
  <si>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</si>
  <si>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GRAVITON RESEARCH CAPITAL LLP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</si>
  <si>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</si>
  <si>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</si>
  <si>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</si>
  <si>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</si>
  <si>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</si>
  <si>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</si>
  <si>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789-791</t>
  </si>
  <si>
    <t>810-820</t>
  </si>
  <si>
    <t>90-120</t>
  </si>
  <si>
    <t>Profit of Rs.16.5/-</t>
  </si>
  <si>
    <t>6410-6575</t>
  </si>
  <si>
    <t>7000-7300</t>
  </si>
  <si>
    <t>GALACTICO</t>
  </si>
  <si>
    <t>VEERKRUPA</t>
  </si>
  <si>
    <t>MULTIPLIER SHARE &amp; STOCK ADVISORS PRIVATE LIMITED</t>
  </si>
  <si>
    <t>HRTI PRIVATE LIMITED</t>
  </si>
  <si>
    <t>SDBL-RE1</t>
  </si>
  <si>
    <t>Som Dist &amp; Brew Ltd</t>
  </si>
  <si>
    <t>JAGDISH KUMAR ARORA</t>
  </si>
  <si>
    <t>968-972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</si>
  <si>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</si>
  <si>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</si>
  <si>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</si>
  <si>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</si>
  <si>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</si>
  <si>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</si>
  <si>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</si>
  <si>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</si>
  <si>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</si>
  <si>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</si>
  <si>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GGENG</t>
  </si>
  <si>
    <t>GOLKONDA</t>
  </si>
  <si>
    <t>ANKIT MAHENDRABHAI PARLESHA</t>
  </si>
  <si>
    <t>ATALREAL</t>
  </si>
  <si>
    <t>Atal Realtech Limited</t>
  </si>
  <si>
    <t>MV TRADING CO</t>
  </si>
  <si>
    <t>VIKASECO</t>
  </si>
  <si>
    <t>Vikas EcoTech Limited</t>
  </si>
  <si>
    <t>VISHWAS FINCAP SERVICES PRIVATE LIMITED</t>
  </si>
  <si>
    <t>BANA SINGH</t>
  </si>
  <si>
    <t>Profit of Rs.6/-</t>
  </si>
  <si>
    <t>Profit of Rs.26/-</t>
  </si>
  <si>
    <t>Loss of Rs.17/-</t>
  </si>
  <si>
    <t>Profit of Rs.8.5/-</t>
  </si>
  <si>
    <t>BHARTIARTL 800 CE MAY</t>
  </si>
  <si>
    <t>6.0-7</t>
  </si>
  <si>
    <t>12.0-15.0</t>
  </si>
  <si>
    <t>MARUTI 9000 CE MAY</t>
  </si>
  <si>
    <t>120-125</t>
  </si>
  <si>
    <t>43-44</t>
  </si>
  <si>
    <t>AFEL</t>
  </si>
  <si>
    <t>DEEPAK GUPTA</t>
  </si>
  <si>
    <t>PREETI JAIN</t>
  </si>
  <si>
    <t>RAMESH CHAND JAIN HUF</t>
  </si>
  <si>
    <t>ALFATRAN</t>
  </si>
  <si>
    <t>LAXMI DEEP JEWELS</t>
  </si>
  <si>
    <t>DANUBE</t>
  </si>
  <si>
    <t>RAHUL ANILKUMAR DEWANI</t>
  </si>
  <si>
    <t>ENBETRD</t>
  </si>
  <si>
    <t>SUNITA DHIREN SHAH</t>
  </si>
  <si>
    <t>SPEXTRA MULTIBIZ PRIVATE LIMITED</t>
  </si>
  <si>
    <t>NAVEEN KURELE</t>
  </si>
  <si>
    <t>VIJAY KUMAR GUPTA</t>
  </si>
  <si>
    <t>ASHISH KUMAR GUPTA</t>
  </si>
  <si>
    <t>SUBHADRA RAMESHCHANDRA SHAH</t>
  </si>
  <si>
    <t>GREENCREST</t>
  </si>
  <si>
    <t>BEENUGUPTA</t>
  </si>
  <si>
    <t>HALDYNGL</t>
  </si>
  <si>
    <t>ZAKI ABBAS NASSER</t>
  </si>
  <si>
    <t>ICLORGANIC</t>
  </si>
  <si>
    <t>VIPUL AGARWAL</t>
  </si>
  <si>
    <t>JANUSCORP</t>
  </si>
  <si>
    <t>KALPANA ASHOK THACKER</t>
  </si>
  <si>
    <t>KAARYAFSL</t>
  </si>
  <si>
    <t>DARSHI SHAH</t>
  </si>
  <si>
    <t>PRISMMEDI</t>
  </si>
  <si>
    <t>YUGAL KISHORE RAMETRA</t>
  </si>
  <si>
    <t>ANILKUMAR</t>
  </si>
  <si>
    <t>RADHEDE</t>
  </si>
  <si>
    <t>HITESH KANTILAL SHAH</t>
  </si>
  <si>
    <t>SHEETAL</t>
  </si>
  <si>
    <t>SONU LAL SAHEB CHAUDHARY</t>
  </si>
  <si>
    <t>SPRAYKING</t>
  </si>
  <si>
    <t>KAILASHBEN ASHOKKUMAR PATEL</t>
  </si>
  <si>
    <t>INVESTINO VENTURE LLP .</t>
  </si>
  <si>
    <t>SUMEDHA</t>
  </si>
  <si>
    <t>ISH TRAVEL &amp; TOURS PRIVATE LIMITED</t>
  </si>
  <si>
    <t>TRIVENIENT</t>
  </si>
  <si>
    <t>NATARAJAPILLAI CHIDAMBARESH</t>
  </si>
  <si>
    <t>MEGHKUMAR MAHENDRAKUMAR SHAH</t>
  </si>
  <si>
    <t>CHETAN RASIKLAL SHAH</t>
  </si>
  <si>
    <t>AGUL</t>
  </si>
  <si>
    <t>A G Universal Limited</t>
  </si>
  <si>
    <t>MITHUN SECURITIES PRIVATE LIMITED-ERROR ACCOUNT</t>
  </si>
  <si>
    <t>SELVAMURTHY  AKILANDESWARI</t>
  </si>
  <si>
    <t>Lycos Internet Limited</t>
  </si>
  <si>
    <t>DATAMATICS</t>
  </si>
  <si>
    <t>Datamatics Global Ser.Ltd</t>
  </si>
  <si>
    <t>DIL</t>
  </si>
  <si>
    <t>Debock Industries Limited</t>
  </si>
  <si>
    <t>WILSON HOLDINGS PRIVATE LIMITED</t>
  </si>
  <si>
    <t>IZMO</t>
  </si>
  <si>
    <t>IZMO Limited</t>
  </si>
  <si>
    <t>PEEYOOSH MADHUSUDAN CHADDA</t>
  </si>
  <si>
    <t>MBM FINANCIAL SERVICES</t>
  </si>
  <si>
    <t>KHANDSE</t>
  </si>
  <si>
    <t>Khandwala Sec. Ltd</t>
  </si>
  <si>
    <t>DHIMAN BHAVYA</t>
  </si>
  <si>
    <t>Manappuram Finance Ltd</t>
  </si>
  <si>
    <t>RADHIKAJWE</t>
  </si>
  <si>
    <t>Radhika Jeweltech Limited</t>
  </si>
  <si>
    <t>SKSE SECURITIES LTD</t>
  </si>
  <si>
    <t>RML</t>
  </si>
  <si>
    <t>Rane (Madras) Limited</t>
  </si>
  <si>
    <t>SCAPDVR</t>
  </si>
  <si>
    <t>Stampede Capital Limited</t>
  </si>
  <si>
    <t>LIMITED BALAJI INFRACONCLAVE PRIVATE</t>
  </si>
  <si>
    <t>POONAM LAMBA</t>
  </si>
  <si>
    <t>SURANI</t>
  </si>
  <si>
    <t>Surani Steel Tubes Ltd.</t>
  </si>
  <si>
    <t>SUNIL KALOT</t>
  </si>
  <si>
    <t>PRITAM BULLION PRIVATE LIMITED  .</t>
  </si>
  <si>
    <t>L7 HITECH PRIVATE LIMITED</t>
  </si>
  <si>
    <t>MANDORI TRADERS PRIVATE LIMITED</t>
  </si>
  <si>
    <t>RAJESH THAKUR</t>
  </si>
  <si>
    <t>VIJIFIN</t>
  </si>
  <si>
    <t>Viji Finance Limited</t>
  </si>
  <si>
    <t>KOTHARI VIJAY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</si>
</sst>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5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45054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E17" sqref="E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45054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8" t="s">
        <v>16</v>
      </c>
      <c r="B9" s="350" t="s">
        <v>17</v>
      </c>
      <c r="C9" s="350" t="s">
        <v>18</v>
      </c>
      <c r="D9" s="350" t="s">
        <v>19</v>
      </c>
      <c r="E9" s="23" t="s">
        <v>20</v>
      </c>
      <c r="F9" s="23" t="s">
        <v>21</v>
      </c>
      <c r="G9" s="345" t="s">
        <v>22</v>
      </c>
      <c r="H9" s="346"/>
      <c r="I9" s="347"/>
      <c r="J9" s="345" t="s">
        <v>23</v>
      </c>
      <c r="K9" s="346"/>
      <c r="L9" s="347"/>
      <c r="M9" s="23"/>
      <c r="N9" s="24"/>
      <c r="O9" s="24"/>
      <c r="P9" s="24"/>
    </row>
    <row r="10" spans="1:16" ht="59.25" customHeight="1">
      <c r="A10" s="349"/>
      <c r="B10" s="351"/>
      <c r="C10" s="351"/>
      <c r="D10" s="35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18129.7</v>
      </c>
      <c r="F11" s="32">
        <v>18170.816666666666</v>
      </c>
      <c r="G11" s="33">
        <v>18073.883333333331</v>
      </c>
      <c r="H11" s="33">
        <v>18018.066666666666</v>
      </c>
      <c r="I11" s="33">
        <v>17921.133333333331</v>
      </c>
      <c r="J11" s="33">
        <v>18226.633333333331</v>
      </c>
      <c r="K11" s="33">
        <v>18323.566666666666</v>
      </c>
      <c r="L11" s="33">
        <v>18379.383333333331</v>
      </c>
      <c r="M11" s="34">
        <v>18267.75</v>
      </c>
      <c r="N11" s="34">
        <v>18115</v>
      </c>
      <c r="O11" s="35">
        <v>11255850</v>
      </c>
      <c r="P11" s="36">
        <v>4.9467147772090291E-2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42712.2</v>
      </c>
      <c r="F12" s="37">
        <v>42975.516666666663</v>
      </c>
      <c r="G12" s="38">
        <v>42366.683333333327</v>
      </c>
      <c r="H12" s="38">
        <v>42021.166666666664</v>
      </c>
      <c r="I12" s="38">
        <v>41412.333333333328</v>
      </c>
      <c r="J12" s="38">
        <v>43321.033333333326</v>
      </c>
      <c r="K12" s="38">
        <v>43929.866666666669</v>
      </c>
      <c r="L12" s="38">
        <v>44275.383333333324</v>
      </c>
      <c r="M12" s="28">
        <v>43584.35</v>
      </c>
      <c r="N12" s="28">
        <v>42630</v>
      </c>
      <c r="O12" s="39">
        <v>2619300</v>
      </c>
      <c r="P12" s="40">
        <v>-4.774542559340951E-2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19023.7</v>
      </c>
      <c r="F13" s="37">
        <v>19131.100000000002</v>
      </c>
      <c r="G13" s="38">
        <v>18891.000000000004</v>
      </c>
      <c r="H13" s="38">
        <v>18758.300000000003</v>
      </c>
      <c r="I13" s="38">
        <v>18518.200000000004</v>
      </c>
      <c r="J13" s="38">
        <v>19263.800000000003</v>
      </c>
      <c r="K13" s="38">
        <v>19503.900000000001</v>
      </c>
      <c r="L13" s="38">
        <v>19636.600000000002</v>
      </c>
      <c r="M13" s="28">
        <v>19371.2</v>
      </c>
      <c r="N13" s="28">
        <v>18998.400000000001</v>
      </c>
      <c r="O13" s="39">
        <v>35800</v>
      </c>
      <c r="P13" s="40">
        <v>-0.20656028368794327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545.85</v>
      </c>
      <c r="F15" s="37">
        <v>549.33333333333337</v>
      </c>
      <c r="G15" s="38">
        <v>540.91666666666674</v>
      </c>
      <c r="H15" s="38">
        <v>535.98333333333335</v>
      </c>
      <c r="I15" s="38">
        <v>527.56666666666672</v>
      </c>
      <c r="J15" s="38">
        <v>554.26666666666677</v>
      </c>
      <c r="K15" s="38">
        <v>562.68333333333351</v>
      </c>
      <c r="L15" s="38">
        <v>567.61666666666679</v>
      </c>
      <c r="M15" s="28">
        <v>557.75</v>
      </c>
      <c r="N15" s="28">
        <v>544.4</v>
      </c>
      <c r="O15" s="39">
        <v>3899900</v>
      </c>
      <c r="P15" s="40">
        <v>5.6991077415029139E-3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3729.25</v>
      </c>
      <c r="F16" s="37">
        <v>3716.6166666666668</v>
      </c>
      <c r="G16" s="38">
        <v>3674.2333333333336</v>
      </c>
      <c r="H16" s="38">
        <v>3619.2166666666667</v>
      </c>
      <c r="I16" s="38">
        <v>3576.8333333333335</v>
      </c>
      <c r="J16" s="38">
        <v>3771.6333333333337</v>
      </c>
      <c r="K16" s="38">
        <v>3814.0166666666669</v>
      </c>
      <c r="L16" s="38">
        <v>3869.0333333333338</v>
      </c>
      <c r="M16" s="28">
        <v>3759</v>
      </c>
      <c r="N16" s="28">
        <v>3661.6</v>
      </c>
      <c r="O16" s="39">
        <v>1715250</v>
      </c>
      <c r="P16" s="40">
        <v>1.7952522255192879E-2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22726.5</v>
      </c>
      <c r="F17" s="37">
        <v>22680.033333333336</v>
      </c>
      <c r="G17" s="38">
        <v>22547.016666666674</v>
      </c>
      <c r="H17" s="38">
        <v>22367.533333333336</v>
      </c>
      <c r="I17" s="38">
        <v>22234.516666666674</v>
      </c>
      <c r="J17" s="38">
        <v>22859.516666666674</v>
      </c>
      <c r="K17" s="38">
        <v>22992.533333333336</v>
      </c>
      <c r="L17" s="38">
        <v>23172.016666666674</v>
      </c>
      <c r="M17" s="28">
        <v>22813.05</v>
      </c>
      <c r="N17" s="28">
        <v>22500.55</v>
      </c>
      <c r="O17" s="39">
        <v>67760</v>
      </c>
      <c r="P17" s="40">
        <v>-1.1668611435239206E-2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171.65</v>
      </c>
      <c r="F18" s="37">
        <v>172.56666666666669</v>
      </c>
      <c r="G18" s="38">
        <v>170.23333333333338</v>
      </c>
      <c r="H18" s="38">
        <v>168.81666666666669</v>
      </c>
      <c r="I18" s="38">
        <v>166.48333333333338</v>
      </c>
      <c r="J18" s="38">
        <v>173.98333333333338</v>
      </c>
      <c r="K18" s="38">
        <v>176.31666666666669</v>
      </c>
      <c r="L18" s="38">
        <v>177.73333333333338</v>
      </c>
      <c r="M18" s="28">
        <v>174.9</v>
      </c>
      <c r="N18" s="28">
        <v>171.15</v>
      </c>
      <c r="O18" s="39">
        <v>29500200</v>
      </c>
      <c r="P18" s="40">
        <v>-1.1937059142702116E-2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214.75</v>
      </c>
      <c r="F19" s="37">
        <v>217.26666666666665</v>
      </c>
      <c r="G19" s="38">
        <v>208.1333333333333</v>
      </c>
      <c r="H19" s="38">
        <v>201.51666666666665</v>
      </c>
      <c r="I19" s="38">
        <v>192.3833333333333</v>
      </c>
      <c r="J19" s="38">
        <v>223.8833333333333</v>
      </c>
      <c r="K19" s="38">
        <v>233.01666666666662</v>
      </c>
      <c r="L19" s="38">
        <v>239.6333333333333</v>
      </c>
      <c r="M19" s="28">
        <v>226.4</v>
      </c>
      <c r="N19" s="28">
        <v>210.65</v>
      </c>
      <c r="O19" s="39">
        <v>22573200</v>
      </c>
      <c r="P19" s="40">
        <v>3.4926689712719033E-2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1772.95</v>
      </c>
      <c r="F20" s="37">
        <v>1774.3166666666666</v>
      </c>
      <c r="G20" s="38">
        <v>1754.6333333333332</v>
      </c>
      <c r="H20" s="38">
        <v>1736.3166666666666</v>
      </c>
      <c r="I20" s="38">
        <v>1716.6333333333332</v>
      </c>
      <c r="J20" s="38">
        <v>1792.6333333333332</v>
      </c>
      <c r="K20" s="38">
        <v>1812.3166666666666</v>
      </c>
      <c r="L20" s="38">
        <v>1830.6333333333332</v>
      </c>
      <c r="M20" s="28">
        <v>1794</v>
      </c>
      <c r="N20" s="28">
        <v>1756</v>
      </c>
      <c r="O20" s="39">
        <v>3819450</v>
      </c>
      <c r="P20" s="40">
        <v>-1.2551480682486762E-3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1932.75</v>
      </c>
      <c r="F21" s="37">
        <v>1936.8500000000001</v>
      </c>
      <c r="G21" s="38">
        <v>1905.9000000000003</v>
      </c>
      <c r="H21" s="38">
        <v>1879.0500000000002</v>
      </c>
      <c r="I21" s="38">
        <v>1848.1000000000004</v>
      </c>
      <c r="J21" s="38">
        <v>1963.7000000000003</v>
      </c>
      <c r="K21" s="38">
        <v>1994.65</v>
      </c>
      <c r="L21" s="38">
        <v>2021.5000000000002</v>
      </c>
      <c r="M21" s="28">
        <v>1967.8</v>
      </c>
      <c r="N21" s="28">
        <v>1910</v>
      </c>
      <c r="O21" s="39">
        <v>8992650</v>
      </c>
      <c r="P21" s="40">
        <v>2.2944050415484106E-2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687.65</v>
      </c>
      <c r="F22" s="37">
        <v>688.56666666666661</v>
      </c>
      <c r="G22" s="38">
        <v>679.88333333333321</v>
      </c>
      <c r="H22" s="38">
        <v>672.11666666666656</v>
      </c>
      <c r="I22" s="38">
        <v>663.43333333333317</v>
      </c>
      <c r="J22" s="38">
        <v>696.33333333333326</v>
      </c>
      <c r="K22" s="38">
        <v>705.01666666666665</v>
      </c>
      <c r="L22" s="38">
        <v>712.7833333333333</v>
      </c>
      <c r="M22" s="28">
        <v>697.25</v>
      </c>
      <c r="N22" s="28">
        <v>680.8</v>
      </c>
      <c r="O22" s="39">
        <v>37750950</v>
      </c>
      <c r="P22" s="40">
        <v>5.9437786131315761E-4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3474.65</v>
      </c>
      <c r="F23" s="37">
        <v>3485.5666666666671</v>
      </c>
      <c r="G23" s="38">
        <v>3459.0833333333339</v>
      </c>
      <c r="H23" s="38">
        <v>3443.5166666666669</v>
      </c>
      <c r="I23" s="38">
        <v>3417.0333333333338</v>
      </c>
      <c r="J23" s="38">
        <v>3501.1333333333341</v>
      </c>
      <c r="K23" s="38">
        <v>3527.6166666666668</v>
      </c>
      <c r="L23" s="38">
        <v>3543.1833333333343</v>
      </c>
      <c r="M23" s="28">
        <v>3512.05</v>
      </c>
      <c r="N23" s="28">
        <v>3470</v>
      </c>
      <c r="O23" s="39">
        <v>603800</v>
      </c>
      <c r="P23" s="40">
        <v>-6.9078947368421051E-3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402.7</v>
      </c>
      <c r="F24" s="37">
        <v>400.16666666666669</v>
      </c>
      <c r="G24" s="38">
        <v>391.83333333333337</v>
      </c>
      <c r="H24" s="38">
        <v>380.9666666666667</v>
      </c>
      <c r="I24" s="38">
        <v>372.63333333333338</v>
      </c>
      <c r="J24" s="38">
        <v>411.03333333333336</v>
      </c>
      <c r="K24" s="38">
        <v>419.36666666666673</v>
      </c>
      <c r="L24" s="38">
        <v>430.23333333333335</v>
      </c>
      <c r="M24" s="28">
        <v>408.5</v>
      </c>
      <c r="N24" s="28">
        <v>389.3</v>
      </c>
      <c r="O24" s="39">
        <v>62780400</v>
      </c>
      <c r="P24" s="40">
        <v>-4.5144687491444686E-2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4607.5</v>
      </c>
      <c r="F25" s="37">
        <v>4595.6500000000005</v>
      </c>
      <c r="G25" s="38">
        <v>4549.7000000000007</v>
      </c>
      <c r="H25" s="38">
        <v>4491.9000000000005</v>
      </c>
      <c r="I25" s="38">
        <v>4445.9500000000007</v>
      </c>
      <c r="J25" s="38">
        <v>4653.4500000000007</v>
      </c>
      <c r="K25" s="38">
        <v>4699.3999999999996</v>
      </c>
      <c r="L25" s="38">
        <v>4757.2000000000007</v>
      </c>
      <c r="M25" s="28">
        <v>4641.6000000000004</v>
      </c>
      <c r="N25" s="28">
        <v>4537.8500000000004</v>
      </c>
      <c r="O25" s="39">
        <v>1364875</v>
      </c>
      <c r="P25" s="40">
        <v>1.1112140012964164E-2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369.65</v>
      </c>
      <c r="F26" s="37">
        <v>367.8</v>
      </c>
      <c r="G26" s="38">
        <v>362.6</v>
      </c>
      <c r="H26" s="38">
        <v>355.55</v>
      </c>
      <c r="I26" s="38">
        <v>350.35</v>
      </c>
      <c r="J26" s="38">
        <v>374.85</v>
      </c>
      <c r="K26" s="38">
        <v>380.04999999999995</v>
      </c>
      <c r="L26" s="38">
        <v>387.1</v>
      </c>
      <c r="M26" s="28">
        <v>373</v>
      </c>
      <c r="N26" s="28">
        <v>360.75</v>
      </c>
      <c r="O26" s="39">
        <v>15003200</v>
      </c>
      <c r="P26" s="40">
        <v>3.875818713045405E-2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144.85</v>
      </c>
      <c r="F27" s="37">
        <v>145.08333333333334</v>
      </c>
      <c r="G27" s="38">
        <v>143.86666666666667</v>
      </c>
      <c r="H27" s="38">
        <v>142.88333333333333</v>
      </c>
      <c r="I27" s="38">
        <v>141.66666666666666</v>
      </c>
      <c r="J27" s="38">
        <v>146.06666666666669</v>
      </c>
      <c r="K27" s="38">
        <v>147.28333333333333</v>
      </c>
      <c r="L27" s="38">
        <v>148.26666666666671</v>
      </c>
      <c r="M27" s="28">
        <v>146.30000000000001</v>
      </c>
      <c r="N27" s="28">
        <v>144.1</v>
      </c>
      <c r="O27" s="39">
        <v>44495000</v>
      </c>
      <c r="P27" s="40">
        <v>-2.4873986412447951E-2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3020.9</v>
      </c>
      <c r="F28" s="37">
        <v>3009.5833333333335</v>
      </c>
      <c r="G28" s="38">
        <v>2977.5666666666671</v>
      </c>
      <c r="H28" s="38">
        <v>2934.2333333333336</v>
      </c>
      <c r="I28" s="38">
        <v>2902.2166666666672</v>
      </c>
      <c r="J28" s="38">
        <v>3052.916666666667</v>
      </c>
      <c r="K28" s="38">
        <v>3084.9333333333334</v>
      </c>
      <c r="L28" s="38">
        <v>3128.2666666666669</v>
      </c>
      <c r="M28" s="28">
        <v>3041.6</v>
      </c>
      <c r="N28" s="28">
        <v>2966.25</v>
      </c>
      <c r="O28" s="39">
        <v>6034200</v>
      </c>
      <c r="P28" s="40">
        <v>1.585858585858586E-2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1514</v>
      </c>
      <c r="F29" s="37">
        <v>1512.2666666666667</v>
      </c>
      <c r="G29" s="38">
        <v>1493.4333333333334</v>
      </c>
      <c r="H29" s="38">
        <v>1472.8666666666668</v>
      </c>
      <c r="I29" s="38">
        <v>1454.0333333333335</v>
      </c>
      <c r="J29" s="38">
        <v>1532.8333333333333</v>
      </c>
      <c r="K29" s="38">
        <v>1551.6666666666667</v>
      </c>
      <c r="L29" s="38">
        <v>1572.2333333333331</v>
      </c>
      <c r="M29" s="28">
        <v>1531.1</v>
      </c>
      <c r="N29" s="28">
        <v>1491.7</v>
      </c>
      <c r="O29" s="39">
        <v>1984369</v>
      </c>
      <c r="P29" s="40">
        <v>0.11323862466543133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6752.75</v>
      </c>
      <c r="F30" s="37">
        <v>6757.1000000000013</v>
      </c>
      <c r="G30" s="38">
        <v>6705.5000000000027</v>
      </c>
      <c r="H30" s="38">
        <v>6658.2500000000018</v>
      </c>
      <c r="I30" s="38">
        <v>6606.6500000000033</v>
      </c>
      <c r="J30" s="38">
        <v>6804.3500000000022</v>
      </c>
      <c r="K30" s="38">
        <v>6855.9500000000007</v>
      </c>
      <c r="L30" s="38">
        <v>6903.2000000000016</v>
      </c>
      <c r="M30" s="28">
        <v>6808.7</v>
      </c>
      <c r="N30" s="28">
        <v>6709.85</v>
      </c>
      <c r="O30" s="39">
        <v>203400</v>
      </c>
      <c r="P30" s="40">
        <v>-2.6561378320172292E-2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673.5</v>
      </c>
      <c r="F31" s="37">
        <v>679.46666666666658</v>
      </c>
      <c r="G31" s="38">
        <v>666.08333333333314</v>
      </c>
      <c r="H31" s="38">
        <v>658.66666666666652</v>
      </c>
      <c r="I31" s="38">
        <v>645.28333333333308</v>
      </c>
      <c r="J31" s="38">
        <v>686.88333333333321</v>
      </c>
      <c r="K31" s="38">
        <v>700.26666666666665</v>
      </c>
      <c r="L31" s="38">
        <v>707.68333333333328</v>
      </c>
      <c r="M31" s="28">
        <v>692.85</v>
      </c>
      <c r="N31" s="28">
        <v>672.05</v>
      </c>
      <c r="O31" s="39">
        <v>11983000</v>
      </c>
      <c r="P31" s="40">
        <v>8.8398720323286748E-3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602.4</v>
      </c>
      <c r="F32" s="37">
        <v>607.23333333333323</v>
      </c>
      <c r="G32" s="38">
        <v>596.66666666666652</v>
      </c>
      <c r="H32" s="38">
        <v>590.93333333333328</v>
      </c>
      <c r="I32" s="38">
        <v>580.36666666666656</v>
      </c>
      <c r="J32" s="38">
        <v>612.96666666666647</v>
      </c>
      <c r="K32" s="38">
        <v>623.5333333333333</v>
      </c>
      <c r="L32" s="38">
        <v>629.26666666666642</v>
      </c>
      <c r="M32" s="28">
        <v>617.79999999999995</v>
      </c>
      <c r="N32" s="28">
        <v>601.5</v>
      </c>
      <c r="O32" s="39">
        <v>10236900</v>
      </c>
      <c r="P32" s="40">
        <v>-5.1251633472043298E-2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869.8</v>
      </c>
      <c r="F33" s="37">
        <v>875.7833333333333</v>
      </c>
      <c r="G33" s="38">
        <v>861.91666666666663</v>
      </c>
      <c r="H33" s="38">
        <v>854.0333333333333</v>
      </c>
      <c r="I33" s="38">
        <v>840.16666666666663</v>
      </c>
      <c r="J33" s="38">
        <v>883.66666666666663</v>
      </c>
      <c r="K33" s="38">
        <v>897.53333333333342</v>
      </c>
      <c r="L33" s="38">
        <v>905.41666666666663</v>
      </c>
      <c r="M33" s="28">
        <v>889.65</v>
      </c>
      <c r="N33" s="28">
        <v>867.9</v>
      </c>
      <c r="O33" s="39">
        <v>57107750</v>
      </c>
      <c r="P33" s="40">
        <v>-4.1644221361888799E-2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4469.5</v>
      </c>
      <c r="F34" s="37">
        <v>4464.166666666667</v>
      </c>
      <c r="G34" s="38">
        <v>4429.3333333333339</v>
      </c>
      <c r="H34" s="38">
        <v>4389.166666666667</v>
      </c>
      <c r="I34" s="38">
        <v>4354.3333333333339</v>
      </c>
      <c r="J34" s="38">
        <v>4504.3333333333339</v>
      </c>
      <c r="K34" s="38">
        <v>4539.1666666666679</v>
      </c>
      <c r="L34" s="38">
        <v>4579.3333333333339</v>
      </c>
      <c r="M34" s="28">
        <v>4499</v>
      </c>
      <c r="N34" s="28">
        <v>4424</v>
      </c>
      <c r="O34" s="39">
        <v>2650500</v>
      </c>
      <c r="P34" s="40">
        <v>-3.4777704671491681E-3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1363.8</v>
      </c>
      <c r="F35" s="37">
        <v>1373.8166666666668</v>
      </c>
      <c r="G35" s="38">
        <v>1350.3833333333337</v>
      </c>
      <c r="H35" s="38">
        <v>1336.9666666666669</v>
      </c>
      <c r="I35" s="38">
        <v>1313.5333333333338</v>
      </c>
      <c r="J35" s="38">
        <v>1387.2333333333336</v>
      </c>
      <c r="K35" s="38">
        <v>1410.6666666666665</v>
      </c>
      <c r="L35" s="38">
        <v>1424.0833333333335</v>
      </c>
      <c r="M35" s="28">
        <v>1397.25</v>
      </c>
      <c r="N35" s="28">
        <v>1360.4</v>
      </c>
      <c r="O35" s="39">
        <v>9162500</v>
      </c>
      <c r="P35" s="40">
        <v>8.808147536471236E-3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6408.35</v>
      </c>
      <c r="F36" s="37">
        <v>6407.1166666666659</v>
      </c>
      <c r="G36" s="38">
        <v>6348.2333333333318</v>
      </c>
      <c r="H36" s="38">
        <v>6288.1166666666659</v>
      </c>
      <c r="I36" s="38">
        <v>6229.2333333333318</v>
      </c>
      <c r="J36" s="38">
        <v>6467.2333333333318</v>
      </c>
      <c r="K36" s="38">
        <v>6526.116666666665</v>
      </c>
      <c r="L36" s="38">
        <v>6586.2333333333318</v>
      </c>
      <c r="M36" s="28">
        <v>6466</v>
      </c>
      <c r="N36" s="28">
        <v>6347</v>
      </c>
      <c r="O36" s="39">
        <v>4020000</v>
      </c>
      <c r="P36" s="40">
        <v>-3.2461867083847289E-2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2152.15</v>
      </c>
      <c r="F37" s="37">
        <v>2150.2166666666667</v>
      </c>
      <c r="G37" s="38">
        <v>2134.4833333333336</v>
      </c>
      <c r="H37" s="38">
        <v>2116.8166666666671</v>
      </c>
      <c r="I37" s="38">
        <v>2101.0833333333339</v>
      </c>
      <c r="J37" s="38">
        <v>2167.8833333333332</v>
      </c>
      <c r="K37" s="38">
        <v>2183.6166666666659</v>
      </c>
      <c r="L37" s="38">
        <v>2201.2833333333328</v>
      </c>
      <c r="M37" s="28">
        <v>2165.9499999999998</v>
      </c>
      <c r="N37" s="28">
        <v>2132.5500000000002</v>
      </c>
      <c r="O37" s="39">
        <v>1625100</v>
      </c>
      <c r="P37" s="40">
        <v>3.654802908534252E-2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417.8</v>
      </c>
      <c r="F38" s="37">
        <v>418.93333333333339</v>
      </c>
      <c r="G38" s="38">
        <v>412.26666666666677</v>
      </c>
      <c r="H38" s="38">
        <v>406.73333333333335</v>
      </c>
      <c r="I38" s="38">
        <v>400.06666666666672</v>
      </c>
      <c r="J38" s="38">
        <v>424.46666666666681</v>
      </c>
      <c r="K38" s="38">
        <v>431.13333333333344</v>
      </c>
      <c r="L38" s="38">
        <v>436.66666666666686</v>
      </c>
      <c r="M38" s="28">
        <v>425.6</v>
      </c>
      <c r="N38" s="28">
        <v>413.4</v>
      </c>
      <c r="O38" s="39">
        <v>6380800</v>
      </c>
      <c r="P38" s="40">
        <v>-1.7249876786594381E-2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230.1</v>
      </c>
      <c r="F39" s="37">
        <v>232.13333333333335</v>
      </c>
      <c r="G39" s="38">
        <v>227.26666666666671</v>
      </c>
      <c r="H39" s="38">
        <v>224.43333333333337</v>
      </c>
      <c r="I39" s="38">
        <v>219.56666666666672</v>
      </c>
      <c r="J39" s="38">
        <v>234.9666666666667</v>
      </c>
      <c r="K39" s="38">
        <v>239.83333333333331</v>
      </c>
      <c r="L39" s="38">
        <v>242.66666666666669</v>
      </c>
      <c r="M39" s="28">
        <v>237</v>
      </c>
      <c r="N39" s="28">
        <v>229.3</v>
      </c>
      <c r="O39" s="39">
        <v>48696300</v>
      </c>
      <c r="P39" s="40">
        <v>-8.2260357391619587E-3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184.45</v>
      </c>
      <c r="F40" s="37">
        <v>185.93333333333331</v>
      </c>
      <c r="G40" s="38">
        <v>182.46666666666661</v>
      </c>
      <c r="H40" s="38">
        <v>180.48333333333329</v>
      </c>
      <c r="I40" s="38">
        <v>177.01666666666659</v>
      </c>
      <c r="J40" s="38">
        <v>187.91666666666663</v>
      </c>
      <c r="K40" s="38">
        <v>191.38333333333333</v>
      </c>
      <c r="L40" s="38">
        <v>193.36666666666665</v>
      </c>
      <c r="M40" s="28">
        <v>189.4</v>
      </c>
      <c r="N40" s="28">
        <v>183.95</v>
      </c>
      <c r="O40" s="39">
        <v>90856350</v>
      </c>
      <c r="P40" s="40">
        <v>-3.564110524681776E-2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1487.2</v>
      </c>
      <c r="F41" s="37">
        <v>1495.3166666666668</v>
      </c>
      <c r="G41" s="38">
        <v>1474.9833333333336</v>
      </c>
      <c r="H41" s="38">
        <v>1462.7666666666667</v>
      </c>
      <c r="I41" s="38">
        <v>1442.4333333333334</v>
      </c>
      <c r="J41" s="38">
        <v>1507.5333333333338</v>
      </c>
      <c r="K41" s="38">
        <v>1527.8666666666672</v>
      </c>
      <c r="L41" s="38">
        <v>1540.0833333333339</v>
      </c>
      <c r="M41" s="28">
        <v>1515.65</v>
      </c>
      <c r="N41" s="28">
        <v>1483.1</v>
      </c>
      <c r="O41" s="39">
        <v>2299425</v>
      </c>
      <c r="P41" s="40">
        <v>8.6082112466005795E-3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106.6</v>
      </c>
      <c r="F42" s="37">
        <v>107.09999999999998</v>
      </c>
      <c r="G42" s="38">
        <v>105.84999999999997</v>
      </c>
      <c r="H42" s="38">
        <v>105.09999999999998</v>
      </c>
      <c r="I42" s="38">
        <v>103.84999999999997</v>
      </c>
      <c r="J42" s="38">
        <v>107.84999999999997</v>
      </c>
      <c r="K42" s="38">
        <v>109.1</v>
      </c>
      <c r="L42" s="38">
        <v>109.84999999999997</v>
      </c>
      <c r="M42" s="28">
        <v>108.35</v>
      </c>
      <c r="N42" s="28">
        <v>106.35</v>
      </c>
      <c r="O42" s="39">
        <v>79304100</v>
      </c>
      <c r="P42" s="40">
        <v>-3.0790665273423893E-2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617.75</v>
      </c>
      <c r="F43" s="37">
        <v>619.6</v>
      </c>
      <c r="G43" s="38">
        <v>614.30000000000007</v>
      </c>
      <c r="H43" s="38">
        <v>610.85</v>
      </c>
      <c r="I43" s="38">
        <v>605.55000000000007</v>
      </c>
      <c r="J43" s="38">
        <v>623.05000000000007</v>
      </c>
      <c r="K43" s="38">
        <v>628.35</v>
      </c>
      <c r="L43" s="38">
        <v>631.80000000000007</v>
      </c>
      <c r="M43" s="28">
        <v>624.9</v>
      </c>
      <c r="N43" s="28">
        <v>616.15</v>
      </c>
      <c r="O43" s="39">
        <v>8613000</v>
      </c>
      <c r="P43" s="40">
        <v>-8.1074233595135551E-3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764.9</v>
      </c>
      <c r="F44" s="37">
        <v>768.41666666666663</v>
      </c>
      <c r="G44" s="38">
        <v>748.43333333333328</v>
      </c>
      <c r="H44" s="38">
        <v>731.9666666666667</v>
      </c>
      <c r="I44" s="38">
        <v>711.98333333333335</v>
      </c>
      <c r="J44" s="38">
        <v>784.88333333333321</v>
      </c>
      <c r="K44" s="38">
        <v>804.86666666666656</v>
      </c>
      <c r="L44" s="38">
        <v>821.33333333333314</v>
      </c>
      <c r="M44" s="28">
        <v>788.4</v>
      </c>
      <c r="N44" s="28">
        <v>751.95</v>
      </c>
      <c r="O44" s="39">
        <v>9454000</v>
      </c>
      <c r="P44" s="40">
        <v>5.6430886132528772E-2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789.35</v>
      </c>
      <c r="F45" s="37">
        <v>788.81666666666661</v>
      </c>
      <c r="G45" s="38">
        <v>783.53333333333319</v>
      </c>
      <c r="H45" s="38">
        <v>777.71666666666658</v>
      </c>
      <c r="I45" s="38">
        <v>772.43333333333317</v>
      </c>
      <c r="J45" s="38">
        <v>794.63333333333321</v>
      </c>
      <c r="K45" s="38">
        <v>799.91666666666652</v>
      </c>
      <c r="L45" s="38">
        <v>805.73333333333323</v>
      </c>
      <c r="M45" s="28">
        <v>794.1</v>
      </c>
      <c r="N45" s="28">
        <v>783</v>
      </c>
      <c r="O45" s="39">
        <v>39545650</v>
      </c>
      <c r="P45" s="40">
        <v>-2.0725510492142656E-2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81.150000000000006</v>
      </c>
      <c r="F46" s="37">
        <v>82.133333333333326</v>
      </c>
      <c r="G46" s="38">
        <v>78.716666666666654</v>
      </c>
      <c r="H46" s="38">
        <v>76.283333333333331</v>
      </c>
      <c r="I46" s="38">
        <v>72.86666666666666</v>
      </c>
      <c r="J46" s="38">
        <v>84.566666666666649</v>
      </c>
      <c r="K46" s="38">
        <v>87.983333333333334</v>
      </c>
      <c r="L46" s="38">
        <v>90.416666666666643</v>
      </c>
      <c r="M46" s="28">
        <v>85.55</v>
      </c>
      <c r="N46" s="28">
        <v>79.7</v>
      </c>
      <c r="O46" s="39">
        <v>108927000</v>
      </c>
      <c r="P46" s="40">
        <v>1.4373716632443531E-2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243.5</v>
      </c>
      <c r="F47" s="37">
        <v>243.38333333333335</v>
      </c>
      <c r="G47" s="38">
        <v>240.41666666666671</v>
      </c>
      <c r="H47" s="38">
        <v>237.33333333333337</v>
      </c>
      <c r="I47" s="38">
        <v>234.36666666666673</v>
      </c>
      <c r="J47" s="38">
        <v>246.4666666666667</v>
      </c>
      <c r="K47" s="38">
        <v>249.43333333333334</v>
      </c>
      <c r="L47" s="38">
        <v>252.51666666666668</v>
      </c>
      <c r="M47" s="28">
        <v>246.35</v>
      </c>
      <c r="N47" s="28">
        <v>240.3</v>
      </c>
      <c r="O47" s="39">
        <v>23183800</v>
      </c>
      <c r="P47" s="40">
        <v>-6.7129135968388987E-2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19437.2</v>
      </c>
      <c r="F48" s="37">
        <v>19379.099999999999</v>
      </c>
      <c r="G48" s="38">
        <v>19258.199999999997</v>
      </c>
      <c r="H48" s="38">
        <v>19079.199999999997</v>
      </c>
      <c r="I48" s="38">
        <v>18958.299999999996</v>
      </c>
      <c r="J48" s="38">
        <v>19558.099999999999</v>
      </c>
      <c r="K48" s="38">
        <v>19679</v>
      </c>
      <c r="L48" s="38">
        <v>19858</v>
      </c>
      <c r="M48" s="28">
        <v>19500</v>
      </c>
      <c r="N48" s="28">
        <v>19200.099999999999</v>
      </c>
      <c r="O48" s="39">
        <v>132400</v>
      </c>
      <c r="P48" s="40">
        <v>-1.6344725111441308E-2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366.7</v>
      </c>
      <c r="F49" s="37">
        <v>368</v>
      </c>
      <c r="G49" s="38">
        <v>364.45</v>
      </c>
      <c r="H49" s="38">
        <v>362.2</v>
      </c>
      <c r="I49" s="38">
        <v>358.65</v>
      </c>
      <c r="J49" s="38">
        <v>370.25</v>
      </c>
      <c r="K49" s="38">
        <v>373.79999999999995</v>
      </c>
      <c r="L49" s="38">
        <v>376.05</v>
      </c>
      <c r="M49" s="28">
        <v>371.55</v>
      </c>
      <c r="N49" s="28">
        <v>365.75</v>
      </c>
      <c r="O49" s="39">
        <v>15622200</v>
      </c>
      <c r="P49" s="40">
        <v>1.0949330227140361E-2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4646.6499999999996</v>
      </c>
      <c r="F50" s="37">
        <v>4631.7333333333336</v>
      </c>
      <c r="G50" s="38">
        <v>4602.916666666667</v>
      </c>
      <c r="H50" s="38">
        <v>4559.1833333333334</v>
      </c>
      <c r="I50" s="38">
        <v>4530.3666666666668</v>
      </c>
      <c r="J50" s="38">
        <v>4675.4666666666672</v>
      </c>
      <c r="K50" s="38">
        <v>4704.2833333333328</v>
      </c>
      <c r="L50" s="38">
        <v>4748.0166666666673</v>
      </c>
      <c r="M50" s="28">
        <v>4660.55</v>
      </c>
      <c r="N50" s="28">
        <v>4588</v>
      </c>
      <c r="O50" s="39">
        <v>1761400</v>
      </c>
      <c r="P50" s="40">
        <v>5.2839210998206813E-2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283.05</v>
      </c>
      <c r="F51" s="37">
        <v>284.83333333333331</v>
      </c>
      <c r="G51" s="38">
        <v>279.66666666666663</v>
      </c>
      <c r="H51" s="38">
        <v>276.2833333333333</v>
      </c>
      <c r="I51" s="38">
        <v>271.11666666666662</v>
      </c>
      <c r="J51" s="38">
        <v>288.21666666666664</v>
      </c>
      <c r="K51" s="38">
        <v>293.38333333333327</v>
      </c>
      <c r="L51" s="38">
        <v>296.76666666666665</v>
      </c>
      <c r="M51" s="28">
        <v>290</v>
      </c>
      <c r="N51" s="28">
        <v>281.45</v>
      </c>
      <c r="O51" s="39">
        <v>8648000</v>
      </c>
      <c r="P51" s="40">
        <v>3.1242547102313379E-2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320.45</v>
      </c>
      <c r="F52" s="37">
        <v>322.39999999999998</v>
      </c>
      <c r="G52" s="38">
        <v>316.19999999999993</v>
      </c>
      <c r="H52" s="38">
        <v>311.94999999999993</v>
      </c>
      <c r="I52" s="38">
        <v>305.74999999999989</v>
      </c>
      <c r="J52" s="38">
        <v>326.64999999999998</v>
      </c>
      <c r="K52" s="38">
        <v>332.85</v>
      </c>
      <c r="L52" s="38">
        <v>337.1</v>
      </c>
      <c r="M52" s="28">
        <v>328.6</v>
      </c>
      <c r="N52" s="28">
        <v>318.14999999999998</v>
      </c>
      <c r="O52" s="39">
        <v>36971100</v>
      </c>
      <c r="P52" s="40">
        <v>-4.5051956203361464E-2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645.20000000000005</v>
      </c>
      <c r="F53" s="37">
        <v>645.00000000000011</v>
      </c>
      <c r="G53" s="38">
        <v>638.6500000000002</v>
      </c>
      <c r="H53" s="38">
        <v>632.10000000000014</v>
      </c>
      <c r="I53" s="38">
        <v>625.75000000000023</v>
      </c>
      <c r="J53" s="38">
        <v>651.55000000000018</v>
      </c>
      <c r="K53" s="38">
        <v>657.90000000000009</v>
      </c>
      <c r="L53" s="38">
        <v>664.45000000000016</v>
      </c>
      <c r="M53" s="28">
        <v>651.35</v>
      </c>
      <c r="N53" s="28">
        <v>638.45000000000005</v>
      </c>
      <c r="O53" s="39">
        <v>3742050</v>
      </c>
      <c r="P53" s="40">
        <v>-2.0918367346938777E-2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301.3</v>
      </c>
      <c r="F54" s="37">
        <v>302.3</v>
      </c>
      <c r="G54" s="38">
        <v>299.20000000000005</v>
      </c>
      <c r="H54" s="38">
        <v>297.10000000000002</v>
      </c>
      <c r="I54" s="38">
        <v>294.00000000000006</v>
      </c>
      <c r="J54" s="38">
        <v>304.40000000000003</v>
      </c>
      <c r="K54" s="38">
        <v>307.50000000000006</v>
      </c>
      <c r="L54" s="38">
        <v>309.60000000000002</v>
      </c>
      <c r="M54" s="28">
        <v>305.39999999999998</v>
      </c>
      <c r="N54" s="28">
        <v>300.2</v>
      </c>
      <c r="O54" s="39">
        <v>5320000</v>
      </c>
      <c r="P54" s="40">
        <v>-9.1623126045828632E-2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989.9</v>
      </c>
      <c r="F55" s="37">
        <v>981.01666666666677</v>
      </c>
      <c r="G55" s="38">
        <v>963.28333333333353</v>
      </c>
      <c r="H55" s="38">
        <v>936.66666666666674</v>
      </c>
      <c r="I55" s="38">
        <v>918.93333333333351</v>
      </c>
      <c r="J55" s="38">
        <v>1007.6333333333336</v>
      </c>
      <c r="K55" s="38">
        <v>1025.3666666666668</v>
      </c>
      <c r="L55" s="38">
        <v>1051.9833333333336</v>
      </c>
      <c r="M55" s="28">
        <v>998.75</v>
      </c>
      <c r="N55" s="28">
        <v>954.4</v>
      </c>
      <c r="O55" s="39">
        <v>12701250</v>
      </c>
      <c r="P55" s="40">
        <v>1.3464991023339317E-2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926.8</v>
      </c>
      <c r="F56" s="37">
        <v>929.43333333333328</v>
      </c>
      <c r="G56" s="38">
        <v>920.21666666666658</v>
      </c>
      <c r="H56" s="38">
        <v>913.63333333333333</v>
      </c>
      <c r="I56" s="38">
        <v>904.41666666666663</v>
      </c>
      <c r="J56" s="38">
        <v>936.01666666666654</v>
      </c>
      <c r="K56" s="38">
        <v>945.23333333333323</v>
      </c>
      <c r="L56" s="38">
        <v>951.81666666666649</v>
      </c>
      <c r="M56" s="28">
        <v>938.65</v>
      </c>
      <c r="N56" s="28">
        <v>922.85</v>
      </c>
      <c r="O56" s="39">
        <v>13565500</v>
      </c>
      <c r="P56" s="40">
        <v>-1.533380514272234E-2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238</v>
      </c>
      <c r="F57" s="37">
        <v>237.88333333333333</v>
      </c>
      <c r="G57" s="38">
        <v>236.81666666666666</v>
      </c>
      <c r="H57" s="38">
        <v>235.63333333333333</v>
      </c>
      <c r="I57" s="38">
        <v>234.56666666666666</v>
      </c>
      <c r="J57" s="38">
        <v>239.06666666666666</v>
      </c>
      <c r="K57" s="38">
        <v>240.13333333333333</v>
      </c>
      <c r="L57" s="38">
        <v>241.31666666666666</v>
      </c>
      <c r="M57" s="28">
        <v>238.95</v>
      </c>
      <c r="N57" s="28">
        <v>236.7</v>
      </c>
      <c r="O57" s="39">
        <v>37014600</v>
      </c>
      <c r="P57" s="40">
        <v>-7.8802206461780922E-3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4111.3999999999996</v>
      </c>
      <c r="F58" s="37">
        <v>4098.1166666666668</v>
      </c>
      <c r="G58" s="38">
        <v>4074.3833333333332</v>
      </c>
      <c r="H58" s="38">
        <v>4037.3666666666663</v>
      </c>
      <c r="I58" s="38">
        <v>4013.6333333333328</v>
      </c>
      <c r="J58" s="38">
        <v>4135.1333333333332</v>
      </c>
      <c r="K58" s="38">
        <v>4158.8666666666668</v>
      </c>
      <c r="L58" s="38">
        <v>4195.8833333333341</v>
      </c>
      <c r="M58" s="28">
        <v>4121.8500000000004</v>
      </c>
      <c r="N58" s="28">
        <v>4061.1</v>
      </c>
      <c r="O58" s="39">
        <v>894750</v>
      </c>
      <c r="P58" s="40">
        <v>-3.3695123926777905E-2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1555</v>
      </c>
      <c r="F59" s="37">
        <v>1565.8333333333333</v>
      </c>
      <c r="G59" s="38">
        <v>1542.6666666666665</v>
      </c>
      <c r="H59" s="38">
        <v>1530.3333333333333</v>
      </c>
      <c r="I59" s="38">
        <v>1507.1666666666665</v>
      </c>
      <c r="J59" s="38">
        <v>1578.1666666666665</v>
      </c>
      <c r="K59" s="38">
        <v>1601.333333333333</v>
      </c>
      <c r="L59" s="38">
        <v>1613.6666666666665</v>
      </c>
      <c r="M59" s="28">
        <v>1589</v>
      </c>
      <c r="N59" s="28">
        <v>1553.5</v>
      </c>
      <c r="O59" s="39">
        <v>2093700</v>
      </c>
      <c r="P59" s="40">
        <v>2.5720164609053499E-2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625.20000000000005</v>
      </c>
      <c r="F60" s="37">
        <v>627.81666666666672</v>
      </c>
      <c r="G60" s="38">
        <v>619.33333333333348</v>
      </c>
      <c r="H60" s="38">
        <v>613.46666666666681</v>
      </c>
      <c r="I60" s="38">
        <v>604.98333333333358</v>
      </c>
      <c r="J60" s="38">
        <v>633.68333333333339</v>
      </c>
      <c r="K60" s="38">
        <v>642.16666666666674</v>
      </c>
      <c r="L60" s="38">
        <v>648.0333333333333</v>
      </c>
      <c r="M60" s="28">
        <v>636.29999999999995</v>
      </c>
      <c r="N60" s="28">
        <v>621.95000000000005</v>
      </c>
      <c r="O60" s="39">
        <v>7983000</v>
      </c>
      <c r="P60" s="40">
        <v>-2.3963809756693974E-2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963.5</v>
      </c>
      <c r="F61" s="37">
        <v>970.56666666666661</v>
      </c>
      <c r="G61" s="38">
        <v>953.13333333333321</v>
      </c>
      <c r="H61" s="38">
        <v>942.76666666666665</v>
      </c>
      <c r="I61" s="38">
        <v>925.33333333333326</v>
      </c>
      <c r="J61" s="38">
        <v>980.93333333333317</v>
      </c>
      <c r="K61" s="38">
        <v>998.36666666666656</v>
      </c>
      <c r="L61" s="38">
        <v>1008.7333333333331</v>
      </c>
      <c r="M61" s="28">
        <v>988</v>
      </c>
      <c r="N61" s="28">
        <v>960.2</v>
      </c>
      <c r="O61" s="39">
        <v>1374800</v>
      </c>
      <c r="P61" s="40">
        <v>4.2462845010615709E-2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256.35000000000002</v>
      </c>
      <c r="F62" s="37">
        <v>257.33333333333331</v>
      </c>
      <c r="G62" s="38">
        <v>254.66666666666663</v>
      </c>
      <c r="H62" s="38">
        <v>252.98333333333332</v>
      </c>
      <c r="I62" s="38">
        <v>250.31666666666663</v>
      </c>
      <c r="J62" s="38">
        <v>259.01666666666665</v>
      </c>
      <c r="K62" s="38">
        <v>261.68333333333328</v>
      </c>
      <c r="L62" s="38">
        <v>263.36666666666662</v>
      </c>
      <c r="M62" s="28">
        <v>260</v>
      </c>
      <c r="N62" s="28">
        <v>255.65</v>
      </c>
      <c r="O62" s="39">
        <v>13593900</v>
      </c>
      <c r="P62" s="40">
        <v>-3.6467636301777663E-2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136.55000000000001</v>
      </c>
      <c r="F63" s="37">
        <v>138.86666666666667</v>
      </c>
      <c r="G63" s="38">
        <v>133.78333333333336</v>
      </c>
      <c r="H63" s="38">
        <v>131.01666666666668</v>
      </c>
      <c r="I63" s="38">
        <v>125.93333333333337</v>
      </c>
      <c r="J63" s="38">
        <v>141.63333333333335</v>
      </c>
      <c r="K63" s="38">
        <v>146.71666666666667</v>
      </c>
      <c r="L63" s="38">
        <v>149.48333333333335</v>
      </c>
      <c r="M63" s="28">
        <v>143.94999999999999</v>
      </c>
      <c r="N63" s="28">
        <v>136.1</v>
      </c>
      <c r="O63" s="39">
        <v>17580000</v>
      </c>
      <c r="P63" s="40">
        <v>-1.6503496503496504E-2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1603.25</v>
      </c>
      <c r="F64" s="37">
        <v>1604.75</v>
      </c>
      <c r="G64" s="38">
        <v>1589.8</v>
      </c>
      <c r="H64" s="38">
        <v>1576.35</v>
      </c>
      <c r="I64" s="38">
        <v>1561.3999999999999</v>
      </c>
      <c r="J64" s="38">
        <v>1618.2</v>
      </c>
      <c r="K64" s="38">
        <v>1633.1499999999999</v>
      </c>
      <c r="L64" s="38">
        <v>1646.6000000000001</v>
      </c>
      <c r="M64" s="28">
        <v>1619.7</v>
      </c>
      <c r="N64" s="28">
        <v>1591.3</v>
      </c>
      <c r="O64" s="39">
        <v>2494200</v>
      </c>
      <c r="P64" s="40">
        <v>-1.1650023775558726E-2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506.9</v>
      </c>
      <c r="F65" s="37">
        <v>513.63333333333333</v>
      </c>
      <c r="G65" s="38">
        <v>499.56666666666661</v>
      </c>
      <c r="H65" s="38">
        <v>492.23333333333329</v>
      </c>
      <c r="I65" s="38">
        <v>478.16666666666657</v>
      </c>
      <c r="J65" s="38">
        <v>520.9666666666667</v>
      </c>
      <c r="K65" s="38">
        <v>535.03333333333353</v>
      </c>
      <c r="L65" s="38">
        <v>542.36666666666667</v>
      </c>
      <c r="M65" s="28">
        <v>527.70000000000005</v>
      </c>
      <c r="N65" s="28">
        <v>506.3</v>
      </c>
      <c r="O65" s="39">
        <v>16907500</v>
      </c>
      <c r="P65" s="40">
        <v>0.16673854912447167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2021.2</v>
      </c>
      <c r="F66" s="37">
        <v>2020.6000000000001</v>
      </c>
      <c r="G66" s="38">
        <v>2000.6500000000003</v>
      </c>
      <c r="H66" s="38">
        <v>1980.1000000000001</v>
      </c>
      <c r="I66" s="38">
        <v>1960.1500000000003</v>
      </c>
      <c r="J66" s="38">
        <v>2041.1500000000003</v>
      </c>
      <c r="K66" s="38">
        <v>2061.1000000000004</v>
      </c>
      <c r="L66" s="38">
        <v>2081.6500000000005</v>
      </c>
      <c r="M66" s="28">
        <v>2040.55</v>
      </c>
      <c r="N66" s="28">
        <v>2000.05</v>
      </c>
      <c r="O66" s="39">
        <v>1735000</v>
      </c>
      <c r="P66" s="40">
        <v>-9.1376356367789836E-3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1911.2</v>
      </c>
      <c r="F67" s="37">
        <v>1919.6499999999999</v>
      </c>
      <c r="G67" s="38">
        <v>1899.7999999999997</v>
      </c>
      <c r="H67" s="38">
        <v>1888.3999999999999</v>
      </c>
      <c r="I67" s="38">
        <v>1868.5499999999997</v>
      </c>
      <c r="J67" s="38">
        <v>1931.0499999999997</v>
      </c>
      <c r="K67" s="38">
        <v>1950.8999999999996</v>
      </c>
      <c r="L67" s="38">
        <v>1962.2999999999997</v>
      </c>
      <c r="M67" s="28">
        <v>1939.5</v>
      </c>
      <c r="N67" s="28">
        <v>1908.25</v>
      </c>
      <c r="O67" s="39">
        <v>1900500</v>
      </c>
      <c r="P67" s="40">
        <v>1.8980215538040857E-2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211.85</v>
      </c>
      <c r="F68" s="37">
        <v>212.2166666666667</v>
      </c>
      <c r="G68" s="38">
        <v>209.18333333333339</v>
      </c>
      <c r="H68" s="38">
        <v>206.51666666666671</v>
      </c>
      <c r="I68" s="38">
        <v>203.48333333333341</v>
      </c>
      <c r="J68" s="38">
        <v>214.88333333333338</v>
      </c>
      <c r="K68" s="38">
        <v>217.91666666666669</v>
      </c>
      <c r="L68" s="38">
        <v>220.58333333333337</v>
      </c>
      <c r="M68" s="28">
        <v>215.25</v>
      </c>
      <c r="N68" s="28">
        <v>209.55</v>
      </c>
      <c r="O68" s="39">
        <v>16086000</v>
      </c>
      <c r="P68" s="40">
        <v>1.2199372603694668E-3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3285.6</v>
      </c>
      <c r="F69" s="37">
        <v>3293.8333333333335</v>
      </c>
      <c r="G69" s="38">
        <v>3262.8166666666671</v>
      </c>
      <c r="H69" s="38">
        <v>3240.0333333333338</v>
      </c>
      <c r="I69" s="38">
        <v>3209.0166666666673</v>
      </c>
      <c r="J69" s="38">
        <v>3316.6166666666668</v>
      </c>
      <c r="K69" s="38">
        <v>3347.6333333333332</v>
      </c>
      <c r="L69" s="38">
        <v>3370.4166666666665</v>
      </c>
      <c r="M69" s="28">
        <v>3324.85</v>
      </c>
      <c r="N69" s="28">
        <v>3271.05</v>
      </c>
      <c r="O69" s="39">
        <v>3074700</v>
      </c>
      <c r="P69" s="40">
        <v>3.0775419893392338E-2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2896.55</v>
      </c>
      <c r="F70" s="37">
        <v>2917.2000000000003</v>
      </c>
      <c r="G70" s="38">
        <v>2866.4000000000005</v>
      </c>
      <c r="H70" s="38">
        <v>2836.2500000000005</v>
      </c>
      <c r="I70" s="38">
        <v>2785.4500000000007</v>
      </c>
      <c r="J70" s="38">
        <v>2947.3500000000004</v>
      </c>
      <c r="K70" s="38">
        <v>2998.1500000000005</v>
      </c>
      <c r="L70" s="38">
        <v>3028.3</v>
      </c>
      <c r="M70" s="28">
        <v>2968</v>
      </c>
      <c r="N70" s="28">
        <v>2887.05</v>
      </c>
      <c r="O70" s="39">
        <v>835850</v>
      </c>
      <c r="P70" s="40">
        <v>2.2352689355716601E-2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428.4</v>
      </c>
      <c r="F71" s="37">
        <v>429.5333333333333</v>
      </c>
      <c r="G71" s="38">
        <v>423.61666666666662</v>
      </c>
      <c r="H71" s="38">
        <v>418.83333333333331</v>
      </c>
      <c r="I71" s="38">
        <v>412.91666666666663</v>
      </c>
      <c r="J71" s="38">
        <v>434.31666666666661</v>
      </c>
      <c r="K71" s="38">
        <v>440.23333333333335</v>
      </c>
      <c r="L71" s="38">
        <v>445.01666666666659</v>
      </c>
      <c r="M71" s="28">
        <v>435.45</v>
      </c>
      <c r="N71" s="28">
        <v>424.75</v>
      </c>
      <c r="O71" s="39">
        <v>35532750</v>
      </c>
      <c r="P71" s="40">
        <v>-4.2037366548042708E-2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4955.1000000000004</v>
      </c>
      <c r="F72" s="37">
        <v>4970.6833333333334</v>
      </c>
      <c r="G72" s="38">
        <v>4930.7166666666672</v>
      </c>
      <c r="H72" s="38">
        <v>4906.3333333333339</v>
      </c>
      <c r="I72" s="38">
        <v>4866.3666666666677</v>
      </c>
      <c r="J72" s="38">
        <v>4995.0666666666666</v>
      </c>
      <c r="K72" s="38">
        <v>5035.0333333333319</v>
      </c>
      <c r="L72" s="38">
        <v>5059.4166666666661</v>
      </c>
      <c r="M72" s="28">
        <v>5010.6499999999996</v>
      </c>
      <c r="N72" s="28">
        <v>4946.3</v>
      </c>
      <c r="O72" s="39">
        <v>2751125</v>
      </c>
      <c r="P72" s="40">
        <v>3.6595704596834963E-2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3361.6</v>
      </c>
      <c r="F73" s="37">
        <v>3371.8833333333332</v>
      </c>
      <c r="G73" s="38">
        <v>3336.6666666666665</v>
      </c>
      <c r="H73" s="38">
        <v>3311.7333333333331</v>
      </c>
      <c r="I73" s="38">
        <v>3276.5166666666664</v>
      </c>
      <c r="J73" s="38">
        <v>3396.8166666666666</v>
      </c>
      <c r="K73" s="38">
        <v>3432.0333333333338</v>
      </c>
      <c r="L73" s="38">
        <v>3456.9666666666667</v>
      </c>
      <c r="M73" s="28">
        <v>3407.1</v>
      </c>
      <c r="N73" s="28">
        <v>3346.95</v>
      </c>
      <c r="O73" s="39">
        <v>3189375</v>
      </c>
      <c r="P73" s="40">
        <v>-1.9686945296111022E-2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2071.6999999999998</v>
      </c>
      <c r="F74" s="37">
        <v>2070.9833333333331</v>
      </c>
      <c r="G74" s="38">
        <v>2053.9666666666662</v>
      </c>
      <c r="H74" s="38">
        <v>2036.2333333333331</v>
      </c>
      <c r="I74" s="38">
        <v>2019.2166666666662</v>
      </c>
      <c r="J74" s="38">
        <v>2088.7166666666662</v>
      </c>
      <c r="K74" s="38">
        <v>2105.7333333333336</v>
      </c>
      <c r="L74" s="38">
        <v>2123.4666666666662</v>
      </c>
      <c r="M74" s="28">
        <v>2088</v>
      </c>
      <c r="N74" s="28">
        <v>2053.25</v>
      </c>
      <c r="O74" s="39">
        <v>1530650</v>
      </c>
      <c r="P74" s="40">
        <v>-6.7046597385182705E-2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187.4</v>
      </c>
      <c r="F75" s="37">
        <v>189.61666666666667</v>
      </c>
      <c r="G75" s="38">
        <v>184.28333333333336</v>
      </c>
      <c r="H75" s="38">
        <v>181.16666666666669</v>
      </c>
      <c r="I75" s="38">
        <v>175.83333333333337</v>
      </c>
      <c r="J75" s="38">
        <v>192.73333333333335</v>
      </c>
      <c r="K75" s="38">
        <v>198.06666666666666</v>
      </c>
      <c r="L75" s="38">
        <v>201.18333333333334</v>
      </c>
      <c r="M75" s="28">
        <v>194.95</v>
      </c>
      <c r="N75" s="28">
        <v>186.5</v>
      </c>
      <c r="O75" s="39">
        <v>22438800</v>
      </c>
      <c r="P75" s="40">
        <v>8.6835222319093283E-2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126.85</v>
      </c>
      <c r="F76" s="37">
        <v>131.1</v>
      </c>
      <c r="G76" s="38">
        <v>122.1</v>
      </c>
      <c r="H76" s="38">
        <v>117.35</v>
      </c>
      <c r="I76" s="38">
        <v>108.35</v>
      </c>
      <c r="J76" s="38">
        <v>135.85</v>
      </c>
      <c r="K76" s="38">
        <v>144.85</v>
      </c>
      <c r="L76" s="38">
        <v>149.6</v>
      </c>
      <c r="M76" s="28">
        <v>140.1</v>
      </c>
      <c r="N76" s="28">
        <v>126.35</v>
      </c>
      <c r="O76" s="39">
        <v>93425000</v>
      </c>
      <c r="P76" s="40">
        <v>0.64393806088333627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107.95</v>
      </c>
      <c r="F77" s="37">
        <v>107.95</v>
      </c>
      <c r="G77" s="38">
        <v>107.25</v>
      </c>
      <c r="H77" s="38">
        <v>106.55</v>
      </c>
      <c r="I77" s="38">
        <v>105.85</v>
      </c>
      <c r="J77" s="38">
        <v>108.65</v>
      </c>
      <c r="K77" s="38">
        <v>109.35000000000002</v>
      </c>
      <c r="L77" s="38">
        <v>110.05000000000001</v>
      </c>
      <c r="M77" s="28">
        <v>108.65</v>
      </c>
      <c r="N77" s="28">
        <v>107.25</v>
      </c>
      <c r="O77" s="39">
        <v>57187500</v>
      </c>
      <c r="P77" s="40">
        <v>-3.0857497286400991E-2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552.25</v>
      </c>
      <c r="F78" s="37">
        <v>550.5333333333333</v>
      </c>
      <c r="G78" s="38">
        <v>546.86666666666656</v>
      </c>
      <c r="H78" s="38">
        <v>541.48333333333323</v>
      </c>
      <c r="I78" s="38">
        <v>537.81666666666649</v>
      </c>
      <c r="J78" s="38">
        <v>555.91666666666663</v>
      </c>
      <c r="K78" s="38">
        <v>559.58333333333337</v>
      </c>
      <c r="L78" s="38">
        <v>564.9666666666667</v>
      </c>
      <c r="M78" s="28">
        <v>554.20000000000005</v>
      </c>
      <c r="N78" s="28">
        <v>545.15</v>
      </c>
      <c r="O78" s="39">
        <v>6320550</v>
      </c>
      <c r="P78" s="40">
        <v>-5.0533652798954477E-2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45.9</v>
      </c>
      <c r="F79" s="37">
        <v>46.216666666666669</v>
      </c>
      <c r="G79" s="38">
        <v>45.433333333333337</v>
      </c>
      <c r="H79" s="38">
        <v>44.966666666666669</v>
      </c>
      <c r="I79" s="38">
        <v>44.183333333333337</v>
      </c>
      <c r="J79" s="38">
        <v>46.683333333333337</v>
      </c>
      <c r="K79" s="38">
        <v>47.466666666666669</v>
      </c>
      <c r="L79" s="38">
        <v>47.933333333333337</v>
      </c>
      <c r="M79" s="28">
        <v>47</v>
      </c>
      <c r="N79" s="28">
        <v>45.75</v>
      </c>
      <c r="O79" s="39">
        <v>123547500</v>
      </c>
      <c r="P79" s="40">
        <v>-7.4114244396240054E-3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598.95000000000005</v>
      </c>
      <c r="F80" s="37">
        <v>598.11666666666667</v>
      </c>
      <c r="G80" s="38">
        <v>593.23333333333335</v>
      </c>
      <c r="H80" s="38">
        <v>587.51666666666665</v>
      </c>
      <c r="I80" s="38">
        <v>582.63333333333333</v>
      </c>
      <c r="J80" s="38">
        <v>603.83333333333337</v>
      </c>
      <c r="K80" s="38">
        <v>608.71666666666681</v>
      </c>
      <c r="L80" s="38">
        <v>614.43333333333339</v>
      </c>
      <c r="M80" s="28">
        <v>603</v>
      </c>
      <c r="N80" s="28">
        <v>592.4</v>
      </c>
      <c r="O80" s="39">
        <v>8964800</v>
      </c>
      <c r="P80" s="40">
        <v>-7.6964261812341048E-2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941</v>
      </c>
      <c r="F81" s="37">
        <v>939.31666666666661</v>
      </c>
      <c r="G81" s="38">
        <v>934.08333333333326</v>
      </c>
      <c r="H81" s="38">
        <v>927.16666666666663</v>
      </c>
      <c r="I81" s="38">
        <v>921.93333333333328</v>
      </c>
      <c r="J81" s="38">
        <v>946.23333333333323</v>
      </c>
      <c r="K81" s="38">
        <v>951.46666666666658</v>
      </c>
      <c r="L81" s="38">
        <v>958.38333333333321</v>
      </c>
      <c r="M81" s="28">
        <v>944.55</v>
      </c>
      <c r="N81" s="28">
        <v>932.4</v>
      </c>
      <c r="O81" s="39">
        <v>9513000</v>
      </c>
      <c r="P81" s="40">
        <v>2.6656593999568313E-2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1329.6</v>
      </c>
      <c r="F82" s="37">
        <v>1333.8999999999999</v>
      </c>
      <c r="G82" s="38">
        <v>1314.9499999999998</v>
      </c>
      <c r="H82" s="38">
        <v>1300.3</v>
      </c>
      <c r="I82" s="38">
        <v>1281.3499999999999</v>
      </c>
      <c r="J82" s="38">
        <v>1348.5499999999997</v>
      </c>
      <c r="K82" s="38">
        <v>1367.5</v>
      </c>
      <c r="L82" s="38">
        <v>1382.1499999999996</v>
      </c>
      <c r="M82" s="28">
        <v>1352.85</v>
      </c>
      <c r="N82" s="28">
        <v>1319.25</v>
      </c>
      <c r="O82" s="39">
        <v>4399225</v>
      </c>
      <c r="P82" s="40">
        <v>-4.9581688261886372E-2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297.45</v>
      </c>
      <c r="F83" s="37">
        <v>300.36666666666662</v>
      </c>
      <c r="G83" s="38">
        <v>294.08333333333326</v>
      </c>
      <c r="H83" s="38">
        <v>290.71666666666664</v>
      </c>
      <c r="I83" s="38">
        <v>284.43333333333328</v>
      </c>
      <c r="J83" s="38">
        <v>303.73333333333323</v>
      </c>
      <c r="K83" s="38">
        <v>310.01666666666665</v>
      </c>
      <c r="L83" s="38">
        <v>313.38333333333321</v>
      </c>
      <c r="M83" s="28">
        <v>306.64999999999998</v>
      </c>
      <c r="N83" s="28">
        <v>297</v>
      </c>
      <c r="O83" s="39">
        <v>7326000</v>
      </c>
      <c r="P83" s="40">
        <v>3.3869602032176122E-2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1762.85</v>
      </c>
      <c r="F84" s="37">
        <v>1765.3166666666666</v>
      </c>
      <c r="G84" s="38">
        <v>1752.4833333333331</v>
      </c>
      <c r="H84" s="38">
        <v>1742.1166666666666</v>
      </c>
      <c r="I84" s="38">
        <v>1729.2833333333331</v>
      </c>
      <c r="J84" s="38">
        <v>1775.6833333333332</v>
      </c>
      <c r="K84" s="38">
        <v>1788.5166666666667</v>
      </c>
      <c r="L84" s="38">
        <v>1798.8833333333332</v>
      </c>
      <c r="M84" s="28">
        <v>1778.15</v>
      </c>
      <c r="N84" s="28">
        <v>1754.95</v>
      </c>
      <c r="O84" s="39">
        <v>12198950</v>
      </c>
      <c r="P84" s="40">
        <v>5.2843778134418918E-3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460.95</v>
      </c>
      <c r="F85" s="37">
        <v>465.26666666666665</v>
      </c>
      <c r="G85" s="38">
        <v>453.68333333333328</v>
      </c>
      <c r="H85" s="38">
        <v>446.41666666666663</v>
      </c>
      <c r="I85" s="38">
        <v>434.83333333333326</v>
      </c>
      <c r="J85" s="38">
        <v>472.5333333333333</v>
      </c>
      <c r="K85" s="38">
        <v>484.11666666666667</v>
      </c>
      <c r="L85" s="38">
        <v>491.38333333333333</v>
      </c>
      <c r="M85" s="28">
        <v>476.85</v>
      </c>
      <c r="N85" s="28">
        <v>458</v>
      </c>
      <c r="O85" s="39">
        <v>6502500</v>
      </c>
      <c r="P85" s="40">
        <v>0.11583011583011583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2959.9</v>
      </c>
      <c r="F86" s="37">
        <v>2964.0666666666671</v>
      </c>
      <c r="G86" s="38">
        <v>2938.4333333333343</v>
      </c>
      <c r="H86" s="38">
        <v>2916.9666666666672</v>
      </c>
      <c r="I86" s="38">
        <v>2891.3333333333344</v>
      </c>
      <c r="J86" s="38">
        <v>2985.5333333333342</v>
      </c>
      <c r="K86" s="38">
        <v>3011.1666666666665</v>
      </c>
      <c r="L86" s="38">
        <v>3032.6333333333341</v>
      </c>
      <c r="M86" s="28">
        <v>2989.7</v>
      </c>
      <c r="N86" s="28">
        <v>2942.6</v>
      </c>
      <c r="O86" s="39">
        <v>2999700</v>
      </c>
      <c r="P86" s="40">
        <v>-1.2444444444444444E-2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1291.4000000000001</v>
      </c>
      <c r="F87" s="37">
        <v>1283.7666666666667</v>
      </c>
      <c r="G87" s="38">
        <v>1267.7333333333333</v>
      </c>
      <c r="H87" s="38">
        <v>1244.0666666666666</v>
      </c>
      <c r="I87" s="38">
        <v>1228.0333333333333</v>
      </c>
      <c r="J87" s="38">
        <v>1307.4333333333334</v>
      </c>
      <c r="K87" s="38">
        <v>1323.4666666666667</v>
      </c>
      <c r="L87" s="38">
        <v>1347.1333333333334</v>
      </c>
      <c r="M87" s="28">
        <v>1299.8</v>
      </c>
      <c r="N87" s="28">
        <v>1260.0999999999999</v>
      </c>
      <c r="O87" s="39">
        <v>5606500</v>
      </c>
      <c r="P87" s="40">
        <v>-3.4194659776055125E-2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1061.4000000000001</v>
      </c>
      <c r="F88" s="37">
        <v>1064.5500000000002</v>
      </c>
      <c r="G88" s="38">
        <v>1054.1500000000003</v>
      </c>
      <c r="H88" s="38">
        <v>1046.9000000000001</v>
      </c>
      <c r="I88" s="38">
        <v>1036.5000000000002</v>
      </c>
      <c r="J88" s="38">
        <v>1071.8000000000004</v>
      </c>
      <c r="K88" s="38">
        <v>1082.2</v>
      </c>
      <c r="L88" s="38">
        <v>1089.4500000000005</v>
      </c>
      <c r="M88" s="28">
        <v>1074.95</v>
      </c>
      <c r="N88" s="28">
        <v>1057.3</v>
      </c>
      <c r="O88" s="39">
        <v>10882900</v>
      </c>
      <c r="P88" s="40">
        <v>4.9409382382720218E-2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2673.1</v>
      </c>
      <c r="F89" s="37">
        <v>2689.5499999999997</v>
      </c>
      <c r="G89" s="38">
        <v>2651.7999999999993</v>
      </c>
      <c r="H89" s="38">
        <v>2630.4999999999995</v>
      </c>
      <c r="I89" s="38">
        <v>2592.7499999999991</v>
      </c>
      <c r="J89" s="38">
        <v>2710.8499999999995</v>
      </c>
      <c r="K89" s="38">
        <v>2748.6000000000004</v>
      </c>
      <c r="L89" s="38">
        <v>2769.8999999999996</v>
      </c>
      <c r="M89" s="28">
        <v>2727.3</v>
      </c>
      <c r="N89" s="28">
        <v>2668.25</v>
      </c>
      <c r="O89" s="39">
        <v>17279100</v>
      </c>
      <c r="P89" s="40">
        <v>7.3349359870296865E-2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1827.5</v>
      </c>
      <c r="F90" s="37">
        <v>1825.2333333333336</v>
      </c>
      <c r="G90" s="38">
        <v>1807.4166666666672</v>
      </c>
      <c r="H90" s="38">
        <v>1787.3333333333337</v>
      </c>
      <c r="I90" s="38">
        <v>1769.5166666666673</v>
      </c>
      <c r="J90" s="38">
        <v>1845.3166666666671</v>
      </c>
      <c r="K90" s="38">
        <v>1863.1333333333337</v>
      </c>
      <c r="L90" s="38">
        <v>1883.2166666666669</v>
      </c>
      <c r="M90" s="28">
        <v>1843.05</v>
      </c>
      <c r="N90" s="28">
        <v>1805.15</v>
      </c>
      <c r="O90" s="39">
        <v>2286300</v>
      </c>
      <c r="P90" s="40">
        <v>-2.1443246019517206E-2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1616</v>
      </c>
      <c r="F91" s="37">
        <v>1630.55</v>
      </c>
      <c r="G91" s="38">
        <v>1598.3</v>
      </c>
      <c r="H91" s="38">
        <v>1580.6</v>
      </c>
      <c r="I91" s="38">
        <v>1548.35</v>
      </c>
      <c r="J91" s="38">
        <v>1648.25</v>
      </c>
      <c r="K91" s="38">
        <v>1680.5</v>
      </c>
      <c r="L91" s="38">
        <v>1698.2</v>
      </c>
      <c r="M91" s="28">
        <v>1662.8</v>
      </c>
      <c r="N91" s="28">
        <v>1612.85</v>
      </c>
      <c r="O91" s="39">
        <v>82478000</v>
      </c>
      <c r="P91" s="40">
        <v>0.12838417432918478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541.75</v>
      </c>
      <c r="F92" s="37">
        <v>544.58333333333337</v>
      </c>
      <c r="G92" s="38">
        <v>537.51666666666677</v>
      </c>
      <c r="H92" s="38">
        <v>533.28333333333342</v>
      </c>
      <c r="I92" s="38">
        <v>526.21666666666681</v>
      </c>
      <c r="J92" s="38">
        <v>548.81666666666672</v>
      </c>
      <c r="K92" s="38">
        <v>555.88333333333333</v>
      </c>
      <c r="L92" s="38">
        <v>560.11666666666667</v>
      </c>
      <c r="M92" s="28">
        <v>551.65</v>
      </c>
      <c r="N92" s="28">
        <v>540.35</v>
      </c>
      <c r="O92" s="39">
        <v>16464800</v>
      </c>
      <c r="P92" s="40">
        <v>9.0333018740730749E-3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2556.4</v>
      </c>
      <c r="F93" s="37">
        <v>2548.9833333333331</v>
      </c>
      <c r="G93" s="38">
        <v>2526.4666666666662</v>
      </c>
      <c r="H93" s="38">
        <v>2496.5333333333333</v>
      </c>
      <c r="I93" s="38">
        <v>2474.0166666666664</v>
      </c>
      <c r="J93" s="38">
        <v>2578.9166666666661</v>
      </c>
      <c r="K93" s="38">
        <v>2601.4333333333334</v>
      </c>
      <c r="L93" s="38">
        <v>2631.3666666666659</v>
      </c>
      <c r="M93" s="28">
        <v>2571.5</v>
      </c>
      <c r="N93" s="28">
        <v>2519.0500000000002</v>
      </c>
      <c r="O93" s="39">
        <v>4228500</v>
      </c>
      <c r="P93" s="40">
        <v>-3.808093905684843E-2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435.1</v>
      </c>
      <c r="F94" s="37">
        <v>438.7</v>
      </c>
      <c r="G94" s="38">
        <v>430.4</v>
      </c>
      <c r="H94" s="38">
        <v>425.7</v>
      </c>
      <c r="I94" s="38">
        <v>417.4</v>
      </c>
      <c r="J94" s="38">
        <v>443.4</v>
      </c>
      <c r="K94" s="38">
        <v>451.70000000000005</v>
      </c>
      <c r="L94" s="38">
        <v>456.4</v>
      </c>
      <c r="M94" s="28">
        <v>447</v>
      </c>
      <c r="N94" s="28">
        <v>434</v>
      </c>
      <c r="O94" s="39">
        <v>22974000</v>
      </c>
      <c r="P94" s="40">
        <v>1.6665634099498172E-2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104.8</v>
      </c>
      <c r="F95" s="37">
        <v>105.69999999999999</v>
      </c>
      <c r="G95" s="38">
        <v>103.54999999999998</v>
      </c>
      <c r="H95" s="38">
        <v>102.3</v>
      </c>
      <c r="I95" s="38">
        <v>100.14999999999999</v>
      </c>
      <c r="J95" s="38">
        <v>106.94999999999997</v>
      </c>
      <c r="K95" s="38">
        <v>109.09999999999998</v>
      </c>
      <c r="L95" s="38">
        <v>110.34999999999997</v>
      </c>
      <c r="M95" s="28">
        <v>107.85</v>
      </c>
      <c r="N95" s="28">
        <v>104.45</v>
      </c>
      <c r="O95" s="39">
        <v>20003500</v>
      </c>
      <c r="P95" s="40">
        <v>-9.4334950975537291E-3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255.45</v>
      </c>
      <c r="F96" s="37">
        <v>257.49999999999994</v>
      </c>
      <c r="G96" s="38">
        <v>253.09999999999991</v>
      </c>
      <c r="H96" s="38">
        <v>250.74999999999997</v>
      </c>
      <c r="I96" s="38">
        <v>246.34999999999994</v>
      </c>
      <c r="J96" s="38">
        <v>259.84999999999991</v>
      </c>
      <c r="K96" s="38">
        <v>264.24999999999989</v>
      </c>
      <c r="L96" s="38">
        <v>266.59999999999985</v>
      </c>
      <c r="M96" s="28">
        <v>261.89999999999998</v>
      </c>
      <c r="N96" s="28">
        <v>255.15</v>
      </c>
      <c r="O96" s="39">
        <v>17566200</v>
      </c>
      <c r="P96" s="40">
        <v>3.2370675975880669E-2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2514.5500000000002</v>
      </c>
      <c r="F97" s="37">
        <v>2519.0166666666669</v>
      </c>
      <c r="G97" s="38">
        <v>2506.7833333333338</v>
      </c>
      <c r="H97" s="38">
        <v>2499.0166666666669</v>
      </c>
      <c r="I97" s="38">
        <v>2486.7833333333338</v>
      </c>
      <c r="J97" s="38">
        <v>2526.7833333333338</v>
      </c>
      <c r="K97" s="38">
        <v>2539.0166666666664</v>
      </c>
      <c r="L97" s="38">
        <v>2546.7833333333338</v>
      </c>
      <c r="M97" s="28">
        <v>2531.25</v>
      </c>
      <c r="N97" s="28">
        <v>2511.25</v>
      </c>
      <c r="O97" s="39">
        <v>10405200</v>
      </c>
      <c r="P97" s="40">
        <v>2.8832463217845279E-2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111.8</v>
      </c>
      <c r="F98" s="37">
        <v>113.3</v>
      </c>
      <c r="G98" s="38">
        <v>109.89999999999999</v>
      </c>
      <c r="H98" s="38">
        <v>108</v>
      </c>
      <c r="I98" s="38">
        <v>104.6</v>
      </c>
      <c r="J98" s="38">
        <v>115.19999999999999</v>
      </c>
      <c r="K98" s="38">
        <v>118.6</v>
      </c>
      <c r="L98" s="38">
        <v>120.49999999999999</v>
      </c>
      <c r="M98" s="28">
        <v>116.7</v>
      </c>
      <c r="N98" s="28">
        <v>111.4</v>
      </c>
      <c r="O98" s="39">
        <v>51505900</v>
      </c>
      <c r="P98" s="40">
        <v>-2.4925147091291499E-3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931.95</v>
      </c>
      <c r="F99" s="37">
        <v>935.5333333333333</v>
      </c>
      <c r="G99" s="38">
        <v>923.41666666666663</v>
      </c>
      <c r="H99" s="38">
        <v>914.88333333333333</v>
      </c>
      <c r="I99" s="38">
        <v>902.76666666666665</v>
      </c>
      <c r="J99" s="38">
        <v>944.06666666666661</v>
      </c>
      <c r="K99" s="38">
        <v>956.18333333333339</v>
      </c>
      <c r="L99" s="38">
        <v>964.71666666666658</v>
      </c>
      <c r="M99" s="28">
        <v>947.65</v>
      </c>
      <c r="N99" s="28">
        <v>927</v>
      </c>
      <c r="O99" s="39">
        <v>76473600</v>
      </c>
      <c r="P99" s="40">
        <v>4.261187406354084E-2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1077.7</v>
      </c>
      <c r="F100" s="37">
        <v>1084.5999999999999</v>
      </c>
      <c r="G100" s="38">
        <v>1067.6999999999998</v>
      </c>
      <c r="H100" s="38">
        <v>1057.6999999999998</v>
      </c>
      <c r="I100" s="38">
        <v>1040.7999999999997</v>
      </c>
      <c r="J100" s="38">
        <v>1094.5999999999999</v>
      </c>
      <c r="K100" s="38">
        <v>1111.5</v>
      </c>
      <c r="L100" s="38">
        <v>1121.5</v>
      </c>
      <c r="M100" s="28">
        <v>1101.5</v>
      </c>
      <c r="N100" s="28">
        <v>1074.5999999999999</v>
      </c>
      <c r="O100" s="39">
        <v>5209750</v>
      </c>
      <c r="P100" s="40">
        <v>-2.0161773086666891E-3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436.7</v>
      </c>
      <c r="F101" s="37">
        <v>437.79999999999995</v>
      </c>
      <c r="G101" s="38">
        <v>433.69999999999993</v>
      </c>
      <c r="H101" s="38">
        <v>430.7</v>
      </c>
      <c r="I101" s="38">
        <v>426.59999999999997</v>
      </c>
      <c r="J101" s="38">
        <v>440.7999999999999</v>
      </c>
      <c r="K101" s="38">
        <v>444.89999999999992</v>
      </c>
      <c r="L101" s="38">
        <v>447.89999999999986</v>
      </c>
      <c r="M101" s="28">
        <v>441.9</v>
      </c>
      <c r="N101" s="28">
        <v>434.8</v>
      </c>
      <c r="O101" s="39">
        <v>12750000</v>
      </c>
      <c r="P101" s="40">
        <v>-1.6089825211251303E-2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6.95</v>
      </c>
      <c r="F102" s="37">
        <v>6.9833333333333343</v>
      </c>
      <c r="G102" s="38">
        <v>6.8666666666666689</v>
      </c>
      <c r="H102" s="38">
        <v>6.783333333333335</v>
      </c>
      <c r="I102" s="38">
        <v>6.6666666666666696</v>
      </c>
      <c r="J102" s="38">
        <v>7.0666666666666682</v>
      </c>
      <c r="K102" s="38">
        <v>7.1833333333333336</v>
      </c>
      <c r="L102" s="38">
        <v>7.2666666666666675</v>
      </c>
      <c r="M102" s="28">
        <v>7.1</v>
      </c>
      <c r="N102" s="28">
        <v>6.9</v>
      </c>
      <c r="O102" s="39">
        <v>533480000</v>
      </c>
      <c r="P102" s="40">
        <v>5.3520277400874415E-3</v>
      </c>
    </row>
    <row r="103" spans="1:16" ht="12.75" customHeight="1">
      <c r="A103" s="28">
        <v>93</v>
      </c>
      <c r="B103" s="29" t="s">
        <v>63</v>
      </c>
      <c r="C103" s="30" t="s">
        <v>377</v>
      </c>
      <c r="D103" s="31">
        <v>45071</v>
      </c>
      <c r="E103" s="37">
        <v>90.05</v>
      </c>
      <c r="F103" s="37">
        <v>90.433333333333323</v>
      </c>
      <c r="G103" s="38">
        <v>89.46666666666664</v>
      </c>
      <c r="H103" s="38">
        <v>88.883333333333312</v>
      </c>
      <c r="I103" s="38">
        <v>87.916666666666629</v>
      </c>
      <c r="J103" s="38">
        <v>91.016666666666652</v>
      </c>
      <c r="K103" s="38">
        <v>91.98333333333332</v>
      </c>
      <c r="L103" s="38">
        <v>92.566666666666663</v>
      </c>
      <c r="M103" s="28">
        <v>91.4</v>
      </c>
      <c r="N103" s="28">
        <v>89.85</v>
      </c>
      <c r="O103" s="39">
        <v>170970000</v>
      </c>
      <c r="P103" s="40">
        <v>1.6226818830242511E-2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63.65</v>
      </c>
      <c r="F104" s="37">
        <v>63.983333333333327</v>
      </c>
      <c r="G104" s="38">
        <v>63.11666666666666</v>
      </c>
      <c r="H104" s="38">
        <v>62.583333333333336</v>
      </c>
      <c r="I104" s="38">
        <v>61.716666666666669</v>
      </c>
      <c r="J104" s="38">
        <v>64.516666666666652</v>
      </c>
      <c r="K104" s="38">
        <v>65.383333333333312</v>
      </c>
      <c r="L104" s="38">
        <v>65.916666666666643</v>
      </c>
      <c r="M104" s="28">
        <v>64.849999999999994</v>
      </c>
      <c r="N104" s="28">
        <v>63.45</v>
      </c>
      <c r="O104" s="39">
        <v>229425000</v>
      </c>
      <c r="P104" s="40">
        <v>4.0042011290534335E-3</v>
      </c>
    </row>
    <row r="105" spans="1:16" ht="12.75" customHeight="1">
      <c r="A105" s="28">
        <v>95</v>
      </c>
      <c r="B105" s="29" t="s">
        <v>44</v>
      </c>
      <c r="C105" s="30" t="s">
        <v>386</v>
      </c>
      <c r="D105" s="31">
        <v>45071</v>
      </c>
      <c r="E105" s="37">
        <v>158.69999999999999</v>
      </c>
      <c r="F105" s="37">
        <v>159.43333333333331</v>
      </c>
      <c r="G105" s="38">
        <v>156.01666666666662</v>
      </c>
      <c r="H105" s="38">
        <v>153.33333333333331</v>
      </c>
      <c r="I105" s="38">
        <v>149.91666666666663</v>
      </c>
      <c r="J105" s="38">
        <v>162.11666666666662</v>
      </c>
      <c r="K105" s="38">
        <v>165.5333333333333</v>
      </c>
      <c r="L105" s="38">
        <v>168.21666666666661</v>
      </c>
      <c r="M105" s="28">
        <v>162.85</v>
      </c>
      <c r="N105" s="28">
        <v>156.75</v>
      </c>
      <c r="O105" s="39">
        <v>44808750</v>
      </c>
      <c r="P105" s="40">
        <v>6.3172880149479485E-2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485.2</v>
      </c>
      <c r="F106" s="37">
        <v>486.26666666666671</v>
      </c>
      <c r="G106" s="38">
        <v>483.03333333333342</v>
      </c>
      <c r="H106" s="38">
        <v>480.86666666666673</v>
      </c>
      <c r="I106" s="38">
        <v>477.63333333333344</v>
      </c>
      <c r="J106" s="38">
        <v>488.43333333333339</v>
      </c>
      <c r="K106" s="38">
        <v>491.66666666666663</v>
      </c>
      <c r="L106" s="38">
        <v>493.83333333333337</v>
      </c>
      <c r="M106" s="28">
        <v>489.5</v>
      </c>
      <c r="N106" s="28">
        <v>484.1</v>
      </c>
      <c r="O106" s="39">
        <v>5975750</v>
      </c>
      <c r="P106" s="40">
        <v>3.695150115473441E-3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359.55</v>
      </c>
      <c r="F107" s="37">
        <v>360.88333333333338</v>
      </c>
      <c r="G107" s="38">
        <v>356.31666666666678</v>
      </c>
      <c r="H107" s="38">
        <v>353.08333333333337</v>
      </c>
      <c r="I107" s="38">
        <v>348.51666666666677</v>
      </c>
      <c r="J107" s="38">
        <v>364.11666666666679</v>
      </c>
      <c r="K107" s="38">
        <v>368.68333333333339</v>
      </c>
      <c r="L107" s="38">
        <v>371.9166666666668</v>
      </c>
      <c r="M107" s="28">
        <v>365.45</v>
      </c>
      <c r="N107" s="28">
        <v>357.65</v>
      </c>
      <c r="O107" s="39">
        <v>23736000</v>
      </c>
      <c r="P107" s="40">
        <v>-5.7796125754207686E-2</v>
      </c>
    </row>
    <row r="108" spans="1:16" ht="12.75" customHeight="1">
      <c r="A108" s="28">
        <v>98</v>
      </c>
      <c r="B108" s="29" t="s">
        <v>42</v>
      </c>
      <c r="C108" s="30" t="s">
        <v>383</v>
      </c>
      <c r="D108" s="31">
        <v>45071</v>
      </c>
      <c r="E108" s="37">
        <v>191.5</v>
      </c>
      <c r="F108" s="37">
        <v>190.83333333333334</v>
      </c>
      <c r="G108" s="38">
        <v>187.66666666666669</v>
      </c>
      <c r="H108" s="38">
        <v>183.83333333333334</v>
      </c>
      <c r="I108" s="38">
        <v>180.66666666666669</v>
      </c>
      <c r="J108" s="38">
        <v>194.66666666666669</v>
      </c>
      <c r="K108" s="38">
        <v>197.83333333333337</v>
      </c>
      <c r="L108" s="38">
        <v>201.66666666666669</v>
      </c>
      <c r="M108" s="28">
        <v>194</v>
      </c>
      <c r="N108" s="28">
        <v>187</v>
      </c>
      <c r="O108" s="39">
        <v>17890100</v>
      </c>
      <c r="P108" s="40">
        <v>-5.3208642373427928E-3</v>
      </c>
    </row>
    <row r="109" spans="1:16" ht="12.75" customHeight="1">
      <c r="A109" s="28">
        <v>99</v>
      </c>
      <c r="B109" s="29" t="s">
        <v>44</v>
      </c>
      <c r="C109" s="30" t="s">
        <v>260</v>
      </c>
      <c r="D109" s="31">
        <v>45071</v>
      </c>
      <c r="E109" s="37">
        <v>5951.2</v>
      </c>
      <c r="F109" s="37">
        <v>5946.8666666666659</v>
      </c>
      <c r="G109" s="38">
        <v>5897.5833333333321</v>
      </c>
      <c r="H109" s="38">
        <v>5843.9666666666662</v>
      </c>
      <c r="I109" s="38">
        <v>5794.6833333333325</v>
      </c>
      <c r="J109" s="38">
        <v>6000.4833333333318</v>
      </c>
      <c r="K109" s="38">
        <v>6049.7666666666664</v>
      </c>
      <c r="L109" s="38">
        <v>6103.3833333333314</v>
      </c>
      <c r="M109" s="28">
        <v>5996.15</v>
      </c>
      <c r="N109" s="28">
        <v>5893.25</v>
      </c>
      <c r="O109" s="39">
        <v>291150</v>
      </c>
      <c r="P109" s="40">
        <v>9.3603744149765994E-3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2168.35</v>
      </c>
      <c r="F110" s="37">
        <v>2170.9833333333331</v>
      </c>
      <c r="G110" s="38">
        <v>2157.3666666666663</v>
      </c>
      <c r="H110" s="38">
        <v>2146.3833333333332</v>
      </c>
      <c r="I110" s="38">
        <v>2132.7666666666664</v>
      </c>
      <c r="J110" s="38">
        <v>2181.9666666666662</v>
      </c>
      <c r="K110" s="38">
        <v>2195.583333333333</v>
      </c>
      <c r="L110" s="38">
        <v>2206.5666666666662</v>
      </c>
      <c r="M110" s="28">
        <v>2184.6</v>
      </c>
      <c r="N110" s="28">
        <v>2160</v>
      </c>
      <c r="O110" s="39">
        <v>3459600</v>
      </c>
      <c r="P110" s="40">
        <v>-1.1232101517619823E-2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1079.45</v>
      </c>
      <c r="F111" s="37">
        <v>1102.7833333333333</v>
      </c>
      <c r="G111" s="38">
        <v>1047.0166666666667</v>
      </c>
      <c r="H111" s="38">
        <v>1014.5833333333333</v>
      </c>
      <c r="I111" s="38">
        <v>958.81666666666661</v>
      </c>
      <c r="J111" s="38">
        <v>1135.2166666666667</v>
      </c>
      <c r="K111" s="38">
        <v>1190.9833333333331</v>
      </c>
      <c r="L111" s="38">
        <v>1223.4166666666667</v>
      </c>
      <c r="M111" s="28">
        <v>1158.55</v>
      </c>
      <c r="N111" s="28">
        <v>1070.3499999999999</v>
      </c>
      <c r="O111" s="39">
        <v>24222750</v>
      </c>
      <c r="P111" s="40">
        <v>9.9841762452977115E-2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151.9</v>
      </c>
      <c r="F112" s="37">
        <v>152</v>
      </c>
      <c r="G112" s="38">
        <v>150.1</v>
      </c>
      <c r="H112" s="38">
        <v>148.29999999999998</v>
      </c>
      <c r="I112" s="38">
        <v>146.39999999999998</v>
      </c>
      <c r="J112" s="38">
        <v>153.80000000000001</v>
      </c>
      <c r="K112" s="38">
        <v>155.69999999999999</v>
      </c>
      <c r="L112" s="38">
        <v>157.50000000000003</v>
      </c>
      <c r="M112" s="28">
        <v>153.9</v>
      </c>
      <c r="N112" s="28">
        <v>150.19999999999999</v>
      </c>
      <c r="O112" s="39">
        <v>27188400</v>
      </c>
      <c r="P112" s="40">
        <v>-1.3726656702990553E-2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1265.5999999999999</v>
      </c>
      <c r="F113" s="37">
        <v>1268.5833333333333</v>
      </c>
      <c r="G113" s="38">
        <v>1255.2166666666665</v>
      </c>
      <c r="H113" s="38">
        <v>1244.8333333333333</v>
      </c>
      <c r="I113" s="38">
        <v>1231.4666666666665</v>
      </c>
      <c r="J113" s="38">
        <v>1278.9666666666665</v>
      </c>
      <c r="K113" s="38">
        <v>1292.3333333333333</v>
      </c>
      <c r="L113" s="38">
        <v>1302.7166666666665</v>
      </c>
      <c r="M113" s="28">
        <v>1281.95</v>
      </c>
      <c r="N113" s="28">
        <v>1258.2</v>
      </c>
      <c r="O113" s="39">
        <v>44766000</v>
      </c>
      <c r="P113" s="40">
        <v>2.2652509229138491E-2</v>
      </c>
    </row>
    <row r="114" spans="1:16" ht="12.75" customHeight="1">
      <c r="A114" s="28">
        <v>104</v>
      </c>
      <c r="B114" s="29" t="s">
        <v>86</v>
      </c>
      <c r="C114" s="30" t="s">
        <v>390</v>
      </c>
      <c r="D114" s="31">
        <v>45071</v>
      </c>
      <c r="E114" s="37">
        <v>452.75</v>
      </c>
      <c r="F114" s="37">
        <v>452.01666666666665</v>
      </c>
      <c r="G114" s="38">
        <v>447.73333333333329</v>
      </c>
      <c r="H114" s="38">
        <v>442.71666666666664</v>
      </c>
      <c r="I114" s="38">
        <v>438.43333333333328</v>
      </c>
      <c r="J114" s="38">
        <v>457.0333333333333</v>
      </c>
      <c r="K114" s="38">
        <v>461.31666666666661</v>
      </c>
      <c r="L114" s="38">
        <v>466.33333333333331</v>
      </c>
      <c r="M114" s="28">
        <v>456.3</v>
      </c>
      <c r="N114" s="28">
        <v>447</v>
      </c>
      <c r="O114" s="39">
        <v>4349300</v>
      </c>
      <c r="P114" s="40">
        <v>4.6196844755503202E-3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82.95</v>
      </c>
      <c r="F115" s="37">
        <v>83.033333333333331</v>
      </c>
      <c r="G115" s="38">
        <v>82.516666666666666</v>
      </c>
      <c r="H115" s="38">
        <v>82.083333333333329</v>
      </c>
      <c r="I115" s="38">
        <v>81.566666666666663</v>
      </c>
      <c r="J115" s="38">
        <v>83.466666666666669</v>
      </c>
      <c r="K115" s="38">
        <v>83.98333333333332</v>
      </c>
      <c r="L115" s="38">
        <v>84.416666666666671</v>
      </c>
      <c r="M115" s="28">
        <v>83.55</v>
      </c>
      <c r="N115" s="28">
        <v>82.6</v>
      </c>
      <c r="O115" s="39">
        <v>76839750</v>
      </c>
      <c r="P115" s="40">
        <v>1.0161310809094373E-3</v>
      </c>
    </row>
    <row r="116" spans="1:16" ht="12.75" customHeight="1">
      <c r="A116" s="28">
        <v>106</v>
      </c>
      <c r="B116" s="29" t="s">
        <v>47</v>
      </c>
      <c r="C116" s="30" t="s">
        <v>261</v>
      </c>
      <c r="D116" s="31">
        <v>45071</v>
      </c>
      <c r="E116" s="37">
        <v>706.35</v>
      </c>
      <c r="F116" s="37">
        <v>709.41666666666663</v>
      </c>
      <c r="G116" s="38">
        <v>700.93333333333328</v>
      </c>
      <c r="H116" s="38">
        <v>695.51666666666665</v>
      </c>
      <c r="I116" s="38">
        <v>687.0333333333333</v>
      </c>
      <c r="J116" s="38">
        <v>714.83333333333326</v>
      </c>
      <c r="K116" s="38">
        <v>723.31666666666661</v>
      </c>
      <c r="L116" s="38">
        <v>728.73333333333323</v>
      </c>
      <c r="M116" s="28">
        <v>717.9</v>
      </c>
      <c r="N116" s="28">
        <v>704</v>
      </c>
      <c r="O116" s="39">
        <v>3508050</v>
      </c>
      <c r="P116" s="40">
        <v>-2.2282608695652174E-2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628.4</v>
      </c>
      <c r="F117" s="37">
        <v>630.9666666666667</v>
      </c>
      <c r="G117" s="38">
        <v>624.53333333333342</v>
      </c>
      <c r="H117" s="38">
        <v>620.66666666666674</v>
      </c>
      <c r="I117" s="38">
        <v>614.23333333333346</v>
      </c>
      <c r="J117" s="38">
        <v>634.83333333333337</v>
      </c>
      <c r="K117" s="38">
        <v>641.26666666666677</v>
      </c>
      <c r="L117" s="38">
        <v>645.13333333333333</v>
      </c>
      <c r="M117" s="28">
        <v>637.4</v>
      </c>
      <c r="N117" s="28">
        <v>627.1</v>
      </c>
      <c r="O117" s="39">
        <v>13518750</v>
      </c>
      <c r="P117" s="40">
        <v>-1.8090192531334797E-3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430.55</v>
      </c>
      <c r="F118" s="37">
        <v>429.41666666666669</v>
      </c>
      <c r="G118" s="38">
        <v>426.43333333333339</v>
      </c>
      <c r="H118" s="38">
        <v>422.31666666666672</v>
      </c>
      <c r="I118" s="38">
        <v>419.33333333333343</v>
      </c>
      <c r="J118" s="38">
        <v>433.53333333333336</v>
      </c>
      <c r="K118" s="38">
        <v>436.51666666666659</v>
      </c>
      <c r="L118" s="38">
        <v>440.63333333333333</v>
      </c>
      <c r="M118" s="28">
        <v>432.4</v>
      </c>
      <c r="N118" s="28">
        <v>425.3</v>
      </c>
      <c r="O118" s="39">
        <v>71713600</v>
      </c>
      <c r="P118" s="40">
        <v>2.6051324313806287E-2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584.29999999999995</v>
      </c>
      <c r="F119" s="37">
        <v>588.5</v>
      </c>
      <c r="G119" s="38">
        <v>579.20000000000005</v>
      </c>
      <c r="H119" s="38">
        <v>574.1</v>
      </c>
      <c r="I119" s="38">
        <v>564.80000000000007</v>
      </c>
      <c r="J119" s="38">
        <v>593.6</v>
      </c>
      <c r="K119" s="38">
        <v>602.9</v>
      </c>
      <c r="L119" s="38">
        <v>608</v>
      </c>
      <c r="M119" s="28">
        <v>597.79999999999995</v>
      </c>
      <c r="N119" s="28">
        <v>583.4</v>
      </c>
      <c r="O119" s="39">
        <v>17147500</v>
      </c>
      <c r="P119" s="40">
        <v>-2.6125230725543094E-2</v>
      </c>
    </row>
    <row r="120" spans="1:16" ht="12.75" customHeight="1">
      <c r="A120" s="28">
        <v>110</v>
      </c>
      <c r="B120" s="29" t="s">
        <v>42</v>
      </c>
      <c r="C120" s="30" t="s">
        <v>392</v>
      </c>
      <c r="D120" s="31">
        <v>45071</v>
      </c>
      <c r="E120" s="37">
        <v>3017.2</v>
      </c>
      <c r="F120" s="37">
        <v>3038.1</v>
      </c>
      <c r="G120" s="38">
        <v>2989.2</v>
      </c>
      <c r="H120" s="38">
        <v>2961.2</v>
      </c>
      <c r="I120" s="38">
        <v>2912.2999999999997</v>
      </c>
      <c r="J120" s="38">
        <v>3066.1</v>
      </c>
      <c r="K120" s="38">
        <v>3115.0000000000005</v>
      </c>
      <c r="L120" s="38">
        <v>3143</v>
      </c>
      <c r="M120" s="28">
        <v>3087</v>
      </c>
      <c r="N120" s="28">
        <v>3010.1</v>
      </c>
      <c r="O120" s="39">
        <v>430750</v>
      </c>
      <c r="P120" s="40">
        <v>-3.796761585706309E-2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735.65</v>
      </c>
      <c r="F121" s="37">
        <v>737.61666666666667</v>
      </c>
      <c r="G121" s="38">
        <v>729.7833333333333</v>
      </c>
      <c r="H121" s="38">
        <v>723.91666666666663</v>
      </c>
      <c r="I121" s="38">
        <v>716.08333333333326</v>
      </c>
      <c r="J121" s="38">
        <v>743.48333333333335</v>
      </c>
      <c r="K121" s="38">
        <v>751.31666666666661</v>
      </c>
      <c r="L121" s="38">
        <v>757.18333333333339</v>
      </c>
      <c r="M121" s="28">
        <v>745.45</v>
      </c>
      <c r="N121" s="28">
        <v>731.75</v>
      </c>
      <c r="O121" s="39">
        <v>21451500</v>
      </c>
      <c r="P121" s="40">
        <v>-4.5730752364843705E-3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464.25</v>
      </c>
      <c r="F122" s="37">
        <v>466.90000000000003</v>
      </c>
      <c r="G122" s="38">
        <v>460.65000000000009</v>
      </c>
      <c r="H122" s="38">
        <v>457.05000000000007</v>
      </c>
      <c r="I122" s="38">
        <v>450.80000000000013</v>
      </c>
      <c r="J122" s="38">
        <v>470.50000000000006</v>
      </c>
      <c r="K122" s="38">
        <v>476.74999999999994</v>
      </c>
      <c r="L122" s="38">
        <v>480.35</v>
      </c>
      <c r="M122" s="28">
        <v>473.15</v>
      </c>
      <c r="N122" s="28">
        <v>463.3</v>
      </c>
      <c r="O122" s="39">
        <v>15790000</v>
      </c>
      <c r="P122" s="40">
        <v>-6.1369000786782061E-3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1930.6</v>
      </c>
      <c r="F123" s="37">
        <v>1942.9000000000003</v>
      </c>
      <c r="G123" s="38">
        <v>1907.1000000000006</v>
      </c>
      <c r="H123" s="38">
        <v>1883.6000000000004</v>
      </c>
      <c r="I123" s="38">
        <v>1847.8000000000006</v>
      </c>
      <c r="J123" s="38">
        <v>1966.4000000000005</v>
      </c>
      <c r="K123" s="38">
        <v>2002.2000000000003</v>
      </c>
      <c r="L123" s="38">
        <v>2025.7000000000005</v>
      </c>
      <c r="M123" s="28">
        <v>1978.7</v>
      </c>
      <c r="N123" s="28">
        <v>1919.4</v>
      </c>
      <c r="O123" s="39">
        <v>27721600</v>
      </c>
      <c r="P123" s="40">
        <v>-2.834870874575891E-2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95.05</v>
      </c>
      <c r="F124" s="37">
        <v>95.766666666666666</v>
      </c>
      <c r="G124" s="38">
        <v>93.833333333333329</v>
      </c>
      <c r="H124" s="38">
        <v>92.61666666666666</v>
      </c>
      <c r="I124" s="38">
        <v>90.683333333333323</v>
      </c>
      <c r="J124" s="38">
        <v>96.983333333333334</v>
      </c>
      <c r="K124" s="38">
        <v>98.916666666666671</v>
      </c>
      <c r="L124" s="38">
        <v>100.13333333333334</v>
      </c>
      <c r="M124" s="28">
        <v>97.7</v>
      </c>
      <c r="N124" s="28">
        <v>94.55</v>
      </c>
      <c r="O124" s="39">
        <v>74738500</v>
      </c>
      <c r="P124" s="40">
        <v>-2.0009361104610345E-2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1939.15</v>
      </c>
      <c r="F125" s="37">
        <v>1946.6000000000001</v>
      </c>
      <c r="G125" s="38">
        <v>1927.5500000000002</v>
      </c>
      <c r="H125" s="38">
        <v>1915.95</v>
      </c>
      <c r="I125" s="38">
        <v>1896.9</v>
      </c>
      <c r="J125" s="38">
        <v>1958.2000000000003</v>
      </c>
      <c r="K125" s="38">
        <v>1977.25</v>
      </c>
      <c r="L125" s="38">
        <v>1988.8500000000004</v>
      </c>
      <c r="M125" s="28">
        <v>1965.65</v>
      </c>
      <c r="N125" s="28">
        <v>1935</v>
      </c>
      <c r="O125" s="39">
        <v>675650</v>
      </c>
      <c r="P125" s="40">
        <v>-1.4728399562522785E-2</v>
      </c>
    </row>
    <row r="126" spans="1:16" ht="12.75" customHeight="1">
      <c r="A126" s="28">
        <v>116</v>
      </c>
      <c r="B126" s="29" t="s">
        <v>47</v>
      </c>
      <c r="C126" s="30" t="s">
        <v>263</v>
      </c>
      <c r="D126" s="31">
        <v>45071</v>
      </c>
      <c r="E126" s="37">
        <v>316.10000000000002</v>
      </c>
      <c r="F126" s="37">
        <v>316.86666666666667</v>
      </c>
      <c r="G126" s="38">
        <v>313.73333333333335</v>
      </c>
      <c r="H126" s="38">
        <v>311.36666666666667</v>
      </c>
      <c r="I126" s="38">
        <v>308.23333333333335</v>
      </c>
      <c r="J126" s="38">
        <v>319.23333333333335</v>
      </c>
      <c r="K126" s="38">
        <v>322.36666666666667</v>
      </c>
      <c r="L126" s="38">
        <v>324.73333333333335</v>
      </c>
      <c r="M126" s="28">
        <v>320</v>
      </c>
      <c r="N126" s="28">
        <v>314.5</v>
      </c>
      <c r="O126" s="39">
        <v>14948600</v>
      </c>
      <c r="P126" s="40">
        <v>-8.0294102033232461E-3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366.55</v>
      </c>
      <c r="F127" s="37">
        <v>368</v>
      </c>
      <c r="G127" s="38">
        <v>363.55</v>
      </c>
      <c r="H127" s="38">
        <v>360.55</v>
      </c>
      <c r="I127" s="38">
        <v>356.1</v>
      </c>
      <c r="J127" s="38">
        <v>371</v>
      </c>
      <c r="K127" s="38">
        <v>375.45000000000005</v>
      </c>
      <c r="L127" s="38">
        <v>378.45</v>
      </c>
      <c r="M127" s="28">
        <v>372.45</v>
      </c>
      <c r="N127" s="28">
        <v>365</v>
      </c>
      <c r="O127" s="39">
        <v>16944000</v>
      </c>
      <c r="P127" s="40">
        <v>2.0476993495543244E-2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2390.8000000000002</v>
      </c>
      <c r="F128" s="37">
        <v>2393.5666666666671</v>
      </c>
      <c r="G128" s="38">
        <v>2370.3333333333339</v>
      </c>
      <c r="H128" s="38">
        <v>2349.8666666666668</v>
      </c>
      <c r="I128" s="38">
        <v>2326.6333333333337</v>
      </c>
      <c r="J128" s="38">
        <v>2414.0333333333342</v>
      </c>
      <c r="K128" s="38">
        <v>2437.2666666666669</v>
      </c>
      <c r="L128" s="38">
        <v>2457.7333333333345</v>
      </c>
      <c r="M128" s="28">
        <v>2416.8000000000002</v>
      </c>
      <c r="N128" s="28">
        <v>2373.1</v>
      </c>
      <c r="O128" s="39">
        <v>9596400</v>
      </c>
      <c r="P128" s="40">
        <v>3.3170763218242305E-2</v>
      </c>
    </row>
    <row r="129" spans="1:16" ht="12.75" customHeight="1">
      <c r="A129" s="28">
        <v>119</v>
      </c>
      <c r="B129" s="29" t="s">
        <v>86</v>
      </c>
      <c r="C129" s="30" t="s">
        <v>864</v>
      </c>
      <c r="D129" s="31">
        <v>45071</v>
      </c>
      <c r="E129" s="37">
        <v>4509.1499999999996</v>
      </c>
      <c r="F129" s="37">
        <v>4525.7166666666662</v>
      </c>
      <c r="G129" s="38">
        <v>4483.4333333333325</v>
      </c>
      <c r="H129" s="38">
        <v>4457.7166666666662</v>
      </c>
      <c r="I129" s="38">
        <v>4415.4333333333325</v>
      </c>
      <c r="J129" s="38">
        <v>4551.4333333333325</v>
      </c>
      <c r="K129" s="38">
        <v>4593.7166666666672</v>
      </c>
      <c r="L129" s="38">
        <v>4619.4333333333325</v>
      </c>
      <c r="M129" s="28">
        <v>4568</v>
      </c>
      <c r="N129" s="28">
        <v>4500</v>
      </c>
      <c r="O129" s="39">
        <v>1537500</v>
      </c>
      <c r="P129" s="40">
        <v>-2.6272258441179331E-3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3686.15</v>
      </c>
      <c r="F130" s="37">
        <v>3703.9666666666667</v>
      </c>
      <c r="G130" s="38">
        <v>3662.9333333333334</v>
      </c>
      <c r="H130" s="38">
        <v>3639.7166666666667</v>
      </c>
      <c r="I130" s="38">
        <v>3598.6833333333334</v>
      </c>
      <c r="J130" s="38">
        <v>3727.1833333333334</v>
      </c>
      <c r="K130" s="38">
        <v>3768.2166666666672</v>
      </c>
      <c r="L130" s="38">
        <v>3791.4333333333334</v>
      </c>
      <c r="M130" s="28">
        <v>3745</v>
      </c>
      <c r="N130" s="28">
        <v>3680.75</v>
      </c>
      <c r="O130" s="39">
        <v>1170800</v>
      </c>
      <c r="P130" s="40">
        <v>-3.5266974291364536E-2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706.95</v>
      </c>
      <c r="F131" s="37">
        <v>708.95000000000016</v>
      </c>
      <c r="G131" s="38">
        <v>702.20000000000027</v>
      </c>
      <c r="H131" s="38">
        <v>697.45000000000016</v>
      </c>
      <c r="I131" s="38">
        <v>690.70000000000027</v>
      </c>
      <c r="J131" s="38">
        <v>713.70000000000027</v>
      </c>
      <c r="K131" s="38">
        <v>720.45</v>
      </c>
      <c r="L131" s="38">
        <v>725.20000000000027</v>
      </c>
      <c r="M131" s="28">
        <v>715.7</v>
      </c>
      <c r="N131" s="28">
        <v>704.2</v>
      </c>
      <c r="O131" s="39">
        <v>6549250</v>
      </c>
      <c r="P131" s="40">
        <v>-6.0629514963880292E-3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1216.5</v>
      </c>
      <c r="F132" s="37">
        <v>1225.7833333333333</v>
      </c>
      <c r="G132" s="38">
        <v>1202.3166666666666</v>
      </c>
      <c r="H132" s="38">
        <v>1188.1333333333332</v>
      </c>
      <c r="I132" s="38">
        <v>1164.6666666666665</v>
      </c>
      <c r="J132" s="38">
        <v>1239.9666666666667</v>
      </c>
      <c r="K132" s="38">
        <v>1263.4333333333334</v>
      </c>
      <c r="L132" s="38">
        <v>1277.6166666666668</v>
      </c>
      <c r="M132" s="28">
        <v>1249.25</v>
      </c>
      <c r="N132" s="28">
        <v>1211.5999999999999</v>
      </c>
      <c r="O132" s="39">
        <v>14737800</v>
      </c>
      <c r="P132" s="40">
        <v>0.10734760427076211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285.8</v>
      </c>
      <c r="F133" s="37">
        <v>286.33333333333337</v>
      </c>
      <c r="G133" s="38">
        <v>284.06666666666672</v>
      </c>
      <c r="H133" s="38">
        <v>282.33333333333337</v>
      </c>
      <c r="I133" s="38">
        <v>280.06666666666672</v>
      </c>
      <c r="J133" s="38">
        <v>288.06666666666672</v>
      </c>
      <c r="K133" s="38">
        <v>290.33333333333337</v>
      </c>
      <c r="L133" s="38">
        <v>292.06666666666672</v>
      </c>
      <c r="M133" s="28">
        <v>288.60000000000002</v>
      </c>
      <c r="N133" s="28">
        <v>284.60000000000002</v>
      </c>
      <c r="O133" s="39">
        <v>25292000</v>
      </c>
      <c r="P133" s="40">
        <v>-4.0952525405733353E-2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105.1</v>
      </c>
      <c r="F134" s="37">
        <v>106.31666666666666</v>
      </c>
      <c r="G134" s="38">
        <v>100.63333333333333</v>
      </c>
      <c r="H134" s="38">
        <v>96.166666666666657</v>
      </c>
      <c r="I134" s="38">
        <v>90.48333333333332</v>
      </c>
      <c r="J134" s="38">
        <v>110.78333333333333</v>
      </c>
      <c r="K134" s="38">
        <v>116.46666666666667</v>
      </c>
      <c r="L134" s="38">
        <v>120.93333333333334</v>
      </c>
      <c r="M134" s="28">
        <v>112</v>
      </c>
      <c r="N134" s="28">
        <v>101.85</v>
      </c>
      <c r="O134" s="39">
        <v>47172000</v>
      </c>
      <c r="P134" s="40">
        <v>-6.8262621474283011E-2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495.85</v>
      </c>
      <c r="F135" s="37">
        <v>497.64999999999992</v>
      </c>
      <c r="G135" s="38">
        <v>493.34999999999985</v>
      </c>
      <c r="H135" s="38">
        <v>490.84999999999991</v>
      </c>
      <c r="I135" s="38">
        <v>486.54999999999984</v>
      </c>
      <c r="J135" s="38">
        <v>500.14999999999986</v>
      </c>
      <c r="K135" s="38">
        <v>504.44999999999993</v>
      </c>
      <c r="L135" s="38">
        <v>506.94999999999987</v>
      </c>
      <c r="M135" s="28">
        <v>501.95</v>
      </c>
      <c r="N135" s="28">
        <v>495.15</v>
      </c>
      <c r="O135" s="39">
        <v>9675600</v>
      </c>
      <c r="P135" s="40">
        <v>6.3654518222665997E-3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8967</v>
      </c>
      <c r="F136" s="37">
        <v>8932.6999999999989</v>
      </c>
      <c r="G136" s="38">
        <v>8855.3499999999985</v>
      </c>
      <c r="H136" s="38">
        <v>8743.6999999999989</v>
      </c>
      <c r="I136" s="38">
        <v>8666.3499999999985</v>
      </c>
      <c r="J136" s="38">
        <v>9044.3499999999985</v>
      </c>
      <c r="K136" s="38">
        <v>9121.7000000000007</v>
      </c>
      <c r="L136" s="38">
        <v>9233.3499999999985</v>
      </c>
      <c r="M136" s="28">
        <v>9010.0499999999993</v>
      </c>
      <c r="N136" s="28">
        <v>8821.0499999999993</v>
      </c>
      <c r="O136" s="39">
        <v>2106000</v>
      </c>
      <c r="P136" s="40">
        <v>-6.0450591122016506E-2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789.35</v>
      </c>
      <c r="F137" s="37">
        <v>791.79999999999984</v>
      </c>
      <c r="G137" s="38">
        <v>782.34999999999968</v>
      </c>
      <c r="H137" s="38">
        <v>775.3499999999998</v>
      </c>
      <c r="I137" s="38">
        <v>765.89999999999964</v>
      </c>
      <c r="J137" s="38">
        <v>798.79999999999973</v>
      </c>
      <c r="K137" s="38">
        <v>808.24999999999977</v>
      </c>
      <c r="L137" s="38">
        <v>815.24999999999977</v>
      </c>
      <c r="M137" s="28">
        <v>801.25</v>
      </c>
      <c r="N137" s="28">
        <v>784.8</v>
      </c>
      <c r="O137" s="39">
        <v>12554850</v>
      </c>
      <c r="P137" s="40">
        <v>-2.1224594803190121E-2</v>
      </c>
    </row>
    <row r="138" spans="1:16" ht="12.75" customHeight="1">
      <c r="A138" s="28">
        <v>128</v>
      </c>
      <c r="B138" s="29" t="s">
        <v>44</v>
      </c>
      <c r="C138" s="30" t="s">
        <v>423</v>
      </c>
      <c r="D138" s="31">
        <v>45071</v>
      </c>
      <c r="E138" s="37">
        <v>1385.9</v>
      </c>
      <c r="F138" s="37">
        <v>1392.6499999999999</v>
      </c>
      <c r="G138" s="38">
        <v>1375.2999999999997</v>
      </c>
      <c r="H138" s="38">
        <v>1364.6999999999998</v>
      </c>
      <c r="I138" s="38">
        <v>1347.3499999999997</v>
      </c>
      <c r="J138" s="38">
        <v>1403.2499999999998</v>
      </c>
      <c r="K138" s="38">
        <v>1420.5999999999997</v>
      </c>
      <c r="L138" s="38">
        <v>1431.1999999999998</v>
      </c>
      <c r="M138" s="28">
        <v>1410</v>
      </c>
      <c r="N138" s="28">
        <v>1382.05</v>
      </c>
      <c r="O138" s="39">
        <v>1235600</v>
      </c>
      <c r="P138" s="40">
        <v>-1.5301243226012113E-2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1288.55</v>
      </c>
      <c r="F139" s="37">
        <v>1283.4666666666667</v>
      </c>
      <c r="G139" s="38">
        <v>1263.1833333333334</v>
      </c>
      <c r="H139" s="38">
        <v>1237.8166666666666</v>
      </c>
      <c r="I139" s="38">
        <v>1217.5333333333333</v>
      </c>
      <c r="J139" s="38">
        <v>1308.8333333333335</v>
      </c>
      <c r="K139" s="38">
        <v>1329.1166666666668</v>
      </c>
      <c r="L139" s="38">
        <v>1354.4833333333336</v>
      </c>
      <c r="M139" s="28">
        <v>1303.75</v>
      </c>
      <c r="N139" s="28">
        <v>1258.0999999999999</v>
      </c>
      <c r="O139" s="39">
        <v>1361200</v>
      </c>
      <c r="P139" s="40">
        <v>-2.240735420856076E-2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636.4</v>
      </c>
      <c r="F140" s="37">
        <v>643.76666666666677</v>
      </c>
      <c r="G140" s="38">
        <v>625.03333333333353</v>
      </c>
      <c r="H140" s="38">
        <v>613.66666666666674</v>
      </c>
      <c r="I140" s="38">
        <v>594.93333333333351</v>
      </c>
      <c r="J140" s="38">
        <v>655.13333333333355</v>
      </c>
      <c r="K140" s="38">
        <v>673.8666666666669</v>
      </c>
      <c r="L140" s="38">
        <v>685.23333333333358</v>
      </c>
      <c r="M140" s="28">
        <v>662.5</v>
      </c>
      <c r="N140" s="28">
        <v>632.4</v>
      </c>
      <c r="O140" s="39">
        <v>3949400</v>
      </c>
      <c r="P140" s="40">
        <v>-6.30686198920586E-2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983.5</v>
      </c>
      <c r="F141" s="37">
        <v>985.08333333333337</v>
      </c>
      <c r="G141" s="38">
        <v>976.66666666666674</v>
      </c>
      <c r="H141" s="38">
        <v>969.83333333333337</v>
      </c>
      <c r="I141" s="38">
        <v>961.41666666666674</v>
      </c>
      <c r="J141" s="38">
        <v>991.91666666666674</v>
      </c>
      <c r="K141" s="38">
        <v>1000.3333333333335</v>
      </c>
      <c r="L141" s="38">
        <v>1007.1666666666667</v>
      </c>
      <c r="M141" s="28">
        <v>993.5</v>
      </c>
      <c r="N141" s="28">
        <v>978.25</v>
      </c>
      <c r="O141" s="39">
        <v>1781600</v>
      </c>
      <c r="P141" s="40">
        <v>-1.6342756183745585E-2</v>
      </c>
    </row>
    <row r="142" spans="1:16" ht="12.75" customHeight="1">
      <c r="A142" s="28">
        <v>132</v>
      </c>
      <c r="B142" s="29" t="s">
        <v>49</v>
      </c>
      <c r="C142" s="30" t="s">
        <v>801</v>
      </c>
      <c r="D142" s="31">
        <v>45071</v>
      </c>
      <c r="E142" s="37">
        <v>75.5</v>
      </c>
      <c r="F142" s="37">
        <v>75.8</v>
      </c>
      <c r="G142" s="38">
        <v>75.099999999999994</v>
      </c>
      <c r="H142" s="38">
        <v>74.7</v>
      </c>
      <c r="I142" s="38">
        <v>74</v>
      </c>
      <c r="J142" s="38">
        <v>76.199999999999989</v>
      </c>
      <c r="K142" s="38">
        <v>76.900000000000006</v>
      </c>
      <c r="L142" s="38">
        <v>77.299999999999983</v>
      </c>
      <c r="M142" s="28">
        <v>76.5</v>
      </c>
      <c r="N142" s="28">
        <v>75.400000000000006</v>
      </c>
      <c r="O142" s="39">
        <v>54786850</v>
      </c>
      <c r="P142" s="40">
        <v>-1.6830941368063561E-2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1828.8</v>
      </c>
      <c r="F143" s="37">
        <v>1831.0666666666666</v>
      </c>
      <c r="G143" s="38">
        <v>1813.1833333333332</v>
      </c>
      <c r="H143" s="38">
        <v>1797.5666666666666</v>
      </c>
      <c r="I143" s="38">
        <v>1779.6833333333332</v>
      </c>
      <c r="J143" s="38">
        <v>1846.6833333333332</v>
      </c>
      <c r="K143" s="38">
        <v>1864.5666666666664</v>
      </c>
      <c r="L143" s="38">
        <v>1880.1833333333332</v>
      </c>
      <c r="M143" s="28">
        <v>1848.95</v>
      </c>
      <c r="N143" s="28">
        <v>1815.45</v>
      </c>
      <c r="O143" s="39">
        <v>2420275</v>
      </c>
      <c r="P143" s="40">
        <v>-1.145681231045715E-2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98857.95</v>
      </c>
      <c r="F144" s="37">
        <v>97783.966666666674</v>
      </c>
      <c r="G144" s="38">
        <v>96179.233333333352</v>
      </c>
      <c r="H144" s="38">
        <v>93500.516666666677</v>
      </c>
      <c r="I144" s="38">
        <v>91895.783333333355</v>
      </c>
      <c r="J144" s="38">
        <v>100462.68333333335</v>
      </c>
      <c r="K144" s="38">
        <v>102067.41666666669</v>
      </c>
      <c r="L144" s="38">
        <v>104746.13333333335</v>
      </c>
      <c r="M144" s="28">
        <v>99388.7</v>
      </c>
      <c r="N144" s="28">
        <v>95105.25</v>
      </c>
      <c r="O144" s="39">
        <v>64610</v>
      </c>
      <c r="P144" s="40">
        <v>0.18899521531100477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1062.25</v>
      </c>
      <c r="F145" s="37">
        <v>1060.3500000000001</v>
      </c>
      <c r="G145" s="38">
        <v>1047.9000000000003</v>
      </c>
      <c r="H145" s="38">
        <v>1033.5500000000002</v>
      </c>
      <c r="I145" s="38">
        <v>1021.1000000000004</v>
      </c>
      <c r="J145" s="38">
        <v>1074.7000000000003</v>
      </c>
      <c r="K145" s="38">
        <v>1087.1500000000001</v>
      </c>
      <c r="L145" s="38">
        <v>1101.5000000000002</v>
      </c>
      <c r="M145" s="28">
        <v>1072.8</v>
      </c>
      <c r="N145" s="28">
        <v>1046</v>
      </c>
      <c r="O145" s="39">
        <v>7192900</v>
      </c>
      <c r="P145" s="40">
        <v>-2.8524736294755607E-2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80.2</v>
      </c>
      <c r="F146" s="37">
        <v>80.966666666666669</v>
      </c>
      <c r="G146" s="38">
        <v>79.233333333333334</v>
      </c>
      <c r="H146" s="38">
        <v>78.266666666666666</v>
      </c>
      <c r="I146" s="38">
        <v>76.533333333333331</v>
      </c>
      <c r="J146" s="38">
        <v>81.933333333333337</v>
      </c>
      <c r="K146" s="38">
        <v>83.666666666666686</v>
      </c>
      <c r="L146" s="38">
        <v>84.63333333333334</v>
      </c>
      <c r="M146" s="28">
        <v>82.7</v>
      </c>
      <c r="N146" s="28">
        <v>80</v>
      </c>
      <c r="O146" s="39">
        <v>47595000</v>
      </c>
      <c r="P146" s="40">
        <v>-9.5208365849851727E-3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3821.05</v>
      </c>
      <c r="F147" s="37">
        <v>3820.8333333333335</v>
      </c>
      <c r="G147" s="38">
        <v>3791.7666666666669</v>
      </c>
      <c r="H147" s="38">
        <v>3762.4833333333336</v>
      </c>
      <c r="I147" s="38">
        <v>3733.416666666667</v>
      </c>
      <c r="J147" s="38">
        <v>3850.1166666666668</v>
      </c>
      <c r="K147" s="38">
        <v>3879.1833333333334</v>
      </c>
      <c r="L147" s="38">
        <v>3908.4666666666667</v>
      </c>
      <c r="M147" s="28">
        <v>3849.9</v>
      </c>
      <c r="N147" s="28">
        <v>3791.55</v>
      </c>
      <c r="O147" s="39">
        <v>1421425</v>
      </c>
      <c r="P147" s="40">
        <v>4.8069276309976143E-3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4791.8500000000004</v>
      </c>
      <c r="F148" s="37">
        <v>4800.5999999999995</v>
      </c>
      <c r="G148" s="38">
        <v>4761.2999999999993</v>
      </c>
      <c r="H148" s="38">
        <v>4730.75</v>
      </c>
      <c r="I148" s="38">
        <v>4691.45</v>
      </c>
      <c r="J148" s="38">
        <v>4831.1499999999987</v>
      </c>
      <c r="K148" s="38">
        <v>4870.45</v>
      </c>
      <c r="L148" s="38">
        <v>4900.9999999999982</v>
      </c>
      <c r="M148" s="28">
        <v>4839.8999999999996</v>
      </c>
      <c r="N148" s="28">
        <v>4770.05</v>
      </c>
      <c r="O148" s="39">
        <v>474300</v>
      </c>
      <c r="P148" s="40">
        <v>-2.9465930018416207E-2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22058.6</v>
      </c>
      <c r="F149" s="37">
        <v>22043.483333333334</v>
      </c>
      <c r="G149" s="38">
        <v>21888.366666666669</v>
      </c>
      <c r="H149" s="38">
        <v>21718.133333333335</v>
      </c>
      <c r="I149" s="38">
        <v>21563.01666666667</v>
      </c>
      <c r="J149" s="38">
        <v>22213.716666666667</v>
      </c>
      <c r="K149" s="38">
        <v>22368.833333333328</v>
      </c>
      <c r="L149" s="38">
        <v>22539.066666666666</v>
      </c>
      <c r="M149" s="28">
        <v>22198.6</v>
      </c>
      <c r="N149" s="28">
        <v>21873.25</v>
      </c>
      <c r="O149" s="39">
        <v>405680</v>
      </c>
      <c r="P149" s="40">
        <v>2.8809089064719011E-2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108.55</v>
      </c>
      <c r="F150" s="37">
        <v>109.23333333333333</v>
      </c>
      <c r="G150" s="38">
        <v>107.31666666666666</v>
      </c>
      <c r="H150" s="38">
        <v>106.08333333333333</v>
      </c>
      <c r="I150" s="38">
        <v>104.16666666666666</v>
      </c>
      <c r="J150" s="38">
        <v>110.46666666666667</v>
      </c>
      <c r="K150" s="38">
        <v>112.38333333333333</v>
      </c>
      <c r="L150" s="38">
        <v>113.61666666666667</v>
      </c>
      <c r="M150" s="28">
        <v>111.15</v>
      </c>
      <c r="N150" s="28">
        <v>108</v>
      </c>
      <c r="O150" s="39">
        <v>47020500</v>
      </c>
      <c r="P150" s="40">
        <v>1.51559312153891E-2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174.8</v>
      </c>
      <c r="F151" s="37">
        <v>175.25</v>
      </c>
      <c r="G151" s="38">
        <v>173.1</v>
      </c>
      <c r="H151" s="38">
        <v>171.4</v>
      </c>
      <c r="I151" s="38">
        <v>169.25</v>
      </c>
      <c r="J151" s="38">
        <v>176.95</v>
      </c>
      <c r="K151" s="38">
        <v>179.09999999999997</v>
      </c>
      <c r="L151" s="38">
        <v>180.79999999999998</v>
      </c>
      <c r="M151" s="28">
        <v>177.4</v>
      </c>
      <c r="N151" s="28">
        <v>173.55</v>
      </c>
      <c r="O151" s="39">
        <v>72848700</v>
      </c>
      <c r="P151" s="40">
        <v>-2.2230722770283873E-2</v>
      </c>
    </row>
    <row r="152" spans="1:16" ht="12.75" customHeight="1">
      <c r="A152" s="28">
        <v>142</v>
      </c>
      <c r="B152" s="29" t="s">
        <v>96</v>
      </c>
      <c r="C152" s="30" t="s">
        <v>265</v>
      </c>
      <c r="D152" s="31">
        <v>45071</v>
      </c>
      <c r="E152" s="37">
        <v>927.95</v>
      </c>
      <c r="F152" s="37">
        <v>932.7833333333333</v>
      </c>
      <c r="G152" s="38">
        <v>921.16666666666663</v>
      </c>
      <c r="H152" s="38">
        <v>914.38333333333333</v>
      </c>
      <c r="I152" s="38">
        <v>902.76666666666665</v>
      </c>
      <c r="J152" s="38">
        <v>939.56666666666661</v>
      </c>
      <c r="K152" s="38">
        <v>951.18333333333339</v>
      </c>
      <c r="L152" s="38">
        <v>957.96666666666658</v>
      </c>
      <c r="M152" s="28">
        <v>944.4</v>
      </c>
      <c r="N152" s="28">
        <v>926</v>
      </c>
      <c r="O152" s="39">
        <v>6760600</v>
      </c>
      <c r="P152" s="40">
        <v>6.2163282221301284E-4</v>
      </c>
    </row>
    <row r="153" spans="1:16" ht="12.75" customHeight="1">
      <c r="A153" s="28">
        <v>143</v>
      </c>
      <c r="B153" s="29" t="s">
        <v>86</v>
      </c>
      <c r="C153" s="30" t="s">
        <v>431</v>
      </c>
      <c r="D153" s="31">
        <v>45071</v>
      </c>
      <c r="E153" s="37">
        <v>3657.8</v>
      </c>
      <c r="F153" s="37">
        <v>3665.75</v>
      </c>
      <c r="G153" s="38">
        <v>3634.1</v>
      </c>
      <c r="H153" s="38">
        <v>3610.4</v>
      </c>
      <c r="I153" s="38">
        <v>3578.75</v>
      </c>
      <c r="J153" s="38">
        <v>3689.45</v>
      </c>
      <c r="K153" s="38">
        <v>3721.0999999999995</v>
      </c>
      <c r="L153" s="38">
        <v>3744.7999999999997</v>
      </c>
      <c r="M153" s="28">
        <v>3697.4</v>
      </c>
      <c r="N153" s="28">
        <v>3642.05</v>
      </c>
      <c r="O153" s="39">
        <v>232000</v>
      </c>
      <c r="P153" s="40">
        <v>-6.3004846526655903E-2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161.1</v>
      </c>
      <c r="F154" s="37">
        <v>161.35</v>
      </c>
      <c r="G154" s="38">
        <v>160.04999999999998</v>
      </c>
      <c r="H154" s="38">
        <v>159</v>
      </c>
      <c r="I154" s="38">
        <v>157.69999999999999</v>
      </c>
      <c r="J154" s="38">
        <v>162.39999999999998</v>
      </c>
      <c r="K154" s="38">
        <v>163.69999999999999</v>
      </c>
      <c r="L154" s="38">
        <v>164.74999999999997</v>
      </c>
      <c r="M154" s="28">
        <v>162.65</v>
      </c>
      <c r="N154" s="28">
        <v>160.30000000000001</v>
      </c>
      <c r="O154" s="39">
        <v>57545950</v>
      </c>
      <c r="P154" s="40">
        <v>1.7910651048760554E-2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41170.35</v>
      </c>
      <c r="F155" s="37">
        <v>41209.666666666664</v>
      </c>
      <c r="G155" s="38">
        <v>40815.433333333327</v>
      </c>
      <c r="H155" s="38">
        <v>40460.516666666663</v>
      </c>
      <c r="I155" s="38">
        <v>40066.283333333326</v>
      </c>
      <c r="J155" s="38">
        <v>41564.583333333328</v>
      </c>
      <c r="K155" s="38">
        <v>41958.816666666666</v>
      </c>
      <c r="L155" s="38">
        <v>42313.73333333333</v>
      </c>
      <c r="M155" s="28">
        <v>41603.9</v>
      </c>
      <c r="N155" s="28">
        <v>40854.75</v>
      </c>
      <c r="O155" s="39">
        <v>118710</v>
      </c>
      <c r="P155" s="40">
        <v>-1.9087754090233021E-2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737</v>
      </c>
      <c r="F156" s="37">
        <v>743.85</v>
      </c>
      <c r="G156" s="38">
        <v>722.85</v>
      </c>
      <c r="H156" s="38">
        <v>708.7</v>
      </c>
      <c r="I156" s="38">
        <v>687.7</v>
      </c>
      <c r="J156" s="38">
        <v>758</v>
      </c>
      <c r="K156" s="38">
        <v>779</v>
      </c>
      <c r="L156" s="38">
        <v>793.15</v>
      </c>
      <c r="M156" s="28">
        <v>764.85</v>
      </c>
      <c r="N156" s="28">
        <v>729.7</v>
      </c>
      <c r="O156" s="39">
        <v>9195800</v>
      </c>
      <c r="P156" s="40">
        <v>-3.3699681483655657E-4</v>
      </c>
    </row>
    <row r="157" spans="1:16" ht="12.75" customHeight="1">
      <c r="A157" s="28">
        <v>147</v>
      </c>
      <c r="B157" s="29" t="s">
        <v>86</v>
      </c>
      <c r="C157" s="30" t="s">
        <v>436</v>
      </c>
      <c r="D157" s="31">
        <v>45071</v>
      </c>
      <c r="E157" s="37">
        <v>4646.8999999999996</v>
      </c>
      <c r="F157" s="37">
        <v>4668.05</v>
      </c>
      <c r="G157" s="38">
        <v>4616.3</v>
      </c>
      <c r="H157" s="38">
        <v>4585.7</v>
      </c>
      <c r="I157" s="38">
        <v>4533.95</v>
      </c>
      <c r="J157" s="38">
        <v>4698.6500000000005</v>
      </c>
      <c r="K157" s="38">
        <v>4750.4000000000005</v>
      </c>
      <c r="L157" s="38">
        <v>4781.0000000000009</v>
      </c>
      <c r="M157" s="28">
        <v>4719.8</v>
      </c>
      <c r="N157" s="28">
        <v>4637.45</v>
      </c>
      <c r="O157" s="39">
        <v>1114050</v>
      </c>
      <c r="P157" s="40">
        <v>-1.4093232151153786E-2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226.7</v>
      </c>
      <c r="F158" s="37">
        <v>227.25</v>
      </c>
      <c r="G158" s="38">
        <v>225.65</v>
      </c>
      <c r="H158" s="38">
        <v>224.6</v>
      </c>
      <c r="I158" s="38">
        <v>223</v>
      </c>
      <c r="J158" s="38">
        <v>228.3</v>
      </c>
      <c r="K158" s="38">
        <v>229.90000000000003</v>
      </c>
      <c r="L158" s="38">
        <v>230.95000000000002</v>
      </c>
      <c r="M158" s="28">
        <v>228.85</v>
      </c>
      <c r="N158" s="28">
        <v>226.2</v>
      </c>
      <c r="O158" s="39">
        <v>14679000</v>
      </c>
      <c r="P158" s="40">
        <v>-2.5686977299880526E-2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169.55</v>
      </c>
      <c r="F159" s="37">
        <v>171.78333333333333</v>
      </c>
      <c r="G159" s="38">
        <v>166.86666666666667</v>
      </c>
      <c r="H159" s="38">
        <v>164.18333333333334</v>
      </c>
      <c r="I159" s="38">
        <v>159.26666666666668</v>
      </c>
      <c r="J159" s="38">
        <v>174.46666666666667</v>
      </c>
      <c r="K159" s="38">
        <v>179.38333333333335</v>
      </c>
      <c r="L159" s="38">
        <v>182.06666666666666</v>
      </c>
      <c r="M159" s="28">
        <v>176.7</v>
      </c>
      <c r="N159" s="28">
        <v>169.1</v>
      </c>
      <c r="O159" s="39">
        <v>64914000</v>
      </c>
      <c r="P159" s="40">
        <v>-2.7764880676014486E-2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2477.5</v>
      </c>
      <c r="F160" s="37">
        <v>2479.0666666666671</v>
      </c>
      <c r="G160" s="38">
        <v>2465.5833333333339</v>
      </c>
      <c r="H160" s="38">
        <v>2453.666666666667</v>
      </c>
      <c r="I160" s="38">
        <v>2440.1833333333338</v>
      </c>
      <c r="J160" s="38">
        <v>2490.983333333334</v>
      </c>
      <c r="K160" s="38">
        <v>2504.4666666666667</v>
      </c>
      <c r="L160" s="38">
        <v>2516.3833333333341</v>
      </c>
      <c r="M160" s="28">
        <v>2492.5500000000002</v>
      </c>
      <c r="N160" s="28">
        <v>2467.15</v>
      </c>
      <c r="O160" s="39">
        <v>2731750</v>
      </c>
      <c r="P160" s="40">
        <v>-1.2471757794848621E-2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3462.25</v>
      </c>
      <c r="F161" s="37">
        <v>3450.4833333333336</v>
      </c>
      <c r="G161" s="38">
        <v>3426.9666666666672</v>
      </c>
      <c r="H161" s="38">
        <v>3391.6833333333334</v>
      </c>
      <c r="I161" s="38">
        <v>3368.166666666667</v>
      </c>
      <c r="J161" s="38">
        <v>3485.7666666666673</v>
      </c>
      <c r="K161" s="38">
        <v>3509.2833333333338</v>
      </c>
      <c r="L161" s="38">
        <v>3544.5666666666675</v>
      </c>
      <c r="M161" s="28">
        <v>3474</v>
      </c>
      <c r="N161" s="28">
        <v>3415.2</v>
      </c>
      <c r="O161" s="39">
        <v>2191000</v>
      </c>
      <c r="P161" s="40">
        <v>-2.0344287949921751E-2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52.55</v>
      </c>
      <c r="F162" s="37">
        <v>52.983333333333327</v>
      </c>
      <c r="G162" s="38">
        <v>51.966666666666654</v>
      </c>
      <c r="H162" s="38">
        <v>51.383333333333326</v>
      </c>
      <c r="I162" s="38">
        <v>50.366666666666653</v>
      </c>
      <c r="J162" s="38">
        <v>53.566666666666656</v>
      </c>
      <c r="K162" s="38">
        <v>54.583333333333321</v>
      </c>
      <c r="L162" s="38">
        <v>55.166666666666657</v>
      </c>
      <c r="M162" s="28">
        <v>54</v>
      </c>
      <c r="N162" s="28">
        <v>52.4</v>
      </c>
      <c r="O162" s="39">
        <v>241792000</v>
      </c>
      <c r="P162" s="40">
        <v>-1.7834731488209261E-3</v>
      </c>
    </row>
    <row r="163" spans="1:16" ht="12.75" customHeight="1">
      <c r="A163" s="28">
        <v>153</v>
      </c>
      <c r="B163" s="29" t="s">
        <v>44</v>
      </c>
      <c r="C163" s="30" t="s">
        <v>267</v>
      </c>
      <c r="D163" s="31">
        <v>45071</v>
      </c>
      <c r="E163" s="37">
        <v>3318.05</v>
      </c>
      <c r="F163" s="37">
        <v>3304.8000000000006</v>
      </c>
      <c r="G163" s="38">
        <v>3269.8000000000011</v>
      </c>
      <c r="H163" s="38">
        <v>3221.5500000000006</v>
      </c>
      <c r="I163" s="38">
        <v>3186.5500000000011</v>
      </c>
      <c r="J163" s="38">
        <v>3353.0500000000011</v>
      </c>
      <c r="K163" s="38">
        <v>3388.05</v>
      </c>
      <c r="L163" s="38">
        <v>3436.3000000000011</v>
      </c>
      <c r="M163" s="28">
        <v>3339.8</v>
      </c>
      <c r="N163" s="28">
        <v>3256.55</v>
      </c>
      <c r="O163" s="39">
        <v>1347600</v>
      </c>
      <c r="P163" s="40">
        <v>3.9574172645221013E-2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241.65</v>
      </c>
      <c r="F164" s="37">
        <v>241.10000000000002</v>
      </c>
      <c r="G164" s="38">
        <v>239.90000000000003</v>
      </c>
      <c r="H164" s="38">
        <v>238.15</v>
      </c>
      <c r="I164" s="38">
        <v>236.95000000000002</v>
      </c>
      <c r="J164" s="38">
        <v>242.85000000000005</v>
      </c>
      <c r="K164" s="38">
        <v>244.05000000000004</v>
      </c>
      <c r="L164" s="38">
        <v>245.80000000000007</v>
      </c>
      <c r="M164" s="28">
        <v>242.3</v>
      </c>
      <c r="N164" s="28">
        <v>239.35</v>
      </c>
      <c r="O164" s="39">
        <v>29035800</v>
      </c>
      <c r="P164" s="40">
        <v>2.0690964312832193E-2</v>
      </c>
    </row>
    <row r="165" spans="1:16" ht="12.75" customHeight="1">
      <c r="A165" s="28">
        <v>155</v>
      </c>
      <c r="B165" s="29" t="s">
        <v>178</v>
      </c>
      <c r="C165" s="30" t="s">
        <v>179</v>
      </c>
      <c r="D165" s="31">
        <v>45071</v>
      </c>
      <c r="E165" s="37">
        <v>1452</v>
      </c>
      <c r="F165" s="37">
        <v>1463.9833333333333</v>
      </c>
      <c r="G165" s="38">
        <v>1435.1166666666668</v>
      </c>
      <c r="H165" s="38">
        <v>1418.2333333333333</v>
      </c>
      <c r="I165" s="38">
        <v>1389.3666666666668</v>
      </c>
      <c r="J165" s="38">
        <v>1480.8666666666668</v>
      </c>
      <c r="K165" s="38">
        <v>1509.7333333333331</v>
      </c>
      <c r="L165" s="38">
        <v>1526.6166666666668</v>
      </c>
      <c r="M165" s="28">
        <v>1492.85</v>
      </c>
      <c r="N165" s="28">
        <v>1447.1</v>
      </c>
      <c r="O165" s="39">
        <v>3346354</v>
      </c>
      <c r="P165" s="40">
        <v>2.9165102015270998E-2</v>
      </c>
    </row>
    <row r="166" spans="1:16" ht="12.75" customHeight="1">
      <c r="A166" s="28">
        <v>156</v>
      </c>
      <c r="B166" s="29" t="s">
        <v>44</v>
      </c>
      <c r="C166" s="30" t="s">
        <v>448</v>
      </c>
      <c r="D166" s="31">
        <v>45071</v>
      </c>
      <c r="E166" s="37">
        <v>156.30000000000001</v>
      </c>
      <c r="F166" s="37">
        <v>158.41666666666666</v>
      </c>
      <c r="G166" s="38">
        <v>153.63333333333333</v>
      </c>
      <c r="H166" s="38">
        <v>150.96666666666667</v>
      </c>
      <c r="I166" s="38">
        <v>146.18333333333334</v>
      </c>
      <c r="J166" s="38">
        <v>161.08333333333331</v>
      </c>
      <c r="K166" s="38">
        <v>165.86666666666667</v>
      </c>
      <c r="L166" s="38">
        <v>168.5333333333333</v>
      </c>
      <c r="M166" s="28">
        <v>163.19999999999999</v>
      </c>
      <c r="N166" s="28">
        <v>155.75</v>
      </c>
      <c r="O166" s="39">
        <v>11574500</v>
      </c>
      <c r="P166" s="40">
        <v>9.1547146780592004E-3</v>
      </c>
    </row>
    <row r="167" spans="1:16" ht="12.75" customHeight="1">
      <c r="A167" s="28">
        <v>157</v>
      </c>
      <c r="B167" s="29" t="s">
        <v>42</v>
      </c>
      <c r="C167" s="30" t="s">
        <v>180</v>
      </c>
      <c r="D167" s="31">
        <v>45071</v>
      </c>
      <c r="E167" s="37">
        <v>762.8</v>
      </c>
      <c r="F167" s="37">
        <v>759.44999999999993</v>
      </c>
      <c r="G167" s="38">
        <v>753.14999999999986</v>
      </c>
      <c r="H167" s="38">
        <v>743.49999999999989</v>
      </c>
      <c r="I167" s="38">
        <v>737.19999999999982</v>
      </c>
      <c r="J167" s="38">
        <v>769.09999999999991</v>
      </c>
      <c r="K167" s="38">
        <v>775.39999999999986</v>
      </c>
      <c r="L167" s="38">
        <v>785.05</v>
      </c>
      <c r="M167" s="28">
        <v>765.75</v>
      </c>
      <c r="N167" s="28">
        <v>749.8</v>
      </c>
      <c r="O167" s="39">
        <v>3636300</v>
      </c>
      <c r="P167" s="40">
        <v>-1.4966612940363803E-2</v>
      </c>
    </row>
    <row r="168" spans="1:16" ht="12.75" customHeight="1">
      <c r="A168" s="28">
        <v>158</v>
      </c>
      <c r="B168" s="29" t="s">
        <v>58</v>
      </c>
      <c r="C168" s="30" t="s">
        <v>181</v>
      </c>
      <c r="D168" s="31">
        <v>45071</v>
      </c>
      <c r="E168" s="37">
        <v>149.35</v>
      </c>
      <c r="F168" s="37">
        <v>151.56666666666666</v>
      </c>
      <c r="G168" s="38">
        <v>146.28333333333333</v>
      </c>
      <c r="H168" s="38">
        <v>143.21666666666667</v>
      </c>
      <c r="I168" s="38">
        <v>137.93333333333334</v>
      </c>
      <c r="J168" s="38">
        <v>154.63333333333333</v>
      </c>
      <c r="K168" s="38">
        <v>159.91666666666663</v>
      </c>
      <c r="L168" s="38">
        <v>162.98333333333332</v>
      </c>
      <c r="M168" s="28">
        <v>156.85</v>
      </c>
      <c r="N168" s="28">
        <v>148.5</v>
      </c>
      <c r="O168" s="39">
        <v>42165000</v>
      </c>
      <c r="P168" s="40">
        <v>3.3962726826875921E-2</v>
      </c>
    </row>
    <row r="169" spans="1:16" ht="12.75" customHeight="1">
      <c r="A169" s="28">
        <v>159</v>
      </c>
      <c r="B169" s="29" t="s">
        <v>166</v>
      </c>
      <c r="C169" s="30" t="s">
        <v>182</v>
      </c>
      <c r="D169" s="31">
        <v>45071</v>
      </c>
      <c r="E169" s="37">
        <v>133.05000000000001</v>
      </c>
      <c r="F169" s="37">
        <v>134.66666666666669</v>
      </c>
      <c r="G169" s="38">
        <v>131.18333333333337</v>
      </c>
      <c r="H169" s="38">
        <v>129.31666666666669</v>
      </c>
      <c r="I169" s="38">
        <v>125.83333333333337</v>
      </c>
      <c r="J169" s="38">
        <v>136.53333333333336</v>
      </c>
      <c r="K169" s="38">
        <v>140.01666666666671</v>
      </c>
      <c r="L169" s="38">
        <v>141.88333333333335</v>
      </c>
      <c r="M169" s="28">
        <v>138.15</v>
      </c>
      <c r="N169" s="28">
        <v>132.80000000000001</v>
      </c>
      <c r="O169" s="39">
        <v>57864000</v>
      </c>
      <c r="P169" s="40">
        <v>-1.6052237790776764E-2</v>
      </c>
    </row>
    <row r="170" spans="1:16" ht="12.75" customHeight="1">
      <c r="A170" s="28">
        <v>160</v>
      </c>
      <c r="B170" s="29" t="s">
        <v>79</v>
      </c>
      <c r="C170" s="30" t="s">
        <v>183</v>
      </c>
      <c r="D170" s="31">
        <v>45071</v>
      </c>
      <c r="E170" s="37">
        <v>2453.85</v>
      </c>
      <c r="F170" s="37">
        <v>2455.3833333333332</v>
      </c>
      <c r="G170" s="38">
        <v>2439.9166666666665</v>
      </c>
      <c r="H170" s="38">
        <v>2425.9833333333331</v>
      </c>
      <c r="I170" s="38">
        <v>2410.5166666666664</v>
      </c>
      <c r="J170" s="38">
        <v>2469.3166666666666</v>
      </c>
      <c r="K170" s="38">
        <v>2484.7833333333338</v>
      </c>
      <c r="L170" s="38">
        <v>2498.7166666666667</v>
      </c>
      <c r="M170" s="28">
        <v>2470.85</v>
      </c>
      <c r="N170" s="28">
        <v>2441.4499999999998</v>
      </c>
      <c r="O170" s="39">
        <v>32832500</v>
      </c>
      <c r="P170" s="40">
        <v>-3.6535797469896023E-4</v>
      </c>
    </row>
    <row r="171" spans="1:16" ht="12.75" customHeight="1">
      <c r="A171" s="28">
        <v>161</v>
      </c>
      <c r="B171" s="29" t="s">
        <v>119</v>
      </c>
      <c r="C171" s="30" t="s">
        <v>184</v>
      </c>
      <c r="D171" s="31">
        <v>45071</v>
      </c>
      <c r="E171" s="37">
        <v>82.9</v>
      </c>
      <c r="F171" s="37">
        <v>83.783333333333346</v>
      </c>
      <c r="G171" s="38">
        <v>81.816666666666691</v>
      </c>
      <c r="H171" s="38">
        <v>80.733333333333348</v>
      </c>
      <c r="I171" s="38">
        <v>78.766666666666694</v>
      </c>
      <c r="J171" s="38">
        <v>84.866666666666688</v>
      </c>
      <c r="K171" s="38">
        <v>86.833333333333357</v>
      </c>
      <c r="L171" s="38">
        <v>87.916666666666686</v>
      </c>
      <c r="M171" s="28">
        <v>85.75</v>
      </c>
      <c r="N171" s="28">
        <v>82.7</v>
      </c>
      <c r="O171" s="39">
        <v>103712000</v>
      </c>
      <c r="P171" s="40">
        <v>2.6444972288202691E-2</v>
      </c>
    </row>
    <row r="172" spans="1:16" ht="12.75" customHeight="1">
      <c r="A172" s="28">
        <v>162</v>
      </c>
      <c r="B172" s="29" t="s">
        <v>58</v>
      </c>
      <c r="C172" s="30" t="s">
        <v>270</v>
      </c>
      <c r="D172" s="31">
        <v>45071</v>
      </c>
      <c r="E172" s="37">
        <v>803.85</v>
      </c>
      <c r="F172" s="37">
        <v>807.78333333333342</v>
      </c>
      <c r="G172" s="38">
        <v>795.36666666666679</v>
      </c>
      <c r="H172" s="38">
        <v>786.88333333333333</v>
      </c>
      <c r="I172" s="38">
        <v>774.4666666666667</v>
      </c>
      <c r="J172" s="38">
        <v>816.26666666666688</v>
      </c>
      <c r="K172" s="38">
        <v>828.68333333333362</v>
      </c>
      <c r="L172" s="38">
        <v>837.16666666666697</v>
      </c>
      <c r="M172" s="28">
        <v>820.2</v>
      </c>
      <c r="N172" s="28">
        <v>799.3</v>
      </c>
      <c r="O172" s="39">
        <v>7238400</v>
      </c>
      <c r="P172" s="40">
        <v>-0.10327056491575817</v>
      </c>
    </row>
    <row r="173" spans="1:16" ht="12.75" customHeight="1">
      <c r="A173" s="28">
        <v>163</v>
      </c>
      <c r="B173" s="29" t="s">
        <v>63</v>
      </c>
      <c r="C173" s="30" t="s">
        <v>185</v>
      </c>
      <c r="D173" s="31">
        <v>45071</v>
      </c>
      <c r="E173" s="37">
        <v>1175.5999999999999</v>
      </c>
      <c r="F173" s="37">
        <v>1177.6166666666668</v>
      </c>
      <c r="G173" s="38">
        <v>1169.7833333333335</v>
      </c>
      <c r="H173" s="38">
        <v>1163.9666666666667</v>
      </c>
      <c r="I173" s="38">
        <v>1156.1333333333334</v>
      </c>
      <c r="J173" s="38">
        <v>1183.4333333333336</v>
      </c>
      <c r="K173" s="38">
        <v>1191.2666666666667</v>
      </c>
      <c r="L173" s="38">
        <v>1197.0833333333337</v>
      </c>
      <c r="M173" s="28">
        <v>1185.45</v>
      </c>
      <c r="N173" s="28">
        <v>1171.8</v>
      </c>
      <c r="O173" s="39">
        <v>6639000</v>
      </c>
      <c r="P173" s="40">
        <v>-8.0216126350789688E-2</v>
      </c>
    </row>
    <row r="174" spans="1:16" ht="12.75" customHeight="1">
      <c r="A174" s="28">
        <v>164</v>
      </c>
      <c r="B174" s="29" t="s">
        <v>58</v>
      </c>
      <c r="C174" s="30" t="s">
        <v>186</v>
      </c>
      <c r="D174" s="31">
        <v>45071</v>
      </c>
      <c r="E174" s="37">
        <v>578.95000000000005</v>
      </c>
      <c r="F174" s="37">
        <v>581.68333333333339</v>
      </c>
      <c r="G174" s="38">
        <v>574.76666666666677</v>
      </c>
      <c r="H174" s="38">
        <v>570.58333333333337</v>
      </c>
      <c r="I174" s="38">
        <v>563.66666666666674</v>
      </c>
      <c r="J174" s="38">
        <v>585.86666666666679</v>
      </c>
      <c r="K174" s="38">
        <v>592.7833333333333</v>
      </c>
      <c r="L174" s="38">
        <v>596.96666666666681</v>
      </c>
      <c r="M174" s="28">
        <v>588.6</v>
      </c>
      <c r="N174" s="28">
        <v>577.5</v>
      </c>
      <c r="O174" s="39">
        <v>58563000</v>
      </c>
      <c r="P174" s="40">
        <v>-2.7281560654757456E-2</v>
      </c>
    </row>
    <row r="175" spans="1:16" ht="12.75" customHeight="1">
      <c r="A175" s="28">
        <v>165</v>
      </c>
      <c r="B175" s="29" t="s">
        <v>42</v>
      </c>
      <c r="C175" s="30" t="s">
        <v>187</v>
      </c>
      <c r="D175" s="31">
        <v>45071</v>
      </c>
      <c r="E175" s="37">
        <v>24632.9</v>
      </c>
      <c r="F175" s="37">
        <v>24594.583333333332</v>
      </c>
      <c r="G175" s="38">
        <v>24439.416666666664</v>
      </c>
      <c r="H175" s="38">
        <v>24245.933333333331</v>
      </c>
      <c r="I175" s="38">
        <v>24090.766666666663</v>
      </c>
      <c r="J175" s="38">
        <v>24788.066666666666</v>
      </c>
      <c r="K175" s="38">
        <v>24943.23333333333</v>
      </c>
      <c r="L175" s="38">
        <v>25136.716666666667</v>
      </c>
      <c r="M175" s="28">
        <v>24749.75</v>
      </c>
      <c r="N175" s="28">
        <v>24401.1</v>
      </c>
      <c r="O175" s="39">
        <v>302200</v>
      </c>
      <c r="P175" s="40">
        <v>-4.3065231158961367E-2</v>
      </c>
    </row>
    <row r="176" spans="1:16" ht="12.75" customHeight="1">
      <c r="A176" s="28">
        <v>166</v>
      </c>
      <c r="B176" s="29" t="s">
        <v>70</v>
      </c>
      <c r="C176" s="30" t="s">
        <v>188</v>
      </c>
      <c r="D176" s="31">
        <v>45071</v>
      </c>
      <c r="E176" s="37">
        <v>3643.55</v>
      </c>
      <c r="F176" s="37">
        <v>3629</v>
      </c>
      <c r="G176" s="38">
        <v>3604.6</v>
      </c>
      <c r="H176" s="38">
        <v>3565.65</v>
      </c>
      <c r="I176" s="38">
        <v>3541.25</v>
      </c>
      <c r="J176" s="38">
        <v>3667.95</v>
      </c>
      <c r="K176" s="38">
        <v>3692.3499999999995</v>
      </c>
      <c r="L176" s="38">
        <v>3731.2999999999997</v>
      </c>
      <c r="M176" s="28">
        <v>3653.4</v>
      </c>
      <c r="N176" s="28">
        <v>3590.05</v>
      </c>
      <c r="O176" s="39">
        <v>1914550</v>
      </c>
      <c r="P176" s="40">
        <v>4.1903621670158632E-2</v>
      </c>
    </row>
    <row r="177" spans="1:16" ht="12.75" customHeight="1">
      <c r="A177" s="28">
        <v>167</v>
      </c>
      <c r="B177" s="29" t="s">
        <v>40</v>
      </c>
      <c r="C177" s="30" t="s">
        <v>189</v>
      </c>
      <c r="D177" s="31">
        <v>45071</v>
      </c>
      <c r="E177" s="37">
        <v>2542.4499999999998</v>
      </c>
      <c r="F177" s="37">
        <v>2549.0833333333335</v>
      </c>
      <c r="G177" s="38">
        <v>2526.5166666666669</v>
      </c>
      <c r="H177" s="38">
        <v>2510.5833333333335</v>
      </c>
      <c r="I177" s="38">
        <v>2488.0166666666669</v>
      </c>
      <c r="J177" s="38">
        <v>2565.0166666666669</v>
      </c>
      <c r="K177" s="38">
        <v>2587.5833333333335</v>
      </c>
      <c r="L177" s="38">
        <v>2603.5166666666669</v>
      </c>
      <c r="M177" s="28">
        <v>2571.65</v>
      </c>
      <c r="N177" s="28">
        <v>2533.15</v>
      </c>
      <c r="O177" s="39">
        <v>2476875</v>
      </c>
      <c r="P177" s="40">
        <v>-2.5379961634941713E-2</v>
      </c>
    </row>
    <row r="178" spans="1:16" ht="12.75" customHeight="1">
      <c r="A178" s="28">
        <v>168</v>
      </c>
      <c r="B178" s="29" t="s">
        <v>63</v>
      </c>
      <c r="C178" s="30" t="s">
        <v>865</v>
      </c>
      <c r="D178" s="31">
        <v>45071</v>
      </c>
      <c r="E178" s="37">
        <v>1326</v>
      </c>
      <c r="F178" s="37">
        <v>1334.8999999999999</v>
      </c>
      <c r="G178" s="38">
        <v>1316.0999999999997</v>
      </c>
      <c r="H178" s="38">
        <v>1306.1999999999998</v>
      </c>
      <c r="I178" s="38">
        <v>1287.3999999999996</v>
      </c>
      <c r="J178" s="38">
        <v>1344.7999999999997</v>
      </c>
      <c r="K178" s="38">
        <v>1363.6</v>
      </c>
      <c r="L178" s="38">
        <v>1373.4999999999998</v>
      </c>
      <c r="M178" s="28">
        <v>1353.7</v>
      </c>
      <c r="N178" s="28">
        <v>1325</v>
      </c>
      <c r="O178" s="39">
        <v>4601400</v>
      </c>
      <c r="P178" s="40">
        <v>-2.578760162601626E-2</v>
      </c>
    </row>
    <row r="179" spans="1:16" ht="12.75" customHeight="1">
      <c r="A179" s="28">
        <v>169</v>
      </c>
      <c r="B179" s="29" t="s">
        <v>47</v>
      </c>
      <c r="C179" s="30" t="s">
        <v>190</v>
      </c>
      <c r="D179" s="31">
        <v>45071</v>
      </c>
      <c r="E179" s="37">
        <v>974.6</v>
      </c>
      <c r="F179" s="37">
        <v>975.44999999999993</v>
      </c>
      <c r="G179" s="38">
        <v>969.54999999999984</v>
      </c>
      <c r="H179" s="38">
        <v>964.49999999999989</v>
      </c>
      <c r="I179" s="38">
        <v>958.5999999999998</v>
      </c>
      <c r="J179" s="38">
        <v>980.49999999999989</v>
      </c>
      <c r="K179" s="38">
        <v>986.4</v>
      </c>
      <c r="L179" s="38">
        <v>991.44999999999993</v>
      </c>
      <c r="M179" s="28">
        <v>981.35</v>
      </c>
      <c r="N179" s="28">
        <v>970.4</v>
      </c>
      <c r="O179" s="39">
        <v>21057400</v>
      </c>
      <c r="P179" s="40">
        <v>2.4994168027460259E-3</v>
      </c>
    </row>
    <row r="180" spans="1:16" ht="12.75" customHeight="1">
      <c r="A180" s="28">
        <v>170</v>
      </c>
      <c r="B180" s="29" t="s">
        <v>178</v>
      </c>
      <c r="C180" s="30" t="s">
        <v>191</v>
      </c>
      <c r="D180" s="31">
        <v>45071</v>
      </c>
      <c r="E180" s="37">
        <v>431.25</v>
      </c>
      <c r="F180" s="37">
        <v>434.11666666666662</v>
      </c>
      <c r="G180" s="38">
        <v>425.73333333333323</v>
      </c>
      <c r="H180" s="38">
        <v>420.21666666666664</v>
      </c>
      <c r="I180" s="38">
        <v>411.83333333333326</v>
      </c>
      <c r="J180" s="38">
        <v>439.63333333333321</v>
      </c>
      <c r="K180" s="38">
        <v>448.01666666666654</v>
      </c>
      <c r="L180" s="38">
        <v>453.53333333333319</v>
      </c>
      <c r="M180" s="28">
        <v>442.5</v>
      </c>
      <c r="N180" s="28">
        <v>428.6</v>
      </c>
      <c r="O180" s="39">
        <v>7795500</v>
      </c>
      <c r="P180" s="40">
        <v>-8.9626239511823042E-3</v>
      </c>
    </row>
    <row r="181" spans="1:16" ht="12.75" customHeight="1">
      <c r="A181" s="28">
        <v>171</v>
      </c>
      <c r="B181" s="29" t="s">
        <v>47</v>
      </c>
      <c r="C181" s="30" t="s">
        <v>272</v>
      </c>
      <c r="D181" s="31">
        <v>45071</v>
      </c>
      <c r="E181" s="37">
        <v>698.6</v>
      </c>
      <c r="F181" s="37">
        <v>699.68333333333339</v>
      </c>
      <c r="G181" s="38">
        <v>690.91666666666674</v>
      </c>
      <c r="H181" s="38">
        <v>683.23333333333335</v>
      </c>
      <c r="I181" s="38">
        <v>674.4666666666667</v>
      </c>
      <c r="J181" s="38">
        <v>707.36666666666679</v>
      </c>
      <c r="K181" s="38">
        <v>716.13333333333344</v>
      </c>
      <c r="L181" s="38">
        <v>723.81666666666683</v>
      </c>
      <c r="M181" s="28">
        <v>708.45</v>
      </c>
      <c r="N181" s="28">
        <v>692</v>
      </c>
      <c r="O181" s="39">
        <v>2900000</v>
      </c>
      <c r="P181" s="40">
        <v>-1.0576595018764927E-2</v>
      </c>
    </row>
    <row r="182" spans="1:16" ht="12.75" customHeight="1">
      <c r="A182" s="28">
        <v>172</v>
      </c>
      <c r="B182" s="29" t="s">
        <v>38</v>
      </c>
      <c r="C182" s="30" t="s">
        <v>192</v>
      </c>
      <c r="D182" s="31">
        <v>45071</v>
      </c>
      <c r="E182" s="37">
        <v>959.55</v>
      </c>
      <c r="F182" s="37">
        <v>969.94999999999993</v>
      </c>
      <c r="G182" s="38">
        <v>947.69999999999982</v>
      </c>
      <c r="H182" s="38">
        <v>935.84999999999991</v>
      </c>
      <c r="I182" s="38">
        <v>913.5999999999998</v>
      </c>
      <c r="J182" s="38">
        <v>981.79999999999984</v>
      </c>
      <c r="K182" s="38">
        <v>1004.0500000000001</v>
      </c>
      <c r="L182" s="38">
        <v>1015.8999999999999</v>
      </c>
      <c r="M182" s="28">
        <v>992.2</v>
      </c>
      <c r="N182" s="28">
        <v>958.1</v>
      </c>
      <c r="O182" s="39">
        <v>6078950</v>
      </c>
      <c r="P182" s="40">
        <v>6.9945701437107835E-2</v>
      </c>
    </row>
    <row r="183" spans="1:16" ht="12.75" customHeight="1">
      <c r="A183" s="28">
        <v>173</v>
      </c>
      <c r="B183" s="29" t="s">
        <v>74</v>
      </c>
      <c r="C183" s="30" t="s">
        <v>485</v>
      </c>
      <c r="D183" s="31">
        <v>45071</v>
      </c>
      <c r="E183" s="37">
        <v>1238.45</v>
      </c>
      <c r="F183" s="37">
        <v>1238.0666666666668</v>
      </c>
      <c r="G183" s="38">
        <v>1229.2833333333338</v>
      </c>
      <c r="H183" s="38">
        <v>1220.116666666667</v>
      </c>
      <c r="I183" s="38">
        <v>1211.3333333333339</v>
      </c>
      <c r="J183" s="38">
        <v>1247.2333333333336</v>
      </c>
      <c r="K183" s="38">
        <v>1256.0166666666669</v>
      </c>
      <c r="L183" s="38">
        <v>1265.1833333333334</v>
      </c>
      <c r="M183" s="28">
        <v>1246.8499999999999</v>
      </c>
      <c r="N183" s="28">
        <v>1228.9000000000001</v>
      </c>
      <c r="O183" s="39">
        <v>2036000</v>
      </c>
      <c r="P183" s="40">
        <v>-1.6425120772946861E-2</v>
      </c>
    </row>
    <row r="184" spans="1:16" ht="12.75" customHeight="1">
      <c r="A184" s="28">
        <v>174</v>
      </c>
      <c r="B184" s="29" t="s">
        <v>56</v>
      </c>
      <c r="C184" s="30" t="s">
        <v>193</v>
      </c>
      <c r="D184" s="31">
        <v>45071</v>
      </c>
      <c r="E184" s="37">
        <v>772.4</v>
      </c>
      <c r="F184" s="37">
        <v>771.88333333333333</v>
      </c>
      <c r="G184" s="38">
        <v>768.01666666666665</v>
      </c>
      <c r="H184" s="38">
        <v>763.63333333333333</v>
      </c>
      <c r="I184" s="38">
        <v>759.76666666666665</v>
      </c>
      <c r="J184" s="38">
        <v>776.26666666666665</v>
      </c>
      <c r="K184" s="38">
        <v>780.13333333333321</v>
      </c>
      <c r="L184" s="38">
        <v>784.51666666666665</v>
      </c>
      <c r="M184" s="28">
        <v>775.75</v>
      </c>
      <c r="N184" s="28">
        <v>767.5</v>
      </c>
      <c r="O184" s="39">
        <v>10806300</v>
      </c>
      <c r="P184" s="40">
        <v>2.4313257123357787E-2</v>
      </c>
    </row>
    <row r="185" spans="1:16" ht="12.75" customHeight="1">
      <c r="A185" s="28">
        <v>175</v>
      </c>
      <c r="B185" s="29" t="s">
        <v>49</v>
      </c>
      <c r="C185" s="30" t="s">
        <v>194</v>
      </c>
      <c r="D185" s="31">
        <v>45071</v>
      </c>
      <c r="E185" s="37">
        <v>479.3</v>
      </c>
      <c r="F185" s="37">
        <v>481.66666666666669</v>
      </c>
      <c r="G185" s="38">
        <v>476.13333333333338</v>
      </c>
      <c r="H185" s="38">
        <v>472.9666666666667</v>
      </c>
      <c r="I185" s="38">
        <v>467.43333333333339</v>
      </c>
      <c r="J185" s="38">
        <v>484.83333333333337</v>
      </c>
      <c r="K185" s="38">
        <v>490.36666666666667</v>
      </c>
      <c r="L185" s="38">
        <v>493.53333333333336</v>
      </c>
      <c r="M185" s="28">
        <v>487.2</v>
      </c>
      <c r="N185" s="28">
        <v>478.5</v>
      </c>
      <c r="O185" s="39">
        <v>56244750</v>
      </c>
      <c r="P185" s="40">
        <v>4.1979391934868337E-3</v>
      </c>
    </row>
    <row r="186" spans="1:16" ht="12.75" customHeight="1">
      <c r="A186" s="28">
        <v>176</v>
      </c>
      <c r="B186" s="29" t="s">
        <v>166</v>
      </c>
      <c r="C186" s="30" t="s">
        <v>195</v>
      </c>
      <c r="D186" s="31">
        <v>45071</v>
      </c>
      <c r="E186" s="37">
        <v>200.8</v>
      </c>
      <c r="F186" s="37">
        <v>202.29999999999998</v>
      </c>
      <c r="G186" s="38">
        <v>198.59999999999997</v>
      </c>
      <c r="H186" s="38">
        <v>196.39999999999998</v>
      </c>
      <c r="I186" s="38">
        <v>192.69999999999996</v>
      </c>
      <c r="J186" s="38">
        <v>204.49999999999997</v>
      </c>
      <c r="K186" s="38">
        <v>208.19999999999996</v>
      </c>
      <c r="L186" s="38">
        <v>210.39999999999998</v>
      </c>
      <c r="M186" s="28">
        <v>206</v>
      </c>
      <c r="N186" s="28">
        <v>200.1</v>
      </c>
      <c r="O186" s="39">
        <v>104385375</v>
      </c>
      <c r="P186" s="40">
        <v>5.58855660248532E-2</v>
      </c>
    </row>
    <row r="187" spans="1:16" ht="12.75" customHeight="1">
      <c r="A187" s="28">
        <v>177</v>
      </c>
      <c r="B187" s="29" t="s">
        <v>119</v>
      </c>
      <c r="C187" s="30" t="s">
        <v>196</v>
      </c>
      <c r="D187" s="31">
        <v>45071</v>
      </c>
      <c r="E187" s="37">
        <v>108.95</v>
      </c>
      <c r="F187" s="37">
        <v>109.61666666666667</v>
      </c>
      <c r="G187" s="38">
        <v>108.03333333333335</v>
      </c>
      <c r="H187" s="38">
        <v>107.11666666666667</v>
      </c>
      <c r="I187" s="38">
        <v>105.53333333333335</v>
      </c>
      <c r="J187" s="38">
        <v>110.53333333333335</v>
      </c>
      <c r="K187" s="38">
        <v>112.11666666666666</v>
      </c>
      <c r="L187" s="38">
        <v>113.03333333333335</v>
      </c>
      <c r="M187" s="28">
        <v>111.2</v>
      </c>
      <c r="N187" s="28">
        <v>108.7</v>
      </c>
      <c r="O187" s="39">
        <v>204033500</v>
      </c>
      <c r="P187" s="40">
        <v>4.3604242270796408E-2</v>
      </c>
    </row>
    <row r="188" spans="1:16" ht="12.75" customHeight="1">
      <c r="A188" s="28">
        <v>178</v>
      </c>
      <c r="B188" s="29" t="s">
        <v>86</v>
      </c>
      <c r="C188" s="30" t="s">
        <v>197</v>
      </c>
      <c r="D188" s="31">
        <v>45071</v>
      </c>
      <c r="E188" s="37">
        <v>3235.3</v>
      </c>
      <c r="F188" s="37">
        <v>3234.3833333333337</v>
      </c>
      <c r="G188" s="38">
        <v>3218.9666666666672</v>
      </c>
      <c r="H188" s="38">
        <v>3202.6333333333337</v>
      </c>
      <c r="I188" s="38">
        <v>3187.2166666666672</v>
      </c>
      <c r="J188" s="38">
        <v>3250.7166666666672</v>
      </c>
      <c r="K188" s="38">
        <v>3266.1333333333341</v>
      </c>
      <c r="L188" s="38">
        <v>3282.4666666666672</v>
      </c>
      <c r="M188" s="28">
        <v>3249.8</v>
      </c>
      <c r="N188" s="28">
        <v>3218.05</v>
      </c>
      <c r="O188" s="39">
        <v>10817100</v>
      </c>
      <c r="P188" s="40">
        <v>-8.1992201915825624E-3</v>
      </c>
    </row>
    <row r="189" spans="1:16" ht="12.75" customHeight="1">
      <c r="A189" s="28">
        <v>179</v>
      </c>
      <c r="B189" s="29" t="s">
        <v>86</v>
      </c>
      <c r="C189" s="30" t="s">
        <v>198</v>
      </c>
      <c r="D189" s="31">
        <v>45071</v>
      </c>
      <c r="E189" s="37">
        <v>1042.0999999999999</v>
      </c>
      <c r="F189" s="37">
        <v>1044.6333333333332</v>
      </c>
      <c r="G189" s="38">
        <v>1034.7666666666664</v>
      </c>
      <c r="H189" s="38">
        <v>1027.4333333333332</v>
      </c>
      <c r="I189" s="38">
        <v>1017.5666666666664</v>
      </c>
      <c r="J189" s="38">
        <v>1051.9666666666665</v>
      </c>
      <c r="K189" s="38">
        <v>1061.8333333333333</v>
      </c>
      <c r="L189" s="38">
        <v>1069.1666666666665</v>
      </c>
      <c r="M189" s="28">
        <v>1054.5</v>
      </c>
      <c r="N189" s="28">
        <v>1037.3</v>
      </c>
      <c r="O189" s="39">
        <v>9919800</v>
      </c>
      <c r="P189" s="40">
        <v>-7.0270270270270272E-3</v>
      </c>
    </row>
    <row r="190" spans="1:16" ht="12.75" customHeight="1">
      <c r="A190" s="28">
        <v>180</v>
      </c>
      <c r="B190" s="29" t="s">
        <v>56</v>
      </c>
      <c r="C190" s="30" t="s">
        <v>199</v>
      </c>
      <c r="D190" s="31">
        <v>45071</v>
      </c>
      <c r="E190" s="37">
        <v>2747.2</v>
      </c>
      <c r="F190" s="37">
        <v>2735.1</v>
      </c>
      <c r="G190" s="38">
        <v>2693.5499999999997</v>
      </c>
      <c r="H190" s="38">
        <v>2639.8999999999996</v>
      </c>
      <c r="I190" s="38">
        <v>2598.3499999999995</v>
      </c>
      <c r="J190" s="38">
        <v>2788.75</v>
      </c>
      <c r="K190" s="38">
        <v>2830.3</v>
      </c>
      <c r="L190" s="38">
        <v>2883.9500000000003</v>
      </c>
      <c r="M190" s="28">
        <v>2776.65</v>
      </c>
      <c r="N190" s="28">
        <v>2681.45</v>
      </c>
      <c r="O190" s="39">
        <v>4939500</v>
      </c>
      <c r="P190" s="40">
        <v>7.4957931772984552E-3</v>
      </c>
    </row>
    <row r="191" spans="1:16" ht="12.75" customHeight="1">
      <c r="A191" s="28">
        <v>181</v>
      </c>
      <c r="B191" s="29" t="s">
        <v>47</v>
      </c>
      <c r="C191" s="30" t="s">
        <v>200</v>
      </c>
      <c r="D191" s="31">
        <v>45071</v>
      </c>
      <c r="E191" s="37">
        <v>1659.45</v>
      </c>
      <c r="F191" s="37">
        <v>1660.0333333333335</v>
      </c>
      <c r="G191" s="38">
        <v>1650.0166666666671</v>
      </c>
      <c r="H191" s="38">
        <v>1640.5833333333335</v>
      </c>
      <c r="I191" s="38">
        <v>1630.5666666666671</v>
      </c>
      <c r="J191" s="38">
        <v>1669.4666666666672</v>
      </c>
      <c r="K191" s="38">
        <v>1679.4833333333336</v>
      </c>
      <c r="L191" s="38">
        <v>1688.9166666666672</v>
      </c>
      <c r="M191" s="28">
        <v>1670.05</v>
      </c>
      <c r="N191" s="28">
        <v>1650.6</v>
      </c>
      <c r="O191" s="39">
        <v>1484500</v>
      </c>
      <c r="P191" s="40">
        <v>-5.360134003350084E-3</v>
      </c>
    </row>
    <row r="192" spans="1:16" ht="12.75" customHeight="1">
      <c r="A192" s="28">
        <v>182</v>
      </c>
      <c r="B192" s="29" t="s">
        <v>44</v>
      </c>
      <c r="C192" s="30" t="s">
        <v>202</v>
      </c>
      <c r="D192" s="31">
        <v>45071</v>
      </c>
      <c r="E192" s="37">
        <v>1417.7</v>
      </c>
      <c r="F192" s="37">
        <v>1415.25</v>
      </c>
      <c r="G192" s="38">
        <v>1400.9</v>
      </c>
      <c r="H192" s="38">
        <v>1384.1000000000001</v>
      </c>
      <c r="I192" s="38">
        <v>1369.7500000000002</v>
      </c>
      <c r="J192" s="38">
        <v>1432.05</v>
      </c>
      <c r="K192" s="38">
        <v>1446.3999999999999</v>
      </c>
      <c r="L192" s="38">
        <v>1463.1999999999998</v>
      </c>
      <c r="M192" s="28">
        <v>1429.6</v>
      </c>
      <c r="N192" s="28">
        <v>1398.45</v>
      </c>
      <c r="O192" s="39">
        <v>3547200</v>
      </c>
      <c r="P192" s="40">
        <v>-2.4529754702452975E-2</v>
      </c>
    </row>
    <row r="193" spans="1:16" ht="12.75" customHeight="1">
      <c r="A193" s="28">
        <v>183</v>
      </c>
      <c r="B193" s="29" t="s">
        <v>49</v>
      </c>
      <c r="C193" s="30" t="s">
        <v>203</v>
      </c>
      <c r="D193" s="31">
        <v>45071</v>
      </c>
      <c r="E193" s="37">
        <v>1216.95</v>
      </c>
      <c r="F193" s="37">
        <v>1211.5666666666666</v>
      </c>
      <c r="G193" s="38">
        <v>1193.8833333333332</v>
      </c>
      <c r="H193" s="38">
        <v>1170.8166666666666</v>
      </c>
      <c r="I193" s="38">
        <v>1153.1333333333332</v>
      </c>
      <c r="J193" s="38">
        <v>1234.6333333333332</v>
      </c>
      <c r="K193" s="38">
        <v>1252.3166666666666</v>
      </c>
      <c r="L193" s="38">
        <v>1275.3833333333332</v>
      </c>
      <c r="M193" s="28">
        <v>1229.25</v>
      </c>
      <c r="N193" s="28">
        <v>1188.5</v>
      </c>
      <c r="O193" s="39">
        <v>7340200</v>
      </c>
      <c r="P193" s="40">
        <v>-3.137180340336534E-3</v>
      </c>
    </row>
    <row r="194" spans="1:16" ht="12.75" customHeight="1">
      <c r="A194" s="28">
        <v>184</v>
      </c>
      <c r="B194" s="29" t="s">
        <v>56</v>
      </c>
      <c r="C194" s="30" t="s">
        <v>204</v>
      </c>
      <c r="D194" s="31">
        <v>45071</v>
      </c>
      <c r="E194" s="37">
        <v>1404.35</v>
      </c>
      <c r="F194" s="37">
        <v>1400.7833333333335</v>
      </c>
      <c r="G194" s="38">
        <v>1373.616666666667</v>
      </c>
      <c r="H194" s="38">
        <v>1342.8833333333334</v>
      </c>
      <c r="I194" s="38">
        <v>1315.7166666666669</v>
      </c>
      <c r="J194" s="38">
        <v>1431.5166666666671</v>
      </c>
      <c r="K194" s="38">
        <v>1458.6833333333336</v>
      </c>
      <c r="L194" s="38">
        <v>1489.4166666666672</v>
      </c>
      <c r="M194" s="28">
        <v>1427.95</v>
      </c>
      <c r="N194" s="28">
        <v>1370.05</v>
      </c>
      <c r="O194" s="39">
        <v>2149200</v>
      </c>
      <c r="P194" s="40">
        <v>6.2697784810126583E-2</v>
      </c>
    </row>
    <row r="195" spans="1:16" ht="12.75" customHeight="1">
      <c r="A195" s="28">
        <v>185</v>
      </c>
      <c r="B195" s="29" t="s">
        <v>42</v>
      </c>
      <c r="C195" s="30" t="s">
        <v>205</v>
      </c>
      <c r="D195" s="31">
        <v>45071</v>
      </c>
      <c r="E195" s="37">
        <v>7672.7</v>
      </c>
      <c r="F195" s="37">
        <v>7644.4333333333343</v>
      </c>
      <c r="G195" s="38">
        <v>7575.8666666666686</v>
      </c>
      <c r="H195" s="38">
        <v>7479.0333333333347</v>
      </c>
      <c r="I195" s="38">
        <v>7410.466666666669</v>
      </c>
      <c r="J195" s="38">
        <v>7741.2666666666682</v>
      </c>
      <c r="K195" s="38">
        <v>7809.8333333333339</v>
      </c>
      <c r="L195" s="38">
        <v>7906.6666666666679</v>
      </c>
      <c r="M195" s="28">
        <v>7713</v>
      </c>
      <c r="N195" s="28">
        <v>7547.6</v>
      </c>
      <c r="O195" s="39">
        <v>1751800</v>
      </c>
      <c r="P195" s="40">
        <v>-2.8019752538423127E-2</v>
      </c>
    </row>
    <row r="196" spans="1:16" ht="12.75" customHeight="1">
      <c r="A196" s="28">
        <v>186</v>
      </c>
      <c r="B196" s="29" t="s">
        <v>38</v>
      </c>
      <c r="C196" s="30" t="s">
        <v>206</v>
      </c>
      <c r="D196" s="31">
        <v>45071</v>
      </c>
      <c r="E196" s="37">
        <v>713.35</v>
      </c>
      <c r="F196" s="37">
        <v>719.58333333333337</v>
      </c>
      <c r="G196" s="38">
        <v>703.31666666666672</v>
      </c>
      <c r="H196" s="38">
        <v>693.2833333333333</v>
      </c>
      <c r="I196" s="38">
        <v>677.01666666666665</v>
      </c>
      <c r="J196" s="38">
        <v>729.61666666666679</v>
      </c>
      <c r="K196" s="38">
        <v>745.88333333333344</v>
      </c>
      <c r="L196" s="38">
        <v>755.91666666666686</v>
      </c>
      <c r="M196" s="28">
        <v>735.85</v>
      </c>
      <c r="N196" s="28">
        <v>709.55</v>
      </c>
      <c r="O196" s="39">
        <v>16662100</v>
      </c>
      <c r="P196" s="40">
        <v>0.13888395237248979</v>
      </c>
    </row>
    <row r="197" spans="1:16" ht="12.75" customHeight="1">
      <c r="A197" s="28">
        <v>187</v>
      </c>
      <c r="B197" s="29" t="s">
        <v>119</v>
      </c>
      <c r="C197" s="30" t="s">
        <v>207</v>
      </c>
      <c r="D197" s="31">
        <v>45071</v>
      </c>
      <c r="E197" s="37">
        <v>273.5</v>
      </c>
      <c r="F197" s="37">
        <v>274.88333333333333</v>
      </c>
      <c r="G197" s="38">
        <v>271.36666666666667</v>
      </c>
      <c r="H197" s="38">
        <v>269.23333333333335</v>
      </c>
      <c r="I197" s="38">
        <v>265.7166666666667</v>
      </c>
      <c r="J197" s="38">
        <v>277.01666666666665</v>
      </c>
      <c r="K197" s="38">
        <v>280.5333333333333</v>
      </c>
      <c r="L197" s="38">
        <v>282.66666666666663</v>
      </c>
      <c r="M197" s="28">
        <v>278.39999999999998</v>
      </c>
      <c r="N197" s="28">
        <v>272.75</v>
      </c>
      <c r="O197" s="39">
        <v>40500000</v>
      </c>
      <c r="P197" s="40">
        <v>8.876821334480349E-2</v>
      </c>
    </row>
    <row r="198" spans="1:16" ht="12.75" customHeight="1">
      <c r="A198" s="28">
        <v>188</v>
      </c>
      <c r="B198" s="29" t="s">
        <v>70</v>
      </c>
      <c r="C198" s="30" t="s">
        <v>208</v>
      </c>
      <c r="D198" s="31">
        <v>45071</v>
      </c>
      <c r="E198" s="37">
        <v>803.2</v>
      </c>
      <c r="F198" s="37">
        <v>804.61666666666667</v>
      </c>
      <c r="G198" s="38">
        <v>797.23333333333335</v>
      </c>
      <c r="H198" s="38">
        <v>791.26666666666665</v>
      </c>
      <c r="I198" s="38">
        <v>783.88333333333333</v>
      </c>
      <c r="J198" s="38">
        <v>810.58333333333337</v>
      </c>
      <c r="K198" s="38">
        <v>817.96666666666681</v>
      </c>
      <c r="L198" s="38">
        <v>823.93333333333339</v>
      </c>
      <c r="M198" s="28">
        <v>812</v>
      </c>
      <c r="N198" s="28">
        <v>798.65</v>
      </c>
      <c r="O198" s="39">
        <v>7912200</v>
      </c>
      <c r="P198" s="40">
        <v>-2.4962178517397883E-3</v>
      </c>
    </row>
    <row r="199" spans="1:16" ht="12.75" customHeight="1">
      <c r="A199" s="28">
        <v>189</v>
      </c>
      <c r="B199" s="29" t="s">
        <v>70</v>
      </c>
      <c r="C199" s="30" t="s">
        <v>277</v>
      </c>
      <c r="D199" s="31">
        <v>45071</v>
      </c>
      <c r="E199" s="37">
        <v>1328.45</v>
      </c>
      <c r="F199" s="37">
        <v>1337.1333333333334</v>
      </c>
      <c r="G199" s="38">
        <v>1317.3166666666668</v>
      </c>
      <c r="H199" s="38">
        <v>1306.1833333333334</v>
      </c>
      <c r="I199" s="38">
        <v>1286.3666666666668</v>
      </c>
      <c r="J199" s="38">
        <v>1348.2666666666669</v>
      </c>
      <c r="K199" s="38">
        <v>1368.0833333333335</v>
      </c>
      <c r="L199" s="38">
        <v>1379.2166666666669</v>
      </c>
      <c r="M199" s="28">
        <v>1356.95</v>
      </c>
      <c r="N199" s="28">
        <v>1326</v>
      </c>
      <c r="O199" s="39">
        <v>652750</v>
      </c>
      <c r="P199" s="40">
        <v>-3.6673553719008267E-2</v>
      </c>
    </row>
    <row r="200" spans="1:16" ht="12.75" customHeight="1">
      <c r="A200" s="28">
        <v>190</v>
      </c>
      <c r="B200" s="29" t="s">
        <v>86</v>
      </c>
      <c r="C200" s="30" t="s">
        <v>209</v>
      </c>
      <c r="D200" s="31">
        <v>45071</v>
      </c>
      <c r="E200" s="37">
        <v>381.55</v>
      </c>
      <c r="F200" s="37">
        <v>382.88333333333338</v>
      </c>
      <c r="G200" s="38">
        <v>379.21666666666675</v>
      </c>
      <c r="H200" s="38">
        <v>376.88333333333338</v>
      </c>
      <c r="I200" s="38">
        <v>373.21666666666675</v>
      </c>
      <c r="J200" s="38">
        <v>385.21666666666675</v>
      </c>
      <c r="K200" s="38">
        <v>388.88333333333338</v>
      </c>
      <c r="L200" s="38">
        <v>391.21666666666675</v>
      </c>
      <c r="M200" s="28">
        <v>386.55</v>
      </c>
      <c r="N200" s="28">
        <v>380.55</v>
      </c>
      <c r="O200" s="39">
        <v>28905000</v>
      </c>
      <c r="P200" s="40">
        <v>2.5109054154697309E-2</v>
      </c>
    </row>
    <row r="201" spans="1:16" ht="12.75" customHeight="1">
      <c r="A201" s="28">
        <v>191</v>
      </c>
      <c r="B201" s="29" t="s">
        <v>178</v>
      </c>
      <c r="C201" s="30" t="s">
        <v>210</v>
      </c>
      <c r="D201" s="31">
        <v>45071</v>
      </c>
      <c r="E201" s="37">
        <v>193.4</v>
      </c>
      <c r="F201" s="37">
        <v>193.54999999999998</v>
      </c>
      <c r="G201" s="38">
        <v>191.09999999999997</v>
      </c>
      <c r="H201" s="38">
        <v>188.79999999999998</v>
      </c>
      <c r="I201" s="38">
        <v>186.34999999999997</v>
      </c>
      <c r="J201" s="38">
        <v>195.84999999999997</v>
      </c>
      <c r="K201" s="38">
        <v>198.29999999999995</v>
      </c>
      <c r="L201" s="38">
        <v>200.59999999999997</v>
      </c>
      <c r="M201" s="28">
        <v>196</v>
      </c>
      <c r="N201" s="28">
        <v>191.25</v>
      </c>
      <c r="O201" s="39">
        <v>85512000</v>
      </c>
      <c r="P201" s="40">
        <v>-1.0930289045421423E-2</v>
      </c>
    </row>
    <row r="202" spans="1:16" ht="12.75" customHeight="1">
      <c r="A202" s="28">
        <v>192</v>
      </c>
      <c r="B202" s="29" t="s">
        <v>47</v>
      </c>
      <c r="C202" s="30" t="s">
        <v>797</v>
      </c>
      <c r="D202" s="31">
        <v>45071</v>
      </c>
      <c r="E202" s="37">
        <v>519.75</v>
      </c>
      <c r="F202" s="37">
        <v>519.93333333333328</v>
      </c>
      <c r="G202" s="38">
        <v>515.76666666666654</v>
      </c>
      <c r="H202" s="38">
        <v>511.7833333333333</v>
      </c>
      <c r="I202" s="38">
        <v>507.61666666666656</v>
      </c>
      <c r="J202" s="38">
        <v>523.91666666666652</v>
      </c>
      <c r="K202" s="38">
        <v>528.08333333333326</v>
      </c>
      <c r="L202" s="38">
        <v>532.06666666666649</v>
      </c>
      <c r="M202" s="28">
        <v>524.1</v>
      </c>
      <c r="N202" s="28">
        <v>515.95000000000005</v>
      </c>
      <c r="O202" s="39">
        <v>7227000</v>
      </c>
      <c r="P202" s="40">
        <v>-7.4664011946241914E-4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48" t="s">
        <v>16</v>
      </c>
      <c r="B8" s="350"/>
      <c r="C8" s="354" t="s">
        <v>20</v>
      </c>
      <c r="D8" s="354" t="s">
        <v>21</v>
      </c>
      <c r="E8" s="345" t="s">
        <v>22</v>
      </c>
      <c r="F8" s="346"/>
      <c r="G8" s="347"/>
      <c r="H8" s="345" t="s">
        <v>23</v>
      </c>
      <c r="I8" s="346"/>
      <c r="J8" s="347"/>
      <c r="K8" s="23"/>
      <c r="L8" s="50"/>
      <c r="M8" s="50"/>
      <c r="N8" s="1"/>
      <c r="O8" s="1"/>
    </row>
    <row r="9" spans="1:15" ht="36" customHeight="1">
      <c r="A9" s="352"/>
      <c r="B9" s="353"/>
      <c r="C9" s="353"/>
      <c r="D9" s="35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18069</v>
      </c>
      <c r="D10" s="257">
        <v>18113.8</v>
      </c>
      <c r="E10" s="257">
        <v>18010.649999999998</v>
      </c>
      <c r="F10" s="257">
        <v>17952.3</v>
      </c>
      <c r="G10" s="257">
        <v>17849.149999999998</v>
      </c>
      <c r="H10" s="257">
        <v>18172.149999999998</v>
      </c>
      <c r="I10" s="257">
        <v>18275.3</v>
      </c>
      <c r="J10" s="257">
        <v>18333.649999999998</v>
      </c>
      <c r="K10" s="257">
        <v>18216.95</v>
      </c>
      <c r="L10" s="257">
        <v>18055.45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42661.2</v>
      </c>
      <c r="D11" s="257">
        <v>42943.799999999996</v>
      </c>
      <c r="E11" s="257">
        <v>42299.599999999991</v>
      </c>
      <c r="F11" s="257">
        <v>41937.999999999993</v>
      </c>
      <c r="G11" s="257">
        <v>41293.799999999988</v>
      </c>
      <c r="H11" s="257">
        <v>43305.399999999994</v>
      </c>
      <c r="I11" s="257">
        <v>43949.599999999991</v>
      </c>
      <c r="J11" s="257">
        <v>44311.199999999997</v>
      </c>
      <c r="K11" s="257">
        <v>43588</v>
      </c>
      <c r="L11" s="257">
        <v>42582.2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3106.7</v>
      </c>
      <c r="D12" s="231">
        <v>3107.6833333333329</v>
      </c>
      <c r="E12" s="231">
        <v>3092.8166666666657</v>
      </c>
      <c r="F12" s="231">
        <v>3078.9333333333329</v>
      </c>
      <c r="G12" s="231">
        <v>3064.0666666666657</v>
      </c>
      <c r="H12" s="231">
        <v>3121.5666666666657</v>
      </c>
      <c r="I12" s="231">
        <v>3136.4333333333334</v>
      </c>
      <c r="J12" s="231">
        <v>3150.3166666666657</v>
      </c>
      <c r="K12" s="231">
        <v>3122.55</v>
      </c>
      <c r="L12" s="231">
        <v>3093.8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5405.9</v>
      </c>
      <c r="D13" s="231">
        <v>5406.6166666666659</v>
      </c>
      <c r="E13" s="231">
        <v>5392.0833333333321</v>
      </c>
      <c r="F13" s="231">
        <v>5378.2666666666664</v>
      </c>
      <c r="G13" s="231">
        <v>5363.7333333333327</v>
      </c>
      <c r="H13" s="231">
        <v>5420.4333333333316</v>
      </c>
      <c r="I13" s="231">
        <v>5434.9666666666662</v>
      </c>
      <c r="J13" s="231">
        <v>5448.783333333331</v>
      </c>
      <c r="K13" s="231">
        <v>5421.15</v>
      </c>
      <c r="L13" s="231">
        <v>5392.8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27719.95</v>
      </c>
      <c r="D14" s="231">
        <v>27756.683333333331</v>
      </c>
      <c r="E14" s="231">
        <v>27598.116666666661</v>
      </c>
      <c r="F14" s="231">
        <v>27476.283333333329</v>
      </c>
      <c r="G14" s="231">
        <v>27317.71666666666</v>
      </c>
      <c r="H14" s="231">
        <v>27878.516666666663</v>
      </c>
      <c r="I14" s="231">
        <v>28037.083333333336</v>
      </c>
      <c r="J14" s="231">
        <v>28158.916666666664</v>
      </c>
      <c r="K14" s="231">
        <v>27915.25</v>
      </c>
      <c r="L14" s="231">
        <v>27634.85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4746.3</v>
      </c>
      <c r="D15" s="231">
        <v>4757.0166666666673</v>
      </c>
      <c r="E15" s="231">
        <v>4726.383333333335</v>
      </c>
      <c r="F15" s="231">
        <v>4706.4666666666681</v>
      </c>
      <c r="G15" s="231">
        <v>4675.8333333333358</v>
      </c>
      <c r="H15" s="231">
        <v>4776.9333333333343</v>
      </c>
      <c r="I15" s="231">
        <v>4807.5666666666675</v>
      </c>
      <c r="J15" s="231">
        <v>4827.4833333333336</v>
      </c>
      <c r="K15" s="231">
        <v>4787.6499999999996</v>
      </c>
      <c r="L15" s="231">
        <v>4737.1000000000004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9036.7999999999993</v>
      </c>
      <c r="D16" s="231">
        <v>9073.1166666666668</v>
      </c>
      <c r="E16" s="231">
        <v>8990.9333333333343</v>
      </c>
      <c r="F16" s="231">
        <v>8945.0666666666675</v>
      </c>
      <c r="G16" s="231">
        <v>8862.883333333335</v>
      </c>
      <c r="H16" s="231">
        <v>9118.9833333333336</v>
      </c>
      <c r="I16" s="231">
        <v>9201.1666666666642</v>
      </c>
      <c r="J16" s="231">
        <v>9247.0333333333328</v>
      </c>
      <c r="K16" s="231">
        <v>9155.2999999999993</v>
      </c>
      <c r="L16" s="231">
        <v>9027.25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3718.85</v>
      </c>
      <c r="D17" s="231">
        <v>3707.4833333333336</v>
      </c>
      <c r="E17" s="231">
        <v>3661.3166666666671</v>
      </c>
      <c r="F17" s="231">
        <v>3603.7833333333333</v>
      </c>
      <c r="G17" s="231">
        <v>3557.6166666666668</v>
      </c>
      <c r="H17" s="231">
        <v>3765.0166666666673</v>
      </c>
      <c r="I17" s="231">
        <v>3811.1833333333334</v>
      </c>
      <c r="J17" s="231">
        <v>3868.7166666666676</v>
      </c>
      <c r="K17" s="230">
        <v>3753.65</v>
      </c>
      <c r="L17" s="230">
        <v>3649.95</v>
      </c>
      <c r="M17" s="230">
        <v>9.7876899999999996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1764.65</v>
      </c>
      <c r="D18" s="231">
        <v>1766.55</v>
      </c>
      <c r="E18" s="231">
        <v>1748.1</v>
      </c>
      <c r="F18" s="231">
        <v>1731.55</v>
      </c>
      <c r="G18" s="231">
        <v>1713.1</v>
      </c>
      <c r="H18" s="231">
        <v>1783.1</v>
      </c>
      <c r="I18" s="231">
        <v>1801.5500000000002</v>
      </c>
      <c r="J18" s="231">
        <v>1818.1</v>
      </c>
      <c r="K18" s="230">
        <v>1785</v>
      </c>
      <c r="L18" s="230">
        <v>1750</v>
      </c>
      <c r="M18" s="230">
        <v>5.6680799999999998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674.1</v>
      </c>
      <c r="D19" s="231">
        <v>679.61666666666667</v>
      </c>
      <c r="E19" s="231">
        <v>666.63333333333333</v>
      </c>
      <c r="F19" s="231">
        <v>659.16666666666663</v>
      </c>
      <c r="G19" s="231">
        <v>646.18333333333328</v>
      </c>
      <c r="H19" s="231">
        <v>687.08333333333337</v>
      </c>
      <c r="I19" s="231">
        <v>700.06666666666672</v>
      </c>
      <c r="J19" s="231">
        <v>707.53333333333342</v>
      </c>
      <c r="K19" s="230">
        <v>692.6</v>
      </c>
      <c r="L19" s="230">
        <v>672.15</v>
      </c>
      <c r="M19" s="230">
        <v>8.7366899999999994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22650.799999999999</v>
      </c>
      <c r="D20" s="231">
        <v>22590.95</v>
      </c>
      <c r="E20" s="231">
        <v>22481.9</v>
      </c>
      <c r="F20" s="231">
        <v>22313</v>
      </c>
      <c r="G20" s="231">
        <v>22203.95</v>
      </c>
      <c r="H20" s="231">
        <v>22759.850000000002</v>
      </c>
      <c r="I20" s="231">
        <v>22868.899999999998</v>
      </c>
      <c r="J20" s="231">
        <v>23037.800000000003</v>
      </c>
      <c r="K20" s="230">
        <v>22700</v>
      </c>
      <c r="L20" s="230">
        <v>22422.05</v>
      </c>
      <c r="M20" s="230">
        <v>3.8789999999999998E-2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1920.3</v>
      </c>
      <c r="D21" s="231">
        <v>1926.1500000000003</v>
      </c>
      <c r="E21" s="231">
        <v>1897.3000000000006</v>
      </c>
      <c r="F21" s="231">
        <v>1874.3000000000004</v>
      </c>
      <c r="G21" s="231">
        <v>1845.4500000000007</v>
      </c>
      <c r="H21" s="231">
        <v>1949.1500000000005</v>
      </c>
      <c r="I21" s="231">
        <v>1978.0000000000005</v>
      </c>
      <c r="J21" s="231">
        <v>2001.0000000000005</v>
      </c>
      <c r="K21" s="230">
        <v>1955</v>
      </c>
      <c r="L21" s="230">
        <v>1903.15</v>
      </c>
      <c r="M21" s="230">
        <v>61.37744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940.55</v>
      </c>
      <c r="D22" s="231">
        <v>943.73333333333323</v>
      </c>
      <c r="E22" s="231">
        <v>929.81666666666649</v>
      </c>
      <c r="F22" s="231">
        <v>919.08333333333326</v>
      </c>
      <c r="G22" s="231">
        <v>905.16666666666652</v>
      </c>
      <c r="H22" s="231">
        <v>954.46666666666647</v>
      </c>
      <c r="I22" s="231">
        <v>968.38333333333321</v>
      </c>
      <c r="J22" s="231">
        <v>979.11666666666645</v>
      </c>
      <c r="K22" s="230">
        <v>957.65</v>
      </c>
      <c r="L22" s="230">
        <v>933</v>
      </c>
      <c r="M22" s="230">
        <v>32.662410000000001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683.9</v>
      </c>
      <c r="D23" s="231">
        <v>685</v>
      </c>
      <c r="E23" s="231">
        <v>676.4</v>
      </c>
      <c r="F23" s="231">
        <v>668.9</v>
      </c>
      <c r="G23" s="231">
        <v>660.3</v>
      </c>
      <c r="H23" s="231">
        <v>692.5</v>
      </c>
      <c r="I23" s="231">
        <v>701.09999999999991</v>
      </c>
      <c r="J23" s="231">
        <v>708.6</v>
      </c>
      <c r="K23" s="230">
        <v>693.6</v>
      </c>
      <c r="L23" s="230">
        <v>677.5</v>
      </c>
      <c r="M23" s="230">
        <v>51.936920000000001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918.8</v>
      </c>
      <c r="D24" s="231">
        <v>924.4</v>
      </c>
      <c r="E24" s="231">
        <v>909.8</v>
      </c>
      <c r="F24" s="231">
        <v>900.8</v>
      </c>
      <c r="G24" s="231">
        <v>886.19999999999993</v>
      </c>
      <c r="H24" s="231">
        <v>933.4</v>
      </c>
      <c r="I24" s="231">
        <v>948.00000000000011</v>
      </c>
      <c r="J24" s="231">
        <v>957</v>
      </c>
      <c r="K24" s="230">
        <v>939</v>
      </c>
      <c r="L24" s="230">
        <v>915.4</v>
      </c>
      <c r="M24" s="230">
        <v>2.8868900000000002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999</v>
      </c>
      <c r="D25" s="231">
        <v>1008.8666666666667</v>
      </c>
      <c r="E25" s="231">
        <v>987.73333333333335</v>
      </c>
      <c r="F25" s="231">
        <v>976.4666666666667</v>
      </c>
      <c r="G25" s="231">
        <v>955.33333333333337</v>
      </c>
      <c r="H25" s="231">
        <v>1020.1333333333333</v>
      </c>
      <c r="I25" s="231">
        <v>1041.2666666666669</v>
      </c>
      <c r="J25" s="231">
        <v>1052.5333333333333</v>
      </c>
      <c r="K25" s="230">
        <v>1030</v>
      </c>
      <c r="L25" s="230">
        <v>997.6</v>
      </c>
      <c r="M25" s="230">
        <v>2.6773199999999999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397</v>
      </c>
      <c r="D26" s="231">
        <v>398.86666666666662</v>
      </c>
      <c r="E26" s="231">
        <v>394.18333333333322</v>
      </c>
      <c r="F26" s="231">
        <v>391.36666666666662</v>
      </c>
      <c r="G26" s="231">
        <v>386.68333333333322</v>
      </c>
      <c r="H26" s="231">
        <v>401.68333333333322</v>
      </c>
      <c r="I26" s="231">
        <v>406.36666666666662</v>
      </c>
      <c r="J26" s="231">
        <v>409.18333333333322</v>
      </c>
      <c r="K26" s="230">
        <v>403.55</v>
      </c>
      <c r="L26" s="230">
        <v>396.05</v>
      </c>
      <c r="M26" s="230">
        <v>11.47292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170.65</v>
      </c>
      <c r="D27" s="231">
        <v>171.68333333333331</v>
      </c>
      <c r="E27" s="231">
        <v>169.21666666666661</v>
      </c>
      <c r="F27" s="231">
        <v>167.7833333333333</v>
      </c>
      <c r="G27" s="231">
        <v>165.31666666666661</v>
      </c>
      <c r="H27" s="231">
        <v>173.11666666666662</v>
      </c>
      <c r="I27" s="231">
        <v>175.58333333333331</v>
      </c>
      <c r="J27" s="231">
        <v>177.01666666666662</v>
      </c>
      <c r="K27" s="230">
        <v>174.15</v>
      </c>
      <c r="L27" s="230">
        <v>170.25</v>
      </c>
      <c r="M27" s="230">
        <v>26.63617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214.2</v>
      </c>
      <c r="D28" s="231">
        <v>216.91666666666666</v>
      </c>
      <c r="E28" s="231">
        <v>207.5333333333333</v>
      </c>
      <c r="F28" s="231">
        <v>200.86666666666665</v>
      </c>
      <c r="G28" s="231">
        <v>191.48333333333329</v>
      </c>
      <c r="H28" s="231">
        <v>223.58333333333331</v>
      </c>
      <c r="I28" s="231">
        <v>232.9666666666667</v>
      </c>
      <c r="J28" s="231">
        <v>239.63333333333333</v>
      </c>
      <c r="K28" s="230">
        <v>226.3</v>
      </c>
      <c r="L28" s="230">
        <v>210.25</v>
      </c>
      <c r="M28" s="230">
        <v>28.57826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3465.8</v>
      </c>
      <c r="D29" s="231">
        <v>3472.7833333333333</v>
      </c>
      <c r="E29" s="231">
        <v>3445.6166666666668</v>
      </c>
      <c r="F29" s="231">
        <v>3425.4333333333334</v>
      </c>
      <c r="G29" s="231">
        <v>3398.2666666666669</v>
      </c>
      <c r="H29" s="231">
        <v>3492.9666666666667</v>
      </c>
      <c r="I29" s="231">
        <v>3520.1333333333337</v>
      </c>
      <c r="J29" s="231">
        <v>3540.3166666666666</v>
      </c>
      <c r="K29" s="230">
        <v>3499.95</v>
      </c>
      <c r="L29" s="230">
        <v>3452.6</v>
      </c>
      <c r="M29" s="230">
        <v>0.46429999999999999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400.55</v>
      </c>
      <c r="D30" s="231">
        <v>398</v>
      </c>
      <c r="E30" s="231">
        <v>390</v>
      </c>
      <c r="F30" s="231">
        <v>379.45</v>
      </c>
      <c r="G30" s="231">
        <v>371.45</v>
      </c>
      <c r="H30" s="231">
        <v>408.55</v>
      </c>
      <c r="I30" s="231">
        <v>416.55</v>
      </c>
      <c r="J30" s="231">
        <v>427.1</v>
      </c>
      <c r="K30" s="230">
        <v>406</v>
      </c>
      <c r="L30" s="230">
        <v>387.45</v>
      </c>
      <c r="M30" s="230">
        <v>118.44907000000001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4602.5</v>
      </c>
      <c r="D31" s="231">
        <v>4584.666666666667</v>
      </c>
      <c r="E31" s="231">
        <v>4539.3333333333339</v>
      </c>
      <c r="F31" s="231">
        <v>4476.166666666667</v>
      </c>
      <c r="G31" s="231">
        <v>4430.8333333333339</v>
      </c>
      <c r="H31" s="231">
        <v>4647.8333333333339</v>
      </c>
      <c r="I31" s="231">
        <v>4693.1666666666679</v>
      </c>
      <c r="J31" s="231">
        <v>4756.3333333333339</v>
      </c>
      <c r="K31" s="230">
        <v>4630</v>
      </c>
      <c r="L31" s="230">
        <v>4521.5</v>
      </c>
      <c r="M31" s="230">
        <v>3.3216899999999998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144.5</v>
      </c>
      <c r="D32" s="231">
        <v>144.75</v>
      </c>
      <c r="E32" s="231">
        <v>143.5</v>
      </c>
      <c r="F32" s="231">
        <v>142.5</v>
      </c>
      <c r="G32" s="231">
        <v>141.25</v>
      </c>
      <c r="H32" s="231">
        <v>145.75</v>
      </c>
      <c r="I32" s="231">
        <v>147</v>
      </c>
      <c r="J32" s="231">
        <v>148</v>
      </c>
      <c r="K32" s="230">
        <v>146</v>
      </c>
      <c r="L32" s="230">
        <v>143.75</v>
      </c>
      <c r="M32" s="230">
        <v>27.774439999999998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3012.95</v>
      </c>
      <c r="D33" s="231">
        <v>2996.3333333333335</v>
      </c>
      <c r="E33" s="231">
        <v>2967.666666666667</v>
      </c>
      <c r="F33" s="231">
        <v>2922.3833333333337</v>
      </c>
      <c r="G33" s="231">
        <v>2893.7166666666672</v>
      </c>
      <c r="H33" s="231">
        <v>3041.6166666666668</v>
      </c>
      <c r="I33" s="231">
        <v>3070.2833333333338</v>
      </c>
      <c r="J33" s="231">
        <v>3115.5666666666666</v>
      </c>
      <c r="K33" s="230">
        <v>3025</v>
      </c>
      <c r="L33" s="230">
        <v>2951.05</v>
      </c>
      <c r="M33" s="230">
        <v>13.265610000000001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1506.4</v>
      </c>
      <c r="D34" s="231">
        <v>1506.2166666666665</v>
      </c>
      <c r="E34" s="231">
        <v>1488.2833333333328</v>
      </c>
      <c r="F34" s="231">
        <v>1470.1666666666663</v>
      </c>
      <c r="G34" s="231">
        <v>1452.2333333333327</v>
      </c>
      <c r="H34" s="231">
        <v>1524.333333333333</v>
      </c>
      <c r="I34" s="231">
        <v>1542.2666666666669</v>
      </c>
      <c r="J34" s="231">
        <v>1560.3833333333332</v>
      </c>
      <c r="K34" s="230">
        <v>1524.15</v>
      </c>
      <c r="L34" s="230">
        <v>1488.1</v>
      </c>
      <c r="M34" s="230">
        <v>5.7117800000000001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599.04999999999995</v>
      </c>
      <c r="D35" s="231">
        <v>603.93333333333328</v>
      </c>
      <c r="E35" s="231">
        <v>593.21666666666658</v>
      </c>
      <c r="F35" s="231">
        <v>587.38333333333333</v>
      </c>
      <c r="G35" s="231">
        <v>576.66666666666663</v>
      </c>
      <c r="H35" s="231">
        <v>609.76666666666654</v>
      </c>
      <c r="I35" s="231">
        <v>620.48333333333323</v>
      </c>
      <c r="J35" s="231">
        <v>626.31666666666649</v>
      </c>
      <c r="K35" s="230">
        <v>614.65</v>
      </c>
      <c r="L35" s="230">
        <v>598.1</v>
      </c>
      <c r="M35" s="230">
        <v>11.578950000000001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3598.2</v>
      </c>
      <c r="D36" s="231">
        <v>3586.5166666666664</v>
      </c>
      <c r="E36" s="231">
        <v>3568.0333333333328</v>
      </c>
      <c r="F36" s="231">
        <v>3537.8666666666663</v>
      </c>
      <c r="G36" s="231">
        <v>3519.3833333333328</v>
      </c>
      <c r="H36" s="231">
        <v>3616.6833333333329</v>
      </c>
      <c r="I36" s="231">
        <v>3635.1666666666665</v>
      </c>
      <c r="J36" s="231">
        <v>3665.333333333333</v>
      </c>
      <c r="K36" s="230">
        <v>3605</v>
      </c>
      <c r="L36" s="230">
        <v>3556.35</v>
      </c>
      <c r="M36" s="230">
        <v>1.8372599999999999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865.3</v>
      </c>
      <c r="D37" s="231">
        <v>871.01666666666677</v>
      </c>
      <c r="E37" s="231">
        <v>857.03333333333353</v>
      </c>
      <c r="F37" s="231">
        <v>848.76666666666677</v>
      </c>
      <c r="G37" s="231">
        <v>834.78333333333353</v>
      </c>
      <c r="H37" s="231">
        <v>879.28333333333353</v>
      </c>
      <c r="I37" s="231">
        <v>893.26666666666688</v>
      </c>
      <c r="J37" s="231">
        <v>901.53333333333353</v>
      </c>
      <c r="K37" s="230">
        <v>885</v>
      </c>
      <c r="L37" s="230">
        <v>862.75</v>
      </c>
      <c r="M37" s="230">
        <v>143.43307999999999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4463.1000000000004</v>
      </c>
      <c r="D38" s="231">
        <v>4464.9333333333334</v>
      </c>
      <c r="E38" s="231">
        <v>4425.5666666666666</v>
      </c>
      <c r="F38" s="231">
        <v>4388.0333333333328</v>
      </c>
      <c r="G38" s="231">
        <v>4348.6666666666661</v>
      </c>
      <c r="H38" s="231">
        <v>4502.4666666666672</v>
      </c>
      <c r="I38" s="231">
        <v>4541.8333333333339</v>
      </c>
      <c r="J38" s="231">
        <v>4579.3666666666677</v>
      </c>
      <c r="K38" s="230">
        <v>4504.3</v>
      </c>
      <c r="L38" s="230">
        <v>4427.3999999999996</v>
      </c>
      <c r="M38" s="230">
        <v>1.80033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6389.85</v>
      </c>
      <c r="D39" s="231">
        <v>6389.833333333333</v>
      </c>
      <c r="E39" s="231">
        <v>6331.6666666666661</v>
      </c>
      <c r="F39" s="231">
        <v>6273.4833333333327</v>
      </c>
      <c r="G39" s="231">
        <v>6215.3166666666657</v>
      </c>
      <c r="H39" s="231">
        <v>6448.0166666666664</v>
      </c>
      <c r="I39" s="231">
        <v>6506.1833333333325</v>
      </c>
      <c r="J39" s="231">
        <v>6564.3666666666668</v>
      </c>
      <c r="K39" s="230">
        <v>6448</v>
      </c>
      <c r="L39" s="230">
        <v>6331.65</v>
      </c>
      <c r="M39" s="230">
        <v>11.6004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1359.25</v>
      </c>
      <c r="D40" s="231">
        <v>1369.55</v>
      </c>
      <c r="E40" s="231">
        <v>1345.1</v>
      </c>
      <c r="F40" s="231">
        <v>1330.95</v>
      </c>
      <c r="G40" s="231">
        <v>1306.5</v>
      </c>
      <c r="H40" s="231">
        <v>1383.6999999999998</v>
      </c>
      <c r="I40" s="231">
        <v>1408.15</v>
      </c>
      <c r="J40" s="231">
        <v>1422.2999999999997</v>
      </c>
      <c r="K40" s="230">
        <v>1394</v>
      </c>
      <c r="L40" s="230">
        <v>1355.4</v>
      </c>
      <c r="M40" s="230">
        <v>25.72062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6814.4</v>
      </c>
      <c r="D41" s="231">
        <v>6866.0666666666657</v>
      </c>
      <c r="E41" s="231">
        <v>6733.9833333333318</v>
      </c>
      <c r="F41" s="231">
        <v>6653.5666666666657</v>
      </c>
      <c r="G41" s="231">
        <v>6521.4833333333318</v>
      </c>
      <c r="H41" s="231">
        <v>6946.4833333333318</v>
      </c>
      <c r="I41" s="231">
        <v>7078.5666666666657</v>
      </c>
      <c r="J41" s="231">
        <v>7158.9833333333318</v>
      </c>
      <c r="K41" s="230">
        <v>6998.15</v>
      </c>
      <c r="L41" s="230">
        <v>6785.65</v>
      </c>
      <c r="M41" s="230">
        <v>0.21428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2139.1999999999998</v>
      </c>
      <c r="D42" s="231">
        <v>2138.0666666666666</v>
      </c>
      <c r="E42" s="231">
        <v>2121.1333333333332</v>
      </c>
      <c r="F42" s="231">
        <v>2103.0666666666666</v>
      </c>
      <c r="G42" s="231">
        <v>2086.1333333333332</v>
      </c>
      <c r="H42" s="231">
        <v>2156.1333333333332</v>
      </c>
      <c r="I42" s="231">
        <v>2173.0666666666666</v>
      </c>
      <c r="J42" s="231">
        <v>2191.1333333333332</v>
      </c>
      <c r="K42" s="230">
        <v>2155</v>
      </c>
      <c r="L42" s="230">
        <v>2120</v>
      </c>
      <c r="M42" s="230">
        <v>3.2196400000000001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229.6</v>
      </c>
      <c r="D43" s="231">
        <v>231.65</v>
      </c>
      <c r="E43" s="231">
        <v>226.95000000000002</v>
      </c>
      <c r="F43" s="231">
        <v>224.3</v>
      </c>
      <c r="G43" s="231">
        <v>219.60000000000002</v>
      </c>
      <c r="H43" s="231">
        <v>234.3</v>
      </c>
      <c r="I43" s="231">
        <v>239</v>
      </c>
      <c r="J43" s="231">
        <v>241.65</v>
      </c>
      <c r="K43" s="230">
        <v>236.35</v>
      </c>
      <c r="L43" s="230">
        <v>229</v>
      </c>
      <c r="M43" s="230">
        <v>87.355189999999993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183.4</v>
      </c>
      <c r="D44" s="231">
        <v>184.93333333333331</v>
      </c>
      <c r="E44" s="231">
        <v>181.46666666666661</v>
      </c>
      <c r="F44" s="231">
        <v>179.5333333333333</v>
      </c>
      <c r="G44" s="231">
        <v>176.06666666666661</v>
      </c>
      <c r="H44" s="231">
        <v>186.86666666666662</v>
      </c>
      <c r="I44" s="231">
        <v>190.33333333333331</v>
      </c>
      <c r="J44" s="231">
        <v>192.26666666666662</v>
      </c>
      <c r="K44" s="230">
        <v>188.4</v>
      </c>
      <c r="L44" s="230">
        <v>183</v>
      </c>
      <c r="M44" s="230">
        <v>173.90789000000001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86.2</v>
      </c>
      <c r="D45" s="231">
        <v>87</v>
      </c>
      <c r="E45" s="231">
        <v>84.8</v>
      </c>
      <c r="F45" s="231">
        <v>83.399999999999991</v>
      </c>
      <c r="G45" s="231">
        <v>81.199999999999989</v>
      </c>
      <c r="H45" s="231">
        <v>88.4</v>
      </c>
      <c r="I45" s="231">
        <v>90.6</v>
      </c>
      <c r="J45" s="231">
        <v>92.000000000000014</v>
      </c>
      <c r="K45" s="230">
        <v>89.2</v>
      </c>
      <c r="L45" s="230">
        <v>85.6</v>
      </c>
      <c r="M45" s="230">
        <v>213.90482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1478.1</v>
      </c>
      <c r="D46" s="231">
        <v>1487.6166666666668</v>
      </c>
      <c r="E46" s="231">
        <v>1463.6333333333337</v>
      </c>
      <c r="F46" s="231">
        <v>1449.166666666667</v>
      </c>
      <c r="G46" s="231">
        <v>1425.1833333333338</v>
      </c>
      <c r="H46" s="231">
        <v>1502.0833333333335</v>
      </c>
      <c r="I46" s="231">
        <v>1526.0666666666666</v>
      </c>
      <c r="J46" s="231">
        <v>1540.5333333333333</v>
      </c>
      <c r="K46" s="230">
        <v>1511.6</v>
      </c>
      <c r="L46" s="230">
        <v>1473.15</v>
      </c>
      <c r="M46" s="230">
        <v>2.52996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617.25</v>
      </c>
      <c r="D47" s="231">
        <v>619.2166666666667</v>
      </c>
      <c r="E47" s="231">
        <v>613.43333333333339</v>
      </c>
      <c r="F47" s="231">
        <v>609.61666666666667</v>
      </c>
      <c r="G47" s="231">
        <v>603.83333333333337</v>
      </c>
      <c r="H47" s="231">
        <v>623.03333333333342</v>
      </c>
      <c r="I47" s="231">
        <v>628.81666666666672</v>
      </c>
      <c r="J47" s="231">
        <v>632.63333333333344</v>
      </c>
      <c r="K47" s="230">
        <v>625</v>
      </c>
      <c r="L47" s="230">
        <v>615.4</v>
      </c>
      <c r="M47" s="230">
        <v>2.5369700000000002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106.3</v>
      </c>
      <c r="D48" s="231">
        <v>106.68333333333334</v>
      </c>
      <c r="E48" s="231">
        <v>105.41666666666667</v>
      </c>
      <c r="F48" s="231">
        <v>104.53333333333333</v>
      </c>
      <c r="G48" s="231">
        <v>103.26666666666667</v>
      </c>
      <c r="H48" s="231">
        <v>107.56666666666668</v>
      </c>
      <c r="I48" s="231">
        <v>108.83333333333333</v>
      </c>
      <c r="J48" s="231">
        <v>109.71666666666668</v>
      </c>
      <c r="K48" s="230">
        <v>107.95</v>
      </c>
      <c r="L48" s="230">
        <v>105.8</v>
      </c>
      <c r="M48" s="230">
        <v>93.158100000000005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760.25</v>
      </c>
      <c r="D49" s="231">
        <v>764.61666666666667</v>
      </c>
      <c r="E49" s="231">
        <v>744.0333333333333</v>
      </c>
      <c r="F49" s="231">
        <v>727.81666666666661</v>
      </c>
      <c r="G49" s="231">
        <v>707.23333333333323</v>
      </c>
      <c r="H49" s="231">
        <v>780.83333333333337</v>
      </c>
      <c r="I49" s="231">
        <v>801.41666666666663</v>
      </c>
      <c r="J49" s="231">
        <v>817.63333333333344</v>
      </c>
      <c r="K49" s="230">
        <v>785.2</v>
      </c>
      <c r="L49" s="230">
        <v>748.4</v>
      </c>
      <c r="M49" s="230">
        <v>39.6342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80.75</v>
      </c>
      <c r="D50" s="231">
        <v>82</v>
      </c>
      <c r="E50" s="231">
        <v>78.349999999999994</v>
      </c>
      <c r="F50" s="231">
        <v>75.949999999999989</v>
      </c>
      <c r="G50" s="231">
        <v>72.299999999999983</v>
      </c>
      <c r="H50" s="231">
        <v>84.4</v>
      </c>
      <c r="I50" s="231">
        <v>88.050000000000011</v>
      </c>
      <c r="J50" s="231">
        <v>90.450000000000017</v>
      </c>
      <c r="K50" s="230">
        <v>85.65</v>
      </c>
      <c r="L50" s="230">
        <v>79.599999999999994</v>
      </c>
      <c r="M50" s="230">
        <v>644.24734999999998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365.45</v>
      </c>
      <c r="D51" s="231">
        <v>366.38333333333327</v>
      </c>
      <c r="E51" s="231">
        <v>363.11666666666656</v>
      </c>
      <c r="F51" s="231">
        <v>360.7833333333333</v>
      </c>
      <c r="G51" s="231">
        <v>357.51666666666659</v>
      </c>
      <c r="H51" s="231">
        <v>368.71666666666653</v>
      </c>
      <c r="I51" s="231">
        <v>371.98333333333329</v>
      </c>
      <c r="J51" s="231">
        <v>374.31666666666649</v>
      </c>
      <c r="K51" s="230">
        <v>369.65</v>
      </c>
      <c r="L51" s="230">
        <v>364.05</v>
      </c>
      <c r="M51" s="230">
        <v>16.501149999999999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787.3</v>
      </c>
      <c r="D52" s="231">
        <v>786.16666666666663</v>
      </c>
      <c r="E52" s="231">
        <v>781.38333333333321</v>
      </c>
      <c r="F52" s="231">
        <v>775.46666666666658</v>
      </c>
      <c r="G52" s="231">
        <v>770.68333333333317</v>
      </c>
      <c r="H52" s="231">
        <v>792.08333333333326</v>
      </c>
      <c r="I52" s="231">
        <v>796.86666666666679</v>
      </c>
      <c r="J52" s="231">
        <v>802.7833333333333</v>
      </c>
      <c r="K52" s="230">
        <v>790.95</v>
      </c>
      <c r="L52" s="230">
        <v>780.25</v>
      </c>
      <c r="M52" s="230">
        <v>14.38467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242.85</v>
      </c>
      <c r="D53" s="231">
        <v>242.70000000000002</v>
      </c>
      <c r="E53" s="231">
        <v>239.90000000000003</v>
      </c>
      <c r="F53" s="231">
        <v>236.95000000000002</v>
      </c>
      <c r="G53" s="231">
        <v>234.15000000000003</v>
      </c>
      <c r="H53" s="231">
        <v>245.65000000000003</v>
      </c>
      <c r="I53" s="231">
        <v>248.45000000000005</v>
      </c>
      <c r="J53" s="231">
        <v>251.40000000000003</v>
      </c>
      <c r="K53" s="230">
        <v>245.5</v>
      </c>
      <c r="L53" s="230">
        <v>239.75</v>
      </c>
      <c r="M53" s="230">
        <v>53.432499999999997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19324.849999999999</v>
      </c>
      <c r="D54" s="231">
        <v>19316.633333333331</v>
      </c>
      <c r="E54" s="231">
        <v>19233.266666666663</v>
      </c>
      <c r="F54" s="231">
        <v>19141.683333333331</v>
      </c>
      <c r="G54" s="231">
        <v>19058.316666666662</v>
      </c>
      <c r="H54" s="231">
        <v>19408.216666666664</v>
      </c>
      <c r="I54" s="231">
        <v>19491.583333333332</v>
      </c>
      <c r="J54" s="231">
        <v>19583.166666666664</v>
      </c>
      <c r="K54" s="230">
        <v>19400</v>
      </c>
      <c r="L54" s="230">
        <v>19225.05</v>
      </c>
      <c r="M54" s="230">
        <v>0.10241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4626</v>
      </c>
      <c r="D55" s="231">
        <v>4615.7833333333338</v>
      </c>
      <c r="E55" s="231">
        <v>4594.6166666666677</v>
      </c>
      <c r="F55" s="231">
        <v>4563.2333333333336</v>
      </c>
      <c r="G55" s="231">
        <v>4542.0666666666675</v>
      </c>
      <c r="H55" s="231">
        <v>4647.1666666666679</v>
      </c>
      <c r="I55" s="231">
        <v>4668.3333333333339</v>
      </c>
      <c r="J55" s="231">
        <v>4699.7166666666681</v>
      </c>
      <c r="K55" s="230">
        <v>4636.95</v>
      </c>
      <c r="L55" s="230">
        <v>4584.3999999999996</v>
      </c>
      <c r="M55" s="230">
        <v>3.3234699999999999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318.55</v>
      </c>
      <c r="D56" s="231">
        <v>320.7166666666667</v>
      </c>
      <c r="E56" s="231">
        <v>314.58333333333337</v>
      </c>
      <c r="F56" s="231">
        <v>310.61666666666667</v>
      </c>
      <c r="G56" s="231">
        <v>304.48333333333335</v>
      </c>
      <c r="H56" s="231">
        <v>324.68333333333339</v>
      </c>
      <c r="I56" s="231">
        <v>330.81666666666672</v>
      </c>
      <c r="J56" s="231">
        <v>334.78333333333342</v>
      </c>
      <c r="K56" s="230">
        <v>326.85000000000002</v>
      </c>
      <c r="L56" s="230">
        <v>316.75</v>
      </c>
      <c r="M56" s="230">
        <v>66.037180000000006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991.85</v>
      </c>
      <c r="D57" s="231">
        <v>979.29999999999984</v>
      </c>
      <c r="E57" s="231">
        <v>959.59999999999968</v>
      </c>
      <c r="F57" s="231">
        <v>927.3499999999998</v>
      </c>
      <c r="G57" s="231">
        <v>907.64999999999964</v>
      </c>
      <c r="H57" s="231">
        <v>1011.5499999999997</v>
      </c>
      <c r="I57" s="231">
        <v>1031.2499999999998</v>
      </c>
      <c r="J57" s="231">
        <v>1063.4999999999998</v>
      </c>
      <c r="K57" s="230">
        <v>999</v>
      </c>
      <c r="L57" s="230">
        <v>947.05</v>
      </c>
      <c r="M57" s="230">
        <v>67.619299999999996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924.8</v>
      </c>
      <c r="D58" s="231">
        <v>926.94999999999993</v>
      </c>
      <c r="E58" s="231">
        <v>918.69999999999982</v>
      </c>
      <c r="F58" s="231">
        <v>912.59999999999991</v>
      </c>
      <c r="G58" s="231">
        <v>904.3499999999998</v>
      </c>
      <c r="H58" s="231">
        <v>933.04999999999984</v>
      </c>
      <c r="I58" s="231">
        <v>941.30000000000007</v>
      </c>
      <c r="J58" s="231">
        <v>947.39999999999986</v>
      </c>
      <c r="K58" s="230">
        <v>935.2</v>
      </c>
      <c r="L58" s="230">
        <v>920.85</v>
      </c>
      <c r="M58" s="230">
        <v>22.621410000000001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1463.45</v>
      </c>
      <c r="D59" s="231">
        <v>1467.7</v>
      </c>
      <c r="E59" s="231">
        <v>1449.7</v>
      </c>
      <c r="F59" s="231">
        <v>1435.95</v>
      </c>
      <c r="G59" s="231">
        <v>1417.95</v>
      </c>
      <c r="H59" s="231">
        <v>1481.45</v>
      </c>
      <c r="I59" s="231">
        <v>1499.45</v>
      </c>
      <c r="J59" s="231">
        <v>1513.2</v>
      </c>
      <c r="K59" s="230">
        <v>1485.7</v>
      </c>
      <c r="L59" s="230">
        <v>1453.95</v>
      </c>
      <c r="M59" s="230">
        <v>0.43602000000000002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237.4</v>
      </c>
      <c r="D60" s="231">
        <v>237.13333333333333</v>
      </c>
      <c r="E60" s="231">
        <v>236.26666666666665</v>
      </c>
      <c r="F60" s="231">
        <v>235.13333333333333</v>
      </c>
      <c r="G60" s="231">
        <v>234.26666666666665</v>
      </c>
      <c r="H60" s="231">
        <v>238.26666666666665</v>
      </c>
      <c r="I60" s="231">
        <v>239.13333333333333</v>
      </c>
      <c r="J60" s="231">
        <v>240.26666666666665</v>
      </c>
      <c r="K60" s="230">
        <v>238</v>
      </c>
      <c r="L60" s="230">
        <v>236</v>
      </c>
      <c r="M60" s="230">
        <v>30.43479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4117.6000000000004</v>
      </c>
      <c r="D61" s="231">
        <v>4102.1500000000005</v>
      </c>
      <c r="E61" s="231">
        <v>4077.5000000000009</v>
      </c>
      <c r="F61" s="231">
        <v>4037.4000000000005</v>
      </c>
      <c r="G61" s="231">
        <v>4012.7500000000009</v>
      </c>
      <c r="H61" s="231">
        <v>4142.2500000000009</v>
      </c>
      <c r="I61" s="231">
        <v>4166.9000000000005</v>
      </c>
      <c r="J61" s="231">
        <v>4207.0000000000009</v>
      </c>
      <c r="K61" s="230">
        <v>4126.8</v>
      </c>
      <c r="L61" s="230">
        <v>4062.05</v>
      </c>
      <c r="M61" s="230">
        <v>1.9797400000000001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1567.45</v>
      </c>
      <c r="D62" s="231">
        <v>1575.8166666666666</v>
      </c>
      <c r="E62" s="231">
        <v>1551.6333333333332</v>
      </c>
      <c r="F62" s="231">
        <v>1535.8166666666666</v>
      </c>
      <c r="G62" s="231">
        <v>1511.6333333333332</v>
      </c>
      <c r="H62" s="231">
        <v>1591.6333333333332</v>
      </c>
      <c r="I62" s="231">
        <v>1615.8166666666666</v>
      </c>
      <c r="J62" s="231">
        <v>1631.6333333333332</v>
      </c>
      <c r="K62" s="230">
        <v>1600</v>
      </c>
      <c r="L62" s="230">
        <v>1560</v>
      </c>
      <c r="M62" s="230">
        <v>4.1840900000000003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623.70000000000005</v>
      </c>
      <c r="D63" s="231">
        <v>626.61666666666667</v>
      </c>
      <c r="E63" s="231">
        <v>617.18333333333339</v>
      </c>
      <c r="F63" s="231">
        <v>610.66666666666674</v>
      </c>
      <c r="G63" s="231">
        <v>601.23333333333346</v>
      </c>
      <c r="H63" s="231">
        <v>633.13333333333333</v>
      </c>
      <c r="I63" s="231">
        <v>642.56666666666649</v>
      </c>
      <c r="J63" s="231">
        <v>649.08333333333326</v>
      </c>
      <c r="K63" s="230">
        <v>636.04999999999995</v>
      </c>
      <c r="L63" s="230">
        <v>620.1</v>
      </c>
      <c r="M63" s="230">
        <v>7.9780499999999996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961.05</v>
      </c>
      <c r="D64" s="231">
        <v>966.15</v>
      </c>
      <c r="E64" s="231">
        <v>952.59999999999991</v>
      </c>
      <c r="F64" s="231">
        <v>944.15</v>
      </c>
      <c r="G64" s="231">
        <v>930.59999999999991</v>
      </c>
      <c r="H64" s="231">
        <v>974.59999999999991</v>
      </c>
      <c r="I64" s="231">
        <v>988.14999999999986</v>
      </c>
      <c r="J64" s="231">
        <v>996.59999999999991</v>
      </c>
      <c r="K64" s="230">
        <v>979.7</v>
      </c>
      <c r="L64" s="230">
        <v>957.7</v>
      </c>
      <c r="M64" s="230">
        <v>1.63744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255.85</v>
      </c>
      <c r="D65" s="231">
        <v>256.61666666666667</v>
      </c>
      <c r="E65" s="231">
        <v>254.23333333333335</v>
      </c>
      <c r="F65" s="231">
        <v>252.61666666666667</v>
      </c>
      <c r="G65" s="231">
        <v>250.23333333333335</v>
      </c>
      <c r="H65" s="231">
        <v>258.23333333333335</v>
      </c>
      <c r="I65" s="231">
        <v>260.61666666666667</v>
      </c>
      <c r="J65" s="231">
        <v>262.23333333333335</v>
      </c>
      <c r="K65" s="230">
        <v>259</v>
      </c>
      <c r="L65" s="230">
        <v>255</v>
      </c>
      <c r="M65" s="230">
        <v>35.464489999999998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1595.9</v>
      </c>
      <c r="D66" s="231">
        <v>1599.3666666666668</v>
      </c>
      <c r="E66" s="231">
        <v>1584.5833333333335</v>
      </c>
      <c r="F66" s="231">
        <v>1573.2666666666667</v>
      </c>
      <c r="G66" s="231">
        <v>1558.4833333333333</v>
      </c>
      <c r="H66" s="231">
        <v>1610.6833333333336</v>
      </c>
      <c r="I66" s="231">
        <v>1625.4666666666669</v>
      </c>
      <c r="J66" s="231">
        <v>1636.7833333333338</v>
      </c>
      <c r="K66" s="230">
        <v>1614.15</v>
      </c>
      <c r="L66" s="230">
        <v>1588.05</v>
      </c>
      <c r="M66" s="230">
        <v>4.3461699999999999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427.2</v>
      </c>
      <c r="D67" s="231">
        <v>428.0333333333333</v>
      </c>
      <c r="E67" s="231">
        <v>422.61666666666662</v>
      </c>
      <c r="F67" s="231">
        <v>418.0333333333333</v>
      </c>
      <c r="G67" s="231">
        <v>412.61666666666662</v>
      </c>
      <c r="H67" s="231">
        <v>432.61666666666662</v>
      </c>
      <c r="I67" s="231">
        <v>438.03333333333336</v>
      </c>
      <c r="J67" s="231">
        <v>442.61666666666662</v>
      </c>
      <c r="K67" s="230">
        <v>433.45</v>
      </c>
      <c r="L67" s="230">
        <v>423.45</v>
      </c>
      <c r="M67" s="230">
        <v>48.708860000000001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505</v>
      </c>
      <c r="D68" s="231">
        <v>511.88333333333338</v>
      </c>
      <c r="E68" s="231">
        <v>496.76666666666677</v>
      </c>
      <c r="F68" s="231">
        <v>488.53333333333336</v>
      </c>
      <c r="G68" s="231">
        <v>473.41666666666674</v>
      </c>
      <c r="H68" s="231">
        <v>520.11666666666679</v>
      </c>
      <c r="I68" s="231">
        <v>535.23333333333346</v>
      </c>
      <c r="J68" s="231">
        <v>543.46666666666681</v>
      </c>
      <c r="K68" s="230">
        <v>527</v>
      </c>
      <c r="L68" s="230">
        <v>503.65</v>
      </c>
      <c r="M68" s="230">
        <v>65.128129999999999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2012.85</v>
      </c>
      <c r="D69" s="231">
        <v>2012.3833333333332</v>
      </c>
      <c r="E69" s="231">
        <v>1990.5166666666664</v>
      </c>
      <c r="F69" s="231">
        <v>1968.1833333333332</v>
      </c>
      <c r="G69" s="231">
        <v>1946.3166666666664</v>
      </c>
      <c r="H69" s="231">
        <v>2034.7166666666665</v>
      </c>
      <c r="I69" s="231">
        <v>2056.583333333333</v>
      </c>
      <c r="J69" s="231">
        <v>2078.9166666666665</v>
      </c>
      <c r="K69" s="230">
        <v>2034.25</v>
      </c>
      <c r="L69" s="230">
        <v>1990.05</v>
      </c>
      <c r="M69" s="230">
        <v>1.9893099999999999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1914.7</v>
      </c>
      <c r="D70" s="231">
        <v>1924.55</v>
      </c>
      <c r="E70" s="231">
        <v>1901.1499999999999</v>
      </c>
      <c r="F70" s="231">
        <v>1887.6</v>
      </c>
      <c r="G70" s="231">
        <v>1864.1999999999998</v>
      </c>
      <c r="H70" s="231">
        <v>1938.1</v>
      </c>
      <c r="I70" s="231">
        <v>1961.5</v>
      </c>
      <c r="J70" s="231">
        <v>1975.05</v>
      </c>
      <c r="K70" s="230">
        <v>1947.95</v>
      </c>
      <c r="L70" s="230">
        <v>1911</v>
      </c>
      <c r="M70" s="230">
        <v>1.9154500000000001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355.65</v>
      </c>
      <c r="D71" s="231">
        <v>357.25</v>
      </c>
      <c r="E71" s="231">
        <v>349.4</v>
      </c>
      <c r="F71" s="231">
        <v>343.15</v>
      </c>
      <c r="G71" s="231">
        <v>335.29999999999995</v>
      </c>
      <c r="H71" s="231">
        <v>363.5</v>
      </c>
      <c r="I71" s="231">
        <v>371.35</v>
      </c>
      <c r="J71" s="231">
        <v>377.6</v>
      </c>
      <c r="K71" s="230">
        <v>365.1</v>
      </c>
      <c r="L71" s="230">
        <v>351</v>
      </c>
      <c r="M71" s="230">
        <v>3.9328500000000002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3290.8</v>
      </c>
      <c r="D72" s="231">
        <v>3290.9166666666665</v>
      </c>
      <c r="E72" s="231">
        <v>3264.0333333333328</v>
      </c>
      <c r="F72" s="231">
        <v>3237.2666666666664</v>
      </c>
      <c r="G72" s="231">
        <v>3210.3833333333328</v>
      </c>
      <c r="H72" s="231">
        <v>3317.6833333333329</v>
      </c>
      <c r="I72" s="231">
        <v>3344.5666666666671</v>
      </c>
      <c r="J72" s="231">
        <v>3371.333333333333</v>
      </c>
      <c r="K72" s="230">
        <v>3317.8</v>
      </c>
      <c r="L72" s="230">
        <v>3264.15</v>
      </c>
      <c r="M72" s="230">
        <v>2.2248700000000001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2890.55</v>
      </c>
      <c r="D73" s="231">
        <v>2908.4500000000003</v>
      </c>
      <c r="E73" s="231">
        <v>2864.1500000000005</v>
      </c>
      <c r="F73" s="231">
        <v>2837.7500000000005</v>
      </c>
      <c r="G73" s="231">
        <v>2793.4500000000007</v>
      </c>
      <c r="H73" s="231">
        <v>2934.8500000000004</v>
      </c>
      <c r="I73" s="231">
        <v>2979.1500000000005</v>
      </c>
      <c r="J73" s="231">
        <v>3005.55</v>
      </c>
      <c r="K73" s="230">
        <v>2952.75</v>
      </c>
      <c r="L73" s="230">
        <v>2882.05</v>
      </c>
      <c r="M73" s="230">
        <v>1.9302299999999999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1945.5</v>
      </c>
      <c r="D74" s="231">
        <v>1950.5</v>
      </c>
      <c r="E74" s="231">
        <v>1935</v>
      </c>
      <c r="F74" s="231">
        <v>1924.5</v>
      </c>
      <c r="G74" s="231">
        <v>1909</v>
      </c>
      <c r="H74" s="231">
        <v>1961</v>
      </c>
      <c r="I74" s="231">
        <v>1976.5</v>
      </c>
      <c r="J74" s="231">
        <v>1987</v>
      </c>
      <c r="K74" s="230">
        <v>1966</v>
      </c>
      <c r="L74" s="230">
        <v>1940</v>
      </c>
      <c r="M74" s="230">
        <v>0.68922000000000005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4942.5</v>
      </c>
      <c r="D75" s="231">
        <v>4952.3499999999995</v>
      </c>
      <c r="E75" s="231">
        <v>4915.6999999999989</v>
      </c>
      <c r="F75" s="231">
        <v>4888.8999999999996</v>
      </c>
      <c r="G75" s="231">
        <v>4852.2499999999991</v>
      </c>
      <c r="H75" s="231">
        <v>4979.1499999999987</v>
      </c>
      <c r="I75" s="231">
        <v>5015.7999999999984</v>
      </c>
      <c r="J75" s="231">
        <v>5042.5999999999985</v>
      </c>
      <c r="K75" s="230">
        <v>4989</v>
      </c>
      <c r="L75" s="230">
        <v>4925.55</v>
      </c>
      <c r="M75" s="230">
        <v>0.92308999999999997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3355.1</v>
      </c>
      <c r="D76" s="231">
        <v>3357.2999999999997</v>
      </c>
      <c r="E76" s="231">
        <v>3322.5499999999993</v>
      </c>
      <c r="F76" s="231">
        <v>3289.9999999999995</v>
      </c>
      <c r="G76" s="231">
        <v>3255.2499999999991</v>
      </c>
      <c r="H76" s="231">
        <v>3389.8499999999995</v>
      </c>
      <c r="I76" s="231">
        <v>3424.6000000000004</v>
      </c>
      <c r="J76" s="231">
        <v>3457.1499999999996</v>
      </c>
      <c r="K76" s="230">
        <v>3392.05</v>
      </c>
      <c r="L76" s="230">
        <v>3324.75</v>
      </c>
      <c r="M76" s="230">
        <v>5.18154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378.1</v>
      </c>
      <c r="D77" s="231">
        <v>379.4666666666667</v>
      </c>
      <c r="E77" s="231">
        <v>375.63333333333338</v>
      </c>
      <c r="F77" s="231">
        <v>373.16666666666669</v>
      </c>
      <c r="G77" s="231">
        <v>369.33333333333337</v>
      </c>
      <c r="H77" s="231">
        <v>381.93333333333339</v>
      </c>
      <c r="I77" s="231">
        <v>385.76666666666665</v>
      </c>
      <c r="J77" s="231">
        <v>388.23333333333341</v>
      </c>
      <c r="K77" s="230">
        <v>383.3</v>
      </c>
      <c r="L77" s="230">
        <v>377</v>
      </c>
      <c r="M77" s="230">
        <v>1.4767300000000001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2067.4</v>
      </c>
      <c r="D78" s="231">
        <v>2061.7999999999997</v>
      </c>
      <c r="E78" s="231">
        <v>2040.5999999999995</v>
      </c>
      <c r="F78" s="231">
        <v>2013.7999999999997</v>
      </c>
      <c r="G78" s="231">
        <v>1992.5999999999995</v>
      </c>
      <c r="H78" s="231">
        <v>2088.5999999999995</v>
      </c>
      <c r="I78" s="231">
        <v>2109.7999999999993</v>
      </c>
      <c r="J78" s="231">
        <v>2136.5999999999995</v>
      </c>
      <c r="K78" s="230">
        <v>2083</v>
      </c>
      <c r="L78" s="230">
        <v>2035</v>
      </c>
      <c r="M78" s="230">
        <v>3.9242900000000001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129.85</v>
      </c>
      <c r="D79" s="231">
        <v>129.83333333333331</v>
      </c>
      <c r="E79" s="231">
        <v>127.96666666666664</v>
      </c>
      <c r="F79" s="231">
        <v>126.08333333333333</v>
      </c>
      <c r="G79" s="231">
        <v>124.21666666666665</v>
      </c>
      <c r="H79" s="231">
        <v>131.71666666666664</v>
      </c>
      <c r="I79" s="231">
        <v>133.58333333333331</v>
      </c>
      <c r="J79" s="231">
        <v>135.46666666666661</v>
      </c>
      <c r="K79" s="230">
        <v>131.69999999999999</v>
      </c>
      <c r="L79" s="230">
        <v>127.95</v>
      </c>
      <c r="M79" s="230">
        <v>144.23760999999999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127.75</v>
      </c>
      <c r="D80" s="231">
        <v>131.68333333333334</v>
      </c>
      <c r="E80" s="231">
        <v>123.06666666666666</v>
      </c>
      <c r="F80" s="231">
        <v>118.38333333333333</v>
      </c>
      <c r="G80" s="231">
        <v>109.76666666666665</v>
      </c>
      <c r="H80" s="231">
        <v>136.36666666666667</v>
      </c>
      <c r="I80" s="231">
        <v>144.98333333333335</v>
      </c>
      <c r="J80" s="231">
        <v>149.66666666666669</v>
      </c>
      <c r="K80" s="230">
        <v>140.30000000000001</v>
      </c>
      <c r="L80" s="230">
        <v>127</v>
      </c>
      <c r="M80" s="230">
        <v>521.69854999999995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266.25</v>
      </c>
      <c r="D81" s="231">
        <v>264.76666666666665</v>
      </c>
      <c r="E81" s="231">
        <v>262.48333333333329</v>
      </c>
      <c r="F81" s="231">
        <v>258.71666666666664</v>
      </c>
      <c r="G81" s="231">
        <v>256.43333333333328</v>
      </c>
      <c r="H81" s="231">
        <v>268.5333333333333</v>
      </c>
      <c r="I81" s="231">
        <v>270.81666666666661</v>
      </c>
      <c r="J81" s="231">
        <v>274.58333333333331</v>
      </c>
      <c r="K81" s="230">
        <v>267.05</v>
      </c>
      <c r="L81" s="230">
        <v>261</v>
      </c>
      <c r="M81" s="230">
        <v>5.3231599999999997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107.65</v>
      </c>
      <c r="D82" s="231">
        <v>107.73333333333333</v>
      </c>
      <c r="E82" s="231">
        <v>106.96666666666667</v>
      </c>
      <c r="F82" s="231">
        <v>106.28333333333333</v>
      </c>
      <c r="G82" s="231">
        <v>105.51666666666667</v>
      </c>
      <c r="H82" s="231">
        <v>108.41666666666667</v>
      </c>
      <c r="I82" s="231">
        <v>109.18333333333335</v>
      </c>
      <c r="J82" s="231">
        <v>109.86666666666667</v>
      </c>
      <c r="K82" s="230">
        <v>108.5</v>
      </c>
      <c r="L82" s="230">
        <v>107.05</v>
      </c>
      <c r="M82" s="230">
        <v>49.48142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1397.55</v>
      </c>
      <c r="D83" s="231">
        <v>1396.8999999999999</v>
      </c>
      <c r="E83" s="231">
        <v>1364.6999999999998</v>
      </c>
      <c r="F83" s="231">
        <v>1331.85</v>
      </c>
      <c r="G83" s="231">
        <v>1299.6499999999999</v>
      </c>
      <c r="H83" s="231">
        <v>1429.7499999999998</v>
      </c>
      <c r="I83" s="231">
        <v>1461.95</v>
      </c>
      <c r="J83" s="231">
        <v>1494.7999999999997</v>
      </c>
      <c r="K83" s="230">
        <v>1429.1</v>
      </c>
      <c r="L83" s="230">
        <v>1364.05</v>
      </c>
      <c r="M83" s="230">
        <v>6.59354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936.65</v>
      </c>
      <c r="D84" s="231">
        <v>934.80000000000007</v>
      </c>
      <c r="E84" s="231">
        <v>929.00000000000011</v>
      </c>
      <c r="F84" s="231">
        <v>921.35</v>
      </c>
      <c r="G84" s="231">
        <v>915.55000000000007</v>
      </c>
      <c r="H84" s="231">
        <v>942.45000000000016</v>
      </c>
      <c r="I84" s="231">
        <v>948.25000000000011</v>
      </c>
      <c r="J84" s="231">
        <v>955.9000000000002</v>
      </c>
      <c r="K84" s="230">
        <v>940.6</v>
      </c>
      <c r="L84" s="230">
        <v>927.15</v>
      </c>
      <c r="M84" s="230">
        <v>6.5930299999999997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1324.2</v>
      </c>
      <c r="D85" s="231">
        <v>1329.5166666666667</v>
      </c>
      <c r="E85" s="231">
        <v>1310.6833333333334</v>
      </c>
      <c r="F85" s="231">
        <v>1297.1666666666667</v>
      </c>
      <c r="G85" s="231">
        <v>1278.3333333333335</v>
      </c>
      <c r="H85" s="231">
        <v>1343.0333333333333</v>
      </c>
      <c r="I85" s="231">
        <v>1361.8666666666668</v>
      </c>
      <c r="J85" s="231">
        <v>1375.3833333333332</v>
      </c>
      <c r="K85" s="230">
        <v>1348.35</v>
      </c>
      <c r="L85" s="230">
        <v>1316</v>
      </c>
      <c r="M85" s="230">
        <v>5.9473200000000004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1752.5</v>
      </c>
      <c r="D86" s="231">
        <v>1755.2333333333333</v>
      </c>
      <c r="E86" s="231">
        <v>1743.2666666666667</v>
      </c>
      <c r="F86" s="231">
        <v>1734.0333333333333</v>
      </c>
      <c r="G86" s="231">
        <v>1722.0666666666666</v>
      </c>
      <c r="H86" s="231">
        <v>1764.4666666666667</v>
      </c>
      <c r="I86" s="231">
        <v>1776.4333333333334</v>
      </c>
      <c r="J86" s="231">
        <v>1785.6666666666667</v>
      </c>
      <c r="K86" s="230">
        <v>1767.2</v>
      </c>
      <c r="L86" s="230">
        <v>1746</v>
      </c>
      <c r="M86" s="230">
        <v>3.3554499999999998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460.7</v>
      </c>
      <c r="D87" s="231">
        <v>464.48333333333335</v>
      </c>
      <c r="E87" s="231">
        <v>453.4666666666667</v>
      </c>
      <c r="F87" s="231">
        <v>446.23333333333335</v>
      </c>
      <c r="G87" s="231">
        <v>435.2166666666667</v>
      </c>
      <c r="H87" s="231">
        <v>471.7166666666667</v>
      </c>
      <c r="I87" s="231">
        <v>482.73333333333335</v>
      </c>
      <c r="J87" s="231">
        <v>489.9666666666667</v>
      </c>
      <c r="K87" s="230">
        <v>475.5</v>
      </c>
      <c r="L87" s="230">
        <v>457.25</v>
      </c>
      <c r="M87" s="230">
        <v>6.8800999999999997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279.25</v>
      </c>
      <c r="D88" s="231">
        <v>280.45</v>
      </c>
      <c r="E88" s="231">
        <v>274.89999999999998</v>
      </c>
      <c r="F88" s="231">
        <v>270.55</v>
      </c>
      <c r="G88" s="231">
        <v>265</v>
      </c>
      <c r="H88" s="231">
        <v>284.79999999999995</v>
      </c>
      <c r="I88" s="231">
        <v>290.35000000000002</v>
      </c>
      <c r="J88" s="231">
        <v>294.69999999999993</v>
      </c>
      <c r="K88" s="230">
        <v>286</v>
      </c>
      <c r="L88" s="230">
        <v>276.10000000000002</v>
      </c>
      <c r="M88" s="230">
        <v>3.6096599999999999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1055.55</v>
      </c>
      <c r="D89" s="231">
        <v>1059.2</v>
      </c>
      <c r="E89" s="231">
        <v>1048.45</v>
      </c>
      <c r="F89" s="231">
        <v>1041.3499999999999</v>
      </c>
      <c r="G89" s="231">
        <v>1030.5999999999999</v>
      </c>
      <c r="H89" s="231">
        <v>1066.3000000000002</v>
      </c>
      <c r="I89" s="231">
        <v>1077.0500000000002</v>
      </c>
      <c r="J89" s="231">
        <v>1084.1500000000003</v>
      </c>
      <c r="K89" s="230">
        <v>1069.95</v>
      </c>
      <c r="L89" s="230">
        <v>1052.0999999999999</v>
      </c>
      <c r="M89" s="230">
        <v>16.416730000000001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1824.55</v>
      </c>
      <c r="D90" s="231">
        <v>1819.05</v>
      </c>
      <c r="E90" s="231">
        <v>1803.25</v>
      </c>
      <c r="F90" s="231">
        <v>1781.95</v>
      </c>
      <c r="G90" s="231">
        <v>1766.15</v>
      </c>
      <c r="H90" s="231">
        <v>1840.35</v>
      </c>
      <c r="I90" s="231">
        <v>1856.1499999999996</v>
      </c>
      <c r="J90" s="231">
        <v>1877.4499999999998</v>
      </c>
      <c r="K90" s="230">
        <v>1834.85</v>
      </c>
      <c r="L90" s="230">
        <v>1797.75</v>
      </c>
      <c r="M90" s="230">
        <v>3.4150999999999998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1625.65</v>
      </c>
      <c r="D91" s="231">
        <v>1636.2333333333336</v>
      </c>
      <c r="E91" s="231">
        <v>1611.5166666666671</v>
      </c>
      <c r="F91" s="231">
        <v>1597.3833333333334</v>
      </c>
      <c r="G91" s="231">
        <v>1572.666666666667</v>
      </c>
      <c r="H91" s="231">
        <v>1650.3666666666672</v>
      </c>
      <c r="I91" s="231">
        <v>1675.0833333333335</v>
      </c>
      <c r="J91" s="231">
        <v>1689.2166666666674</v>
      </c>
      <c r="K91" s="230">
        <v>1660.95</v>
      </c>
      <c r="L91" s="230">
        <v>1622.1</v>
      </c>
      <c r="M91" s="230">
        <v>313.85208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539.70000000000005</v>
      </c>
      <c r="D92" s="231">
        <v>541.98333333333335</v>
      </c>
      <c r="E92" s="231">
        <v>535.2166666666667</v>
      </c>
      <c r="F92" s="231">
        <v>530.73333333333335</v>
      </c>
      <c r="G92" s="231">
        <v>523.9666666666667</v>
      </c>
      <c r="H92" s="231">
        <v>546.4666666666667</v>
      </c>
      <c r="I92" s="231">
        <v>553.23333333333335</v>
      </c>
      <c r="J92" s="231">
        <v>557.7166666666667</v>
      </c>
      <c r="K92" s="230">
        <v>548.75</v>
      </c>
      <c r="L92" s="230">
        <v>537.5</v>
      </c>
      <c r="M92" s="230">
        <v>21.595739999999999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1285.8</v>
      </c>
      <c r="D93" s="231">
        <v>1278.9333333333332</v>
      </c>
      <c r="E93" s="231">
        <v>1262.9666666666662</v>
      </c>
      <c r="F93" s="231">
        <v>1240.133333333333</v>
      </c>
      <c r="G93" s="231">
        <v>1224.1666666666661</v>
      </c>
      <c r="H93" s="231">
        <v>1301.7666666666664</v>
      </c>
      <c r="I93" s="231">
        <v>1317.7333333333331</v>
      </c>
      <c r="J93" s="231">
        <v>1340.5666666666666</v>
      </c>
      <c r="K93" s="230">
        <v>1294.9000000000001</v>
      </c>
      <c r="L93" s="230">
        <v>1256.0999999999999</v>
      </c>
      <c r="M93" s="230">
        <v>12.16747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2547.25</v>
      </c>
      <c r="D94" s="231">
        <v>2540.6</v>
      </c>
      <c r="E94" s="231">
        <v>2519.1999999999998</v>
      </c>
      <c r="F94" s="231">
        <v>2491.15</v>
      </c>
      <c r="G94" s="231">
        <v>2469.75</v>
      </c>
      <c r="H94" s="231">
        <v>2568.6499999999996</v>
      </c>
      <c r="I94" s="231">
        <v>2590.0500000000002</v>
      </c>
      <c r="J94" s="231">
        <v>2618.0999999999995</v>
      </c>
      <c r="K94" s="230">
        <v>2562</v>
      </c>
      <c r="L94" s="230">
        <v>2512.5500000000002</v>
      </c>
      <c r="M94" s="230">
        <v>15.275930000000001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434.25</v>
      </c>
      <c r="D95" s="231">
        <v>436.8</v>
      </c>
      <c r="E95" s="231">
        <v>430.1</v>
      </c>
      <c r="F95" s="231">
        <v>425.95</v>
      </c>
      <c r="G95" s="231">
        <v>419.25</v>
      </c>
      <c r="H95" s="231">
        <v>440.95000000000005</v>
      </c>
      <c r="I95" s="231">
        <v>447.65</v>
      </c>
      <c r="J95" s="231">
        <v>451.80000000000007</v>
      </c>
      <c r="K95" s="230">
        <v>443.5</v>
      </c>
      <c r="L95" s="230">
        <v>432.65</v>
      </c>
      <c r="M95" s="230">
        <v>30.34975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2944.35</v>
      </c>
      <c r="D96" s="231">
        <v>2954.0499999999997</v>
      </c>
      <c r="E96" s="231">
        <v>2925.2999999999993</v>
      </c>
      <c r="F96" s="231">
        <v>2906.2499999999995</v>
      </c>
      <c r="G96" s="231">
        <v>2877.4999999999991</v>
      </c>
      <c r="H96" s="231">
        <v>2973.0999999999995</v>
      </c>
      <c r="I96" s="231">
        <v>3001.8500000000004</v>
      </c>
      <c r="J96" s="231">
        <v>3020.8999999999996</v>
      </c>
      <c r="K96" s="230">
        <v>2982.8</v>
      </c>
      <c r="L96" s="230">
        <v>2935</v>
      </c>
      <c r="M96" s="230">
        <v>4.6108900000000004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254</v>
      </c>
      <c r="D97" s="231">
        <v>256.03333333333336</v>
      </c>
      <c r="E97" s="231">
        <v>251.61666666666673</v>
      </c>
      <c r="F97" s="231">
        <v>249.23333333333338</v>
      </c>
      <c r="G97" s="231">
        <v>244.81666666666675</v>
      </c>
      <c r="H97" s="231">
        <v>258.41666666666674</v>
      </c>
      <c r="I97" s="231">
        <v>262.83333333333337</v>
      </c>
      <c r="J97" s="231">
        <v>265.2166666666667</v>
      </c>
      <c r="K97" s="230">
        <v>260.45</v>
      </c>
      <c r="L97" s="230">
        <v>253.65</v>
      </c>
      <c r="M97" s="230">
        <v>21.75413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2500.75</v>
      </c>
      <c r="D98" s="231">
        <v>2505.15</v>
      </c>
      <c r="E98" s="231">
        <v>2490.3000000000002</v>
      </c>
      <c r="F98" s="231">
        <v>2479.85</v>
      </c>
      <c r="G98" s="231">
        <v>2465</v>
      </c>
      <c r="H98" s="231">
        <v>2515.6000000000004</v>
      </c>
      <c r="I98" s="231">
        <v>2530.4499999999998</v>
      </c>
      <c r="J98" s="231">
        <v>2540.9000000000005</v>
      </c>
      <c r="K98" s="230">
        <v>2520</v>
      </c>
      <c r="L98" s="230">
        <v>2494.6999999999998</v>
      </c>
      <c r="M98" s="230">
        <v>13.54871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311.5</v>
      </c>
      <c r="D99" s="231">
        <v>311.88333333333333</v>
      </c>
      <c r="E99" s="231">
        <v>310.21666666666664</v>
      </c>
      <c r="F99" s="231">
        <v>308.93333333333334</v>
      </c>
      <c r="G99" s="231">
        <v>307.26666666666665</v>
      </c>
      <c r="H99" s="231">
        <v>313.16666666666663</v>
      </c>
      <c r="I99" s="231">
        <v>314.83333333333337</v>
      </c>
      <c r="J99" s="231">
        <v>316.11666666666662</v>
      </c>
      <c r="K99" s="230">
        <v>313.55</v>
      </c>
      <c r="L99" s="230">
        <v>310.60000000000002</v>
      </c>
      <c r="M99" s="230">
        <v>3.488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36330.449999999997</v>
      </c>
      <c r="D100" s="231">
        <v>36339.200000000004</v>
      </c>
      <c r="E100" s="231">
        <v>36122.250000000007</v>
      </c>
      <c r="F100" s="231">
        <v>35914.050000000003</v>
      </c>
      <c r="G100" s="231">
        <v>35697.100000000006</v>
      </c>
      <c r="H100" s="231">
        <v>36547.400000000009</v>
      </c>
      <c r="I100" s="231">
        <v>36764.350000000006</v>
      </c>
      <c r="J100" s="231">
        <v>36972.55000000001</v>
      </c>
      <c r="K100" s="230">
        <v>36556.15</v>
      </c>
      <c r="L100" s="230">
        <v>36131</v>
      </c>
      <c r="M100" s="230">
        <v>7.2470000000000007E-2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2702.3</v>
      </c>
      <c r="D101" s="231">
        <v>2719.1</v>
      </c>
      <c r="E101" s="231">
        <v>2680.2</v>
      </c>
      <c r="F101" s="231">
        <v>2658.1</v>
      </c>
      <c r="G101" s="231">
        <v>2619.1999999999998</v>
      </c>
      <c r="H101" s="231">
        <v>2741.2</v>
      </c>
      <c r="I101" s="231">
        <v>2780.1000000000004</v>
      </c>
      <c r="J101" s="231">
        <v>2802.2</v>
      </c>
      <c r="K101" s="230">
        <v>2758</v>
      </c>
      <c r="L101" s="230">
        <v>2697</v>
      </c>
      <c r="M101" s="230">
        <v>88.244479999999996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926.95</v>
      </c>
      <c r="D102" s="231">
        <v>930.95000000000016</v>
      </c>
      <c r="E102" s="231">
        <v>919.45000000000027</v>
      </c>
      <c r="F102" s="231">
        <v>911.95000000000016</v>
      </c>
      <c r="G102" s="231">
        <v>900.45000000000027</v>
      </c>
      <c r="H102" s="231">
        <v>938.45000000000027</v>
      </c>
      <c r="I102" s="231">
        <v>949.95</v>
      </c>
      <c r="J102" s="231">
        <v>957.45000000000027</v>
      </c>
      <c r="K102" s="230">
        <v>942.45</v>
      </c>
      <c r="L102" s="230">
        <v>923.45</v>
      </c>
      <c r="M102" s="230">
        <v>190.02035000000001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1072.1500000000001</v>
      </c>
      <c r="D103" s="231">
        <v>1080.05</v>
      </c>
      <c r="E103" s="231">
        <v>1062.0999999999999</v>
      </c>
      <c r="F103" s="231">
        <v>1052.05</v>
      </c>
      <c r="G103" s="231">
        <v>1034.0999999999999</v>
      </c>
      <c r="H103" s="231">
        <v>1090.0999999999999</v>
      </c>
      <c r="I103" s="231">
        <v>1108.0500000000002</v>
      </c>
      <c r="J103" s="231">
        <v>1118.0999999999999</v>
      </c>
      <c r="K103" s="230">
        <v>1098</v>
      </c>
      <c r="L103" s="230">
        <v>1070</v>
      </c>
      <c r="M103" s="230">
        <v>3.6924999999999999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435.7</v>
      </c>
      <c r="D104" s="231">
        <v>436.45</v>
      </c>
      <c r="E104" s="231">
        <v>433.09999999999997</v>
      </c>
      <c r="F104" s="231">
        <v>430.5</v>
      </c>
      <c r="G104" s="231">
        <v>427.15</v>
      </c>
      <c r="H104" s="231">
        <v>439.04999999999995</v>
      </c>
      <c r="I104" s="231">
        <v>442.4</v>
      </c>
      <c r="J104" s="231">
        <v>444.99999999999994</v>
      </c>
      <c r="K104" s="230">
        <v>439.8</v>
      </c>
      <c r="L104" s="230">
        <v>433.85</v>
      </c>
      <c r="M104" s="230">
        <v>9.3208199999999994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469.3</v>
      </c>
      <c r="D105" s="231">
        <v>470.11666666666662</v>
      </c>
      <c r="E105" s="231">
        <v>465.23333333333323</v>
      </c>
      <c r="F105" s="231">
        <v>461.16666666666663</v>
      </c>
      <c r="G105" s="231">
        <v>456.28333333333325</v>
      </c>
      <c r="H105" s="231">
        <v>474.18333333333322</v>
      </c>
      <c r="I105" s="231">
        <v>479.06666666666655</v>
      </c>
      <c r="J105" s="231">
        <v>483.13333333333321</v>
      </c>
      <c r="K105" s="230">
        <v>475</v>
      </c>
      <c r="L105" s="230">
        <v>466.05</v>
      </c>
      <c r="M105" s="230">
        <v>1.1720900000000001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63.25</v>
      </c>
      <c r="D106" s="231">
        <v>63.6</v>
      </c>
      <c r="E106" s="231">
        <v>62.650000000000006</v>
      </c>
      <c r="F106" s="231">
        <v>62.050000000000004</v>
      </c>
      <c r="G106" s="231">
        <v>61.100000000000009</v>
      </c>
      <c r="H106" s="231">
        <v>64.2</v>
      </c>
      <c r="I106" s="231">
        <v>65.150000000000006</v>
      </c>
      <c r="J106" s="231">
        <v>65.75</v>
      </c>
      <c r="K106" s="230">
        <v>64.55</v>
      </c>
      <c r="L106" s="230">
        <v>63</v>
      </c>
      <c r="M106" s="230">
        <v>357.88409999999999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428.75</v>
      </c>
      <c r="D107" s="231">
        <v>428.33333333333331</v>
      </c>
      <c r="E107" s="231">
        <v>424.76666666666665</v>
      </c>
      <c r="F107" s="231">
        <v>420.78333333333336</v>
      </c>
      <c r="G107" s="231">
        <v>417.2166666666667</v>
      </c>
      <c r="H107" s="231">
        <v>432.31666666666661</v>
      </c>
      <c r="I107" s="231">
        <v>435.88333333333333</v>
      </c>
      <c r="J107" s="231">
        <v>439.86666666666656</v>
      </c>
      <c r="K107" s="230">
        <v>431.9</v>
      </c>
      <c r="L107" s="230">
        <v>424.35</v>
      </c>
      <c r="M107" s="230">
        <v>124.12416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5946.9</v>
      </c>
      <c r="D108" s="231">
        <v>5967.3499999999995</v>
      </c>
      <c r="E108" s="231">
        <v>5879.6999999999989</v>
      </c>
      <c r="F108" s="231">
        <v>5812.4999999999991</v>
      </c>
      <c r="G108" s="231">
        <v>5724.8499999999985</v>
      </c>
      <c r="H108" s="231">
        <v>6034.5499999999993</v>
      </c>
      <c r="I108" s="231">
        <v>6122.1999999999989</v>
      </c>
      <c r="J108" s="231">
        <v>6189.4</v>
      </c>
      <c r="K108" s="230">
        <v>6055</v>
      </c>
      <c r="L108" s="230">
        <v>5900.15</v>
      </c>
      <c r="M108" s="230">
        <v>1.7020599999999999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331.9</v>
      </c>
      <c r="D109" s="231">
        <v>331.59999999999997</v>
      </c>
      <c r="E109" s="231">
        <v>328.29999999999995</v>
      </c>
      <c r="F109" s="231">
        <v>324.7</v>
      </c>
      <c r="G109" s="231">
        <v>321.39999999999998</v>
      </c>
      <c r="H109" s="231">
        <v>335.19999999999993</v>
      </c>
      <c r="I109" s="231">
        <v>338.5</v>
      </c>
      <c r="J109" s="231">
        <v>342.09999999999991</v>
      </c>
      <c r="K109" s="230">
        <v>334.9</v>
      </c>
      <c r="L109" s="230">
        <v>328</v>
      </c>
      <c r="M109" s="230">
        <v>10.04462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158.25</v>
      </c>
      <c r="D110" s="231">
        <v>158.75</v>
      </c>
      <c r="E110" s="231">
        <v>155.35</v>
      </c>
      <c r="F110" s="231">
        <v>152.44999999999999</v>
      </c>
      <c r="G110" s="231">
        <v>149.04999999999998</v>
      </c>
      <c r="H110" s="231">
        <v>161.65</v>
      </c>
      <c r="I110" s="231">
        <v>165.04999999999998</v>
      </c>
      <c r="J110" s="231">
        <v>167.95000000000002</v>
      </c>
      <c r="K110" s="230">
        <v>162.15</v>
      </c>
      <c r="L110" s="230">
        <v>155.85</v>
      </c>
      <c r="M110" s="230">
        <v>176.20263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358.7</v>
      </c>
      <c r="D111" s="231">
        <v>360.01666666666665</v>
      </c>
      <c r="E111" s="231">
        <v>355.68333333333328</v>
      </c>
      <c r="F111" s="231">
        <v>352.66666666666663</v>
      </c>
      <c r="G111" s="231">
        <v>348.33333333333326</v>
      </c>
      <c r="H111" s="231">
        <v>363.0333333333333</v>
      </c>
      <c r="I111" s="231">
        <v>367.36666666666667</v>
      </c>
      <c r="J111" s="231">
        <v>370.38333333333333</v>
      </c>
      <c r="K111" s="230">
        <v>364.35</v>
      </c>
      <c r="L111" s="230">
        <v>357</v>
      </c>
      <c r="M111" s="230">
        <v>47.229610000000001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82.8</v>
      </c>
      <c r="D112" s="231">
        <v>82.88333333333334</v>
      </c>
      <c r="E112" s="231">
        <v>82.316666666666677</v>
      </c>
      <c r="F112" s="231">
        <v>81.833333333333343</v>
      </c>
      <c r="G112" s="231">
        <v>81.26666666666668</v>
      </c>
      <c r="H112" s="231">
        <v>83.366666666666674</v>
      </c>
      <c r="I112" s="231">
        <v>83.933333333333337</v>
      </c>
      <c r="J112" s="231">
        <v>84.416666666666671</v>
      </c>
      <c r="K112" s="230">
        <v>83.45</v>
      </c>
      <c r="L112" s="230">
        <v>82.4</v>
      </c>
      <c r="M112" s="230">
        <v>58.956400000000002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625.4</v>
      </c>
      <c r="D113" s="231">
        <v>627.69999999999993</v>
      </c>
      <c r="E113" s="231">
        <v>621.69999999999982</v>
      </c>
      <c r="F113" s="231">
        <v>617.99999999999989</v>
      </c>
      <c r="G113" s="231">
        <v>611.99999999999977</v>
      </c>
      <c r="H113" s="231">
        <v>631.39999999999986</v>
      </c>
      <c r="I113" s="231">
        <v>637.40000000000009</v>
      </c>
      <c r="J113" s="231">
        <v>641.09999999999991</v>
      </c>
      <c r="K113" s="230">
        <v>633.70000000000005</v>
      </c>
      <c r="L113" s="230">
        <v>624</v>
      </c>
      <c r="M113" s="230">
        <v>8.7839899999999993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483.15</v>
      </c>
      <c r="D114" s="231">
        <v>484.11666666666662</v>
      </c>
      <c r="E114" s="231">
        <v>480.78333333333325</v>
      </c>
      <c r="F114" s="231">
        <v>478.41666666666663</v>
      </c>
      <c r="G114" s="231">
        <v>475.08333333333326</v>
      </c>
      <c r="H114" s="231">
        <v>486.48333333333323</v>
      </c>
      <c r="I114" s="231">
        <v>489.81666666666661</v>
      </c>
      <c r="J114" s="231">
        <v>492.18333333333322</v>
      </c>
      <c r="K114" s="230">
        <v>487.45</v>
      </c>
      <c r="L114" s="230">
        <v>481.75</v>
      </c>
      <c r="M114" s="230">
        <v>6.43642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152.05000000000001</v>
      </c>
      <c r="D115" s="231">
        <v>152.28333333333333</v>
      </c>
      <c r="E115" s="231">
        <v>150.36666666666667</v>
      </c>
      <c r="F115" s="231">
        <v>148.68333333333334</v>
      </c>
      <c r="G115" s="231">
        <v>146.76666666666668</v>
      </c>
      <c r="H115" s="231">
        <v>153.96666666666667</v>
      </c>
      <c r="I115" s="231">
        <v>155.88333333333335</v>
      </c>
      <c r="J115" s="231">
        <v>157.56666666666666</v>
      </c>
      <c r="K115" s="230">
        <v>154.19999999999999</v>
      </c>
      <c r="L115" s="230">
        <v>150.6</v>
      </c>
      <c r="M115" s="230">
        <v>32.043399999999998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1073.3</v>
      </c>
      <c r="D116" s="231">
        <v>1097.8666666666666</v>
      </c>
      <c r="E116" s="231">
        <v>1040.7833333333331</v>
      </c>
      <c r="F116" s="231">
        <v>1008.2666666666664</v>
      </c>
      <c r="G116" s="231">
        <v>951.18333333333294</v>
      </c>
      <c r="H116" s="231">
        <v>1130.3833333333332</v>
      </c>
      <c r="I116" s="231">
        <v>1187.4666666666667</v>
      </c>
      <c r="J116" s="231">
        <v>1219.9833333333333</v>
      </c>
      <c r="K116" s="230">
        <v>1154.95</v>
      </c>
      <c r="L116" s="230">
        <v>1065.3499999999999</v>
      </c>
      <c r="M116" s="230">
        <v>85.048379999999995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3816.35</v>
      </c>
      <c r="D117" s="231">
        <v>3810.3833333333332</v>
      </c>
      <c r="E117" s="231">
        <v>3785.9666666666662</v>
      </c>
      <c r="F117" s="231">
        <v>3755.583333333333</v>
      </c>
      <c r="G117" s="231">
        <v>3731.1666666666661</v>
      </c>
      <c r="H117" s="231">
        <v>3840.7666666666664</v>
      </c>
      <c r="I117" s="231">
        <v>3865.1833333333334</v>
      </c>
      <c r="J117" s="231">
        <v>3895.5666666666666</v>
      </c>
      <c r="K117" s="230">
        <v>3834.8</v>
      </c>
      <c r="L117" s="230">
        <v>3780</v>
      </c>
      <c r="M117" s="230">
        <v>0.81628000000000001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1259.0999999999999</v>
      </c>
      <c r="D118" s="231">
        <v>1264.1166666666666</v>
      </c>
      <c r="E118" s="231">
        <v>1249.2333333333331</v>
      </c>
      <c r="F118" s="231">
        <v>1239.3666666666666</v>
      </c>
      <c r="G118" s="231">
        <v>1224.4833333333331</v>
      </c>
      <c r="H118" s="231">
        <v>1273.9833333333331</v>
      </c>
      <c r="I118" s="231">
        <v>1288.8666666666668</v>
      </c>
      <c r="J118" s="231">
        <v>1298.7333333333331</v>
      </c>
      <c r="K118" s="230">
        <v>1279</v>
      </c>
      <c r="L118" s="230">
        <v>1254.25</v>
      </c>
      <c r="M118" s="230">
        <v>53.737909999999999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2158.85</v>
      </c>
      <c r="D119" s="231">
        <v>2160.3833333333332</v>
      </c>
      <c r="E119" s="231">
        <v>2147.8666666666663</v>
      </c>
      <c r="F119" s="231">
        <v>2136.8833333333332</v>
      </c>
      <c r="G119" s="231">
        <v>2124.3666666666663</v>
      </c>
      <c r="H119" s="231">
        <v>2171.3666666666663</v>
      </c>
      <c r="I119" s="231">
        <v>2183.8833333333328</v>
      </c>
      <c r="J119" s="231">
        <v>2194.8666666666663</v>
      </c>
      <c r="K119" s="230">
        <v>2172.9</v>
      </c>
      <c r="L119" s="230">
        <v>2149.4</v>
      </c>
      <c r="M119" s="230">
        <v>3.0484900000000001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704.7</v>
      </c>
      <c r="D120" s="231">
        <v>707.01666666666677</v>
      </c>
      <c r="E120" s="231">
        <v>699.03333333333353</v>
      </c>
      <c r="F120" s="231">
        <v>693.36666666666679</v>
      </c>
      <c r="G120" s="231">
        <v>685.38333333333355</v>
      </c>
      <c r="H120" s="231">
        <v>712.68333333333351</v>
      </c>
      <c r="I120" s="231">
        <v>720.66666666666686</v>
      </c>
      <c r="J120" s="231">
        <v>726.33333333333348</v>
      </c>
      <c r="K120" s="230">
        <v>715</v>
      </c>
      <c r="L120" s="230">
        <v>701.35</v>
      </c>
      <c r="M120" s="230">
        <v>3.6813099999999999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260.45</v>
      </c>
      <c r="D121" s="231">
        <v>260.25</v>
      </c>
      <c r="E121" s="231">
        <v>257.2</v>
      </c>
      <c r="F121" s="231">
        <v>253.95</v>
      </c>
      <c r="G121" s="231">
        <v>250.89999999999998</v>
      </c>
      <c r="H121" s="231">
        <v>263.5</v>
      </c>
      <c r="I121" s="231">
        <v>266.54999999999995</v>
      </c>
      <c r="J121" s="231">
        <v>269.8</v>
      </c>
      <c r="K121" s="230">
        <v>263.3</v>
      </c>
      <c r="L121" s="230">
        <v>257</v>
      </c>
      <c r="M121" s="230">
        <v>6.6801899999999996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733.35</v>
      </c>
      <c r="D122" s="231">
        <v>735.16666666666663</v>
      </c>
      <c r="E122" s="231">
        <v>728.68333333333328</v>
      </c>
      <c r="F122" s="231">
        <v>724.01666666666665</v>
      </c>
      <c r="G122" s="231">
        <v>717.5333333333333</v>
      </c>
      <c r="H122" s="231">
        <v>739.83333333333326</v>
      </c>
      <c r="I122" s="231">
        <v>746.31666666666661</v>
      </c>
      <c r="J122" s="231">
        <v>750.98333333333323</v>
      </c>
      <c r="K122" s="230">
        <v>741.65</v>
      </c>
      <c r="L122" s="230">
        <v>730.5</v>
      </c>
      <c r="M122" s="230">
        <v>9.4566700000000008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583.1</v>
      </c>
      <c r="D123" s="231">
        <v>587.11666666666667</v>
      </c>
      <c r="E123" s="231">
        <v>577.98333333333335</v>
      </c>
      <c r="F123" s="231">
        <v>572.86666666666667</v>
      </c>
      <c r="G123" s="231">
        <v>563.73333333333335</v>
      </c>
      <c r="H123" s="231">
        <v>592.23333333333335</v>
      </c>
      <c r="I123" s="231">
        <v>601.36666666666679</v>
      </c>
      <c r="J123" s="231">
        <v>606.48333333333335</v>
      </c>
      <c r="K123" s="230">
        <v>596.25</v>
      </c>
      <c r="L123" s="230">
        <v>582</v>
      </c>
      <c r="M123" s="230">
        <v>15.112880000000001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465.15</v>
      </c>
      <c r="D124" s="231">
        <v>467.93333333333334</v>
      </c>
      <c r="E124" s="231">
        <v>461.36666666666667</v>
      </c>
      <c r="F124" s="231">
        <v>457.58333333333331</v>
      </c>
      <c r="G124" s="231">
        <v>451.01666666666665</v>
      </c>
      <c r="H124" s="231">
        <v>471.7166666666667</v>
      </c>
      <c r="I124" s="231">
        <v>478.28333333333342</v>
      </c>
      <c r="J124" s="231">
        <v>482.06666666666672</v>
      </c>
      <c r="K124" s="230">
        <v>474.5</v>
      </c>
      <c r="L124" s="230">
        <v>464.15</v>
      </c>
      <c r="M124" s="230">
        <v>16.412469999999999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1928.7</v>
      </c>
      <c r="D125" s="231">
        <v>1939.3999999999999</v>
      </c>
      <c r="E125" s="231">
        <v>1904.7999999999997</v>
      </c>
      <c r="F125" s="231">
        <v>1880.8999999999999</v>
      </c>
      <c r="G125" s="231">
        <v>1846.2999999999997</v>
      </c>
      <c r="H125" s="231">
        <v>1963.2999999999997</v>
      </c>
      <c r="I125" s="231">
        <v>1997.8999999999996</v>
      </c>
      <c r="J125" s="231">
        <v>2021.7999999999997</v>
      </c>
      <c r="K125" s="230">
        <v>1974</v>
      </c>
      <c r="L125" s="230">
        <v>1915.5</v>
      </c>
      <c r="M125" s="230">
        <v>34.842179999999999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94.85</v>
      </c>
      <c r="D126" s="231">
        <v>95.5</v>
      </c>
      <c r="E126" s="231">
        <v>93.6</v>
      </c>
      <c r="F126" s="231">
        <v>92.35</v>
      </c>
      <c r="G126" s="231">
        <v>90.449999999999989</v>
      </c>
      <c r="H126" s="231">
        <v>96.75</v>
      </c>
      <c r="I126" s="231">
        <v>98.65</v>
      </c>
      <c r="J126" s="231">
        <v>99.9</v>
      </c>
      <c r="K126" s="230">
        <v>97.4</v>
      </c>
      <c r="L126" s="230">
        <v>94.25</v>
      </c>
      <c r="M126" s="230">
        <v>85.790989999999994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3676.7</v>
      </c>
      <c r="D127" s="231">
        <v>3694.5666666666671</v>
      </c>
      <c r="E127" s="231">
        <v>3652.1333333333341</v>
      </c>
      <c r="F127" s="231">
        <v>3627.5666666666671</v>
      </c>
      <c r="G127" s="231">
        <v>3585.1333333333341</v>
      </c>
      <c r="H127" s="231">
        <v>3719.1333333333341</v>
      </c>
      <c r="I127" s="231">
        <v>3761.5666666666675</v>
      </c>
      <c r="J127" s="231">
        <v>3786.1333333333341</v>
      </c>
      <c r="K127" s="230">
        <v>3737</v>
      </c>
      <c r="L127" s="230">
        <v>3670</v>
      </c>
      <c r="M127" s="230">
        <v>2.05905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364.6</v>
      </c>
      <c r="D128" s="231">
        <v>366.01666666666671</v>
      </c>
      <c r="E128" s="231">
        <v>361.43333333333339</v>
      </c>
      <c r="F128" s="231">
        <v>358.26666666666671</v>
      </c>
      <c r="G128" s="231">
        <v>353.68333333333339</v>
      </c>
      <c r="H128" s="231">
        <v>369.18333333333339</v>
      </c>
      <c r="I128" s="231">
        <v>373.76666666666677</v>
      </c>
      <c r="J128" s="231">
        <v>376.93333333333339</v>
      </c>
      <c r="K128" s="230">
        <v>370.6</v>
      </c>
      <c r="L128" s="230">
        <v>362.85</v>
      </c>
      <c r="M128" s="230">
        <v>11.295450000000001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4487.8500000000004</v>
      </c>
      <c r="D129" s="231">
        <v>4503.9666666666672</v>
      </c>
      <c r="E129" s="231">
        <v>4457.9333333333343</v>
      </c>
      <c r="F129" s="231">
        <v>4428.0166666666673</v>
      </c>
      <c r="G129" s="231">
        <v>4381.9833333333345</v>
      </c>
      <c r="H129" s="231">
        <v>4533.8833333333341</v>
      </c>
      <c r="I129" s="231">
        <v>4579.916666666667</v>
      </c>
      <c r="J129" s="231">
        <v>4609.8333333333339</v>
      </c>
      <c r="K129" s="230">
        <v>4550</v>
      </c>
      <c r="L129" s="230">
        <v>4474.05</v>
      </c>
      <c r="M129" s="230">
        <v>2.1762999999999999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2377.5</v>
      </c>
      <c r="D130" s="231">
        <v>2380.4833333333331</v>
      </c>
      <c r="E130" s="231">
        <v>2354.0166666666664</v>
      </c>
      <c r="F130" s="231">
        <v>2330.5333333333333</v>
      </c>
      <c r="G130" s="231">
        <v>2304.0666666666666</v>
      </c>
      <c r="H130" s="231">
        <v>2403.9666666666662</v>
      </c>
      <c r="I130" s="231">
        <v>2430.4333333333325</v>
      </c>
      <c r="J130" s="231">
        <v>2453.9166666666661</v>
      </c>
      <c r="K130" s="230">
        <v>2406.9499999999998</v>
      </c>
      <c r="L130" s="230">
        <v>2357</v>
      </c>
      <c r="M130" s="230">
        <v>24.258659999999999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315.55</v>
      </c>
      <c r="D131" s="231">
        <v>316.48333333333335</v>
      </c>
      <c r="E131" s="231">
        <v>313.36666666666667</v>
      </c>
      <c r="F131" s="231">
        <v>311.18333333333334</v>
      </c>
      <c r="G131" s="231">
        <v>308.06666666666666</v>
      </c>
      <c r="H131" s="231">
        <v>318.66666666666669</v>
      </c>
      <c r="I131" s="231">
        <v>321.78333333333336</v>
      </c>
      <c r="J131" s="231">
        <v>323.9666666666667</v>
      </c>
      <c r="K131" s="230">
        <v>319.60000000000002</v>
      </c>
      <c r="L131" s="230">
        <v>314.3</v>
      </c>
      <c r="M131" s="230">
        <v>11.869540000000001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560.04999999999995</v>
      </c>
      <c r="D132" s="231">
        <v>559.01666666666677</v>
      </c>
      <c r="E132" s="231">
        <v>552.68333333333351</v>
      </c>
      <c r="F132" s="231">
        <v>545.31666666666672</v>
      </c>
      <c r="G132" s="231">
        <v>538.98333333333346</v>
      </c>
      <c r="H132" s="231">
        <v>566.38333333333355</v>
      </c>
      <c r="I132" s="231">
        <v>572.71666666666681</v>
      </c>
      <c r="J132" s="231">
        <v>580.0833333333336</v>
      </c>
      <c r="K132" s="230">
        <v>565.35</v>
      </c>
      <c r="L132" s="230">
        <v>551.65</v>
      </c>
      <c r="M132" s="230">
        <v>25.03952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4013.15</v>
      </c>
      <c r="D133" s="231">
        <v>4015.7000000000003</v>
      </c>
      <c r="E133" s="231">
        <v>3997.4500000000007</v>
      </c>
      <c r="F133" s="231">
        <v>3981.7500000000005</v>
      </c>
      <c r="G133" s="231">
        <v>3963.5000000000009</v>
      </c>
      <c r="H133" s="231">
        <v>4031.4000000000005</v>
      </c>
      <c r="I133" s="231">
        <v>4049.6499999999996</v>
      </c>
      <c r="J133" s="231">
        <v>4065.3500000000004</v>
      </c>
      <c r="K133" s="230">
        <v>4033.95</v>
      </c>
      <c r="L133" s="230">
        <v>4000</v>
      </c>
      <c r="M133" s="230">
        <v>0.13594000000000001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704.35</v>
      </c>
      <c r="D134" s="231">
        <v>706.66666666666663</v>
      </c>
      <c r="E134" s="231">
        <v>700.08333333333326</v>
      </c>
      <c r="F134" s="231">
        <v>695.81666666666661</v>
      </c>
      <c r="G134" s="231">
        <v>689.23333333333323</v>
      </c>
      <c r="H134" s="231">
        <v>710.93333333333328</v>
      </c>
      <c r="I134" s="231">
        <v>717.51666666666654</v>
      </c>
      <c r="J134" s="231">
        <v>721.7833333333333</v>
      </c>
      <c r="K134" s="230">
        <v>713.25</v>
      </c>
      <c r="L134" s="230">
        <v>702.4</v>
      </c>
      <c r="M134" s="230">
        <v>2.6740300000000001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98614.05</v>
      </c>
      <c r="D135" s="231">
        <v>97362.900000000009</v>
      </c>
      <c r="E135" s="231">
        <v>95751.150000000023</v>
      </c>
      <c r="F135" s="231">
        <v>92888.250000000015</v>
      </c>
      <c r="G135" s="231">
        <v>91276.500000000029</v>
      </c>
      <c r="H135" s="231">
        <v>100225.80000000002</v>
      </c>
      <c r="I135" s="231">
        <v>101837.54999999999</v>
      </c>
      <c r="J135" s="231">
        <v>104700.45000000001</v>
      </c>
      <c r="K135" s="230">
        <v>98974.65</v>
      </c>
      <c r="L135" s="230">
        <v>94500</v>
      </c>
      <c r="M135" s="230">
        <v>0.44972000000000001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286.39999999999998</v>
      </c>
      <c r="D136" s="231">
        <v>286.74999999999994</v>
      </c>
      <c r="E136" s="231">
        <v>284.2999999999999</v>
      </c>
      <c r="F136" s="231">
        <v>282.19999999999993</v>
      </c>
      <c r="G136" s="231">
        <v>279.74999999999989</v>
      </c>
      <c r="H136" s="231">
        <v>288.84999999999991</v>
      </c>
      <c r="I136" s="231">
        <v>291.29999999999995</v>
      </c>
      <c r="J136" s="231">
        <v>293.39999999999992</v>
      </c>
      <c r="K136" s="230">
        <v>289.2</v>
      </c>
      <c r="L136" s="230">
        <v>284.64999999999998</v>
      </c>
      <c r="M136" s="230">
        <v>68.949809999999999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1211.2</v>
      </c>
      <c r="D137" s="231">
        <v>1220.5333333333335</v>
      </c>
      <c r="E137" s="231">
        <v>1198.7166666666672</v>
      </c>
      <c r="F137" s="231">
        <v>1186.2333333333336</v>
      </c>
      <c r="G137" s="231">
        <v>1164.4166666666672</v>
      </c>
      <c r="H137" s="231">
        <v>1233.0166666666671</v>
      </c>
      <c r="I137" s="231">
        <v>1254.8333333333333</v>
      </c>
      <c r="J137" s="231">
        <v>1267.3166666666671</v>
      </c>
      <c r="K137" s="230">
        <v>1242.3499999999999</v>
      </c>
      <c r="L137" s="230">
        <v>1208.05</v>
      </c>
      <c r="M137" s="230">
        <v>47.537179999999999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493.6</v>
      </c>
      <c r="D138" s="231">
        <v>494.95</v>
      </c>
      <c r="E138" s="231">
        <v>490.7</v>
      </c>
      <c r="F138" s="231">
        <v>487.8</v>
      </c>
      <c r="G138" s="231">
        <v>483.55</v>
      </c>
      <c r="H138" s="231">
        <v>497.84999999999997</v>
      </c>
      <c r="I138" s="231">
        <v>502.09999999999997</v>
      </c>
      <c r="J138" s="231">
        <v>504.99999999999994</v>
      </c>
      <c r="K138" s="230">
        <v>499.2</v>
      </c>
      <c r="L138" s="230">
        <v>492.05</v>
      </c>
      <c r="M138" s="230">
        <v>9.0683699999999998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8948.65</v>
      </c>
      <c r="D139" s="231">
        <v>8908.8833333333332</v>
      </c>
      <c r="E139" s="231">
        <v>8829.7666666666664</v>
      </c>
      <c r="F139" s="231">
        <v>8710.8833333333332</v>
      </c>
      <c r="G139" s="231">
        <v>8631.7666666666664</v>
      </c>
      <c r="H139" s="231">
        <v>9027.7666666666664</v>
      </c>
      <c r="I139" s="231">
        <v>9106.8833333333314</v>
      </c>
      <c r="J139" s="231">
        <v>9225.7666666666664</v>
      </c>
      <c r="K139" s="230">
        <v>8988</v>
      </c>
      <c r="L139" s="230">
        <v>8790</v>
      </c>
      <c r="M139" s="230">
        <v>9.5159099999999999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635.4</v>
      </c>
      <c r="D140" s="231">
        <v>642.31666666666672</v>
      </c>
      <c r="E140" s="231">
        <v>625.13333333333344</v>
      </c>
      <c r="F140" s="231">
        <v>614.86666666666667</v>
      </c>
      <c r="G140" s="231">
        <v>597.68333333333339</v>
      </c>
      <c r="H140" s="231">
        <v>652.58333333333348</v>
      </c>
      <c r="I140" s="231">
        <v>669.76666666666665</v>
      </c>
      <c r="J140" s="231">
        <v>680.03333333333353</v>
      </c>
      <c r="K140" s="230">
        <v>659.5</v>
      </c>
      <c r="L140" s="230">
        <v>632.04999999999995</v>
      </c>
      <c r="M140" s="230">
        <v>9.61327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484.25</v>
      </c>
      <c r="D141" s="231">
        <v>482.11666666666662</v>
      </c>
      <c r="E141" s="231">
        <v>478.23333333333323</v>
      </c>
      <c r="F141" s="231">
        <v>472.21666666666664</v>
      </c>
      <c r="G141" s="231">
        <v>468.33333333333326</v>
      </c>
      <c r="H141" s="231">
        <v>488.13333333333321</v>
      </c>
      <c r="I141" s="231">
        <v>492.01666666666654</v>
      </c>
      <c r="J141" s="231">
        <v>498.03333333333319</v>
      </c>
      <c r="K141" s="230">
        <v>486</v>
      </c>
      <c r="L141" s="230">
        <v>476.1</v>
      </c>
      <c r="M141" s="230">
        <v>7.0769799999999998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53.7</v>
      </c>
      <c r="D142" s="231">
        <v>53.433333333333337</v>
      </c>
      <c r="E142" s="231">
        <v>52.866666666666674</v>
      </c>
      <c r="F142" s="231">
        <v>52.033333333333339</v>
      </c>
      <c r="G142" s="231">
        <v>51.466666666666676</v>
      </c>
      <c r="H142" s="231">
        <v>54.266666666666673</v>
      </c>
      <c r="I142" s="231">
        <v>54.833333333333336</v>
      </c>
      <c r="J142" s="231">
        <v>55.666666666666671</v>
      </c>
      <c r="K142" s="230">
        <v>54</v>
      </c>
      <c r="L142" s="230">
        <v>52.6</v>
      </c>
      <c r="M142" s="230">
        <v>19.088750000000001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1820</v>
      </c>
      <c r="D143" s="231">
        <v>1828.1666666666667</v>
      </c>
      <c r="E143" s="231">
        <v>1804.3333333333335</v>
      </c>
      <c r="F143" s="231">
        <v>1788.6666666666667</v>
      </c>
      <c r="G143" s="231">
        <v>1764.8333333333335</v>
      </c>
      <c r="H143" s="231">
        <v>1843.8333333333335</v>
      </c>
      <c r="I143" s="231">
        <v>1867.666666666667</v>
      </c>
      <c r="J143" s="231">
        <v>1883.3333333333335</v>
      </c>
      <c r="K143" s="230">
        <v>1852</v>
      </c>
      <c r="L143" s="230">
        <v>1812.5</v>
      </c>
      <c r="M143" s="230">
        <v>2.0383300000000002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1057.5999999999999</v>
      </c>
      <c r="D144" s="231">
        <v>1056.7333333333333</v>
      </c>
      <c r="E144" s="231">
        <v>1044.4666666666667</v>
      </c>
      <c r="F144" s="231">
        <v>1031.3333333333333</v>
      </c>
      <c r="G144" s="231">
        <v>1019.0666666666666</v>
      </c>
      <c r="H144" s="231">
        <v>1069.8666666666668</v>
      </c>
      <c r="I144" s="231">
        <v>1082.1333333333337</v>
      </c>
      <c r="J144" s="231">
        <v>1095.2666666666669</v>
      </c>
      <c r="K144" s="230">
        <v>1069</v>
      </c>
      <c r="L144" s="230">
        <v>1043.5999999999999</v>
      </c>
      <c r="M144" s="230">
        <v>9.8596199999999996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174.25</v>
      </c>
      <c r="D145" s="231">
        <v>174.54999999999998</v>
      </c>
      <c r="E145" s="231">
        <v>172.69999999999996</v>
      </c>
      <c r="F145" s="231">
        <v>171.14999999999998</v>
      </c>
      <c r="G145" s="231">
        <v>169.29999999999995</v>
      </c>
      <c r="H145" s="231">
        <v>176.09999999999997</v>
      </c>
      <c r="I145" s="231">
        <v>177.95</v>
      </c>
      <c r="J145" s="231">
        <v>179.49999999999997</v>
      </c>
      <c r="K145" s="230">
        <v>176.4</v>
      </c>
      <c r="L145" s="230">
        <v>173</v>
      </c>
      <c r="M145" s="230">
        <v>59.586970000000001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79.95</v>
      </c>
      <c r="D146" s="231">
        <v>80.8</v>
      </c>
      <c r="E146" s="231">
        <v>78.899999999999991</v>
      </c>
      <c r="F146" s="231">
        <v>77.849999999999994</v>
      </c>
      <c r="G146" s="231">
        <v>75.949999999999989</v>
      </c>
      <c r="H146" s="231">
        <v>81.849999999999994</v>
      </c>
      <c r="I146" s="231">
        <v>83.75</v>
      </c>
      <c r="J146" s="231">
        <v>84.8</v>
      </c>
      <c r="K146" s="230">
        <v>82.7</v>
      </c>
      <c r="L146" s="230">
        <v>79.75</v>
      </c>
      <c r="M146" s="230">
        <v>107.07494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4784.1000000000004</v>
      </c>
      <c r="D147" s="231">
        <v>4799.3499999999995</v>
      </c>
      <c r="E147" s="231">
        <v>4752.7499999999991</v>
      </c>
      <c r="F147" s="231">
        <v>4721.3999999999996</v>
      </c>
      <c r="G147" s="231">
        <v>4674.7999999999993</v>
      </c>
      <c r="H147" s="231">
        <v>4830.6999999999989</v>
      </c>
      <c r="I147" s="231">
        <v>4877.2999999999993</v>
      </c>
      <c r="J147" s="231">
        <v>4908.6499999999987</v>
      </c>
      <c r="K147" s="230">
        <v>4845.95</v>
      </c>
      <c r="L147" s="230">
        <v>4768</v>
      </c>
      <c r="M147" s="230">
        <v>0.50388999999999995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22019.85</v>
      </c>
      <c r="D148" s="231">
        <v>21949.483333333337</v>
      </c>
      <c r="E148" s="231">
        <v>21820.266666666674</v>
      </c>
      <c r="F148" s="231">
        <v>21620.683333333338</v>
      </c>
      <c r="G148" s="231">
        <v>21491.466666666674</v>
      </c>
      <c r="H148" s="231">
        <v>22149.066666666673</v>
      </c>
      <c r="I148" s="231">
        <v>22278.283333333333</v>
      </c>
      <c r="J148" s="231">
        <v>22477.866666666672</v>
      </c>
      <c r="K148" s="230">
        <v>22078.7</v>
      </c>
      <c r="L148" s="230">
        <v>21749.9</v>
      </c>
      <c r="M148" s="230">
        <v>0.55076000000000003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235</v>
      </c>
      <c r="D149" s="231">
        <v>234.80000000000004</v>
      </c>
      <c r="E149" s="231">
        <v>232.00000000000009</v>
      </c>
      <c r="F149" s="231">
        <v>229.00000000000006</v>
      </c>
      <c r="G149" s="231">
        <v>226.2000000000001</v>
      </c>
      <c r="H149" s="231">
        <v>237.80000000000007</v>
      </c>
      <c r="I149" s="231">
        <v>240.60000000000002</v>
      </c>
      <c r="J149" s="231">
        <v>243.60000000000005</v>
      </c>
      <c r="K149" s="230">
        <v>237.6</v>
      </c>
      <c r="L149" s="230">
        <v>231.8</v>
      </c>
      <c r="M149" s="230">
        <v>13.818300000000001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923.35</v>
      </c>
      <c r="D150" s="231">
        <v>927.48333333333323</v>
      </c>
      <c r="E150" s="231">
        <v>913.96666666666647</v>
      </c>
      <c r="F150" s="231">
        <v>904.58333333333326</v>
      </c>
      <c r="G150" s="231">
        <v>891.06666666666649</v>
      </c>
      <c r="H150" s="231">
        <v>936.86666666666645</v>
      </c>
      <c r="I150" s="231">
        <v>950.3833333333331</v>
      </c>
      <c r="J150" s="231">
        <v>959.76666666666642</v>
      </c>
      <c r="K150" s="230">
        <v>941</v>
      </c>
      <c r="L150" s="230">
        <v>918.1</v>
      </c>
      <c r="M150" s="230">
        <v>4.4839099999999998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160.30000000000001</v>
      </c>
      <c r="D151" s="231">
        <v>160.65</v>
      </c>
      <c r="E151" s="231">
        <v>159.35000000000002</v>
      </c>
      <c r="F151" s="231">
        <v>158.4</v>
      </c>
      <c r="G151" s="231">
        <v>157.10000000000002</v>
      </c>
      <c r="H151" s="231">
        <v>161.60000000000002</v>
      </c>
      <c r="I151" s="231">
        <v>162.90000000000003</v>
      </c>
      <c r="J151" s="231">
        <v>163.85000000000002</v>
      </c>
      <c r="K151" s="230">
        <v>161.94999999999999</v>
      </c>
      <c r="L151" s="230">
        <v>159.69999999999999</v>
      </c>
      <c r="M151" s="230">
        <v>54.887070000000001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253.05</v>
      </c>
      <c r="D152" s="231">
        <v>255.05000000000004</v>
      </c>
      <c r="E152" s="231">
        <v>250.55000000000007</v>
      </c>
      <c r="F152" s="231">
        <v>248.05000000000004</v>
      </c>
      <c r="G152" s="231">
        <v>243.55000000000007</v>
      </c>
      <c r="H152" s="231">
        <v>257.55000000000007</v>
      </c>
      <c r="I152" s="231">
        <v>262.05</v>
      </c>
      <c r="J152" s="231">
        <v>264.55000000000007</v>
      </c>
      <c r="K152" s="230">
        <v>259.55</v>
      </c>
      <c r="L152" s="230">
        <v>252.55</v>
      </c>
      <c r="M152" s="230">
        <v>9.7073599999999995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689.6</v>
      </c>
      <c r="D153" s="231">
        <v>685.76666666666677</v>
      </c>
      <c r="E153" s="231">
        <v>673.93333333333351</v>
      </c>
      <c r="F153" s="231">
        <v>658.26666666666677</v>
      </c>
      <c r="G153" s="231">
        <v>646.43333333333351</v>
      </c>
      <c r="H153" s="231">
        <v>701.43333333333351</v>
      </c>
      <c r="I153" s="231">
        <v>713.26666666666677</v>
      </c>
      <c r="J153" s="231">
        <v>728.93333333333351</v>
      </c>
      <c r="K153" s="230">
        <v>697.6</v>
      </c>
      <c r="L153" s="230">
        <v>670.1</v>
      </c>
      <c r="M153" s="230">
        <v>62.855319999999999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3665.9</v>
      </c>
      <c r="D154" s="231">
        <v>3674.5166666666664</v>
      </c>
      <c r="E154" s="231">
        <v>3640.6333333333328</v>
      </c>
      <c r="F154" s="231">
        <v>3615.3666666666663</v>
      </c>
      <c r="G154" s="231">
        <v>3581.4833333333327</v>
      </c>
      <c r="H154" s="231">
        <v>3699.7833333333328</v>
      </c>
      <c r="I154" s="231">
        <v>3733.6666666666661</v>
      </c>
      <c r="J154" s="231">
        <v>3758.9333333333329</v>
      </c>
      <c r="K154" s="230">
        <v>3708.4</v>
      </c>
      <c r="L154" s="230">
        <v>3649.25</v>
      </c>
      <c r="M154" s="230">
        <v>0.96133999999999997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596.85</v>
      </c>
      <c r="D155" s="231">
        <v>594.38333333333333</v>
      </c>
      <c r="E155" s="231">
        <v>585.9666666666667</v>
      </c>
      <c r="F155" s="231">
        <v>575.08333333333337</v>
      </c>
      <c r="G155" s="231">
        <v>566.66666666666674</v>
      </c>
      <c r="H155" s="231">
        <v>605.26666666666665</v>
      </c>
      <c r="I155" s="231">
        <v>613.68333333333339</v>
      </c>
      <c r="J155" s="231">
        <v>624.56666666666661</v>
      </c>
      <c r="K155" s="230">
        <v>602.79999999999995</v>
      </c>
      <c r="L155" s="230">
        <v>583.5</v>
      </c>
      <c r="M155" s="230">
        <v>5.3529099999999996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3443.2</v>
      </c>
      <c r="D156" s="231">
        <v>3435.3166666666671</v>
      </c>
      <c r="E156" s="231">
        <v>3415.6333333333341</v>
      </c>
      <c r="F156" s="231">
        <v>3388.0666666666671</v>
      </c>
      <c r="G156" s="231">
        <v>3368.3833333333341</v>
      </c>
      <c r="H156" s="231">
        <v>3462.8833333333341</v>
      </c>
      <c r="I156" s="231">
        <v>3482.5666666666675</v>
      </c>
      <c r="J156" s="231">
        <v>3510.1333333333341</v>
      </c>
      <c r="K156" s="230">
        <v>3455</v>
      </c>
      <c r="L156" s="230">
        <v>3407.75</v>
      </c>
      <c r="M156" s="230">
        <v>1.3322799999999999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41117.9</v>
      </c>
      <c r="D157" s="231">
        <v>41112.683333333327</v>
      </c>
      <c r="E157" s="231">
        <v>40765.366666666654</v>
      </c>
      <c r="F157" s="231">
        <v>40412.833333333328</v>
      </c>
      <c r="G157" s="231">
        <v>40065.516666666656</v>
      </c>
      <c r="H157" s="231">
        <v>41465.216666666653</v>
      </c>
      <c r="I157" s="231">
        <v>41812.533333333318</v>
      </c>
      <c r="J157" s="231">
        <v>42165.066666666651</v>
      </c>
      <c r="K157" s="230">
        <v>41460</v>
      </c>
      <c r="L157" s="230">
        <v>40760.15</v>
      </c>
      <c r="M157" s="230">
        <v>0.11575000000000001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928.9</v>
      </c>
      <c r="D158" s="231">
        <v>930.44999999999993</v>
      </c>
      <c r="E158" s="231">
        <v>920.99999999999989</v>
      </c>
      <c r="F158" s="231">
        <v>913.09999999999991</v>
      </c>
      <c r="G158" s="231">
        <v>903.64999999999986</v>
      </c>
      <c r="H158" s="231">
        <v>938.34999999999991</v>
      </c>
      <c r="I158" s="231">
        <v>947.8</v>
      </c>
      <c r="J158" s="231">
        <v>955.69999999999993</v>
      </c>
      <c r="K158" s="230">
        <v>939.9</v>
      </c>
      <c r="L158" s="230">
        <v>922.55</v>
      </c>
      <c r="M158" s="230">
        <v>0.74848000000000003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4639.75</v>
      </c>
      <c r="D159" s="231">
        <v>4661.3666666666668</v>
      </c>
      <c r="E159" s="231">
        <v>4606.1333333333332</v>
      </c>
      <c r="F159" s="231">
        <v>4572.5166666666664</v>
      </c>
      <c r="G159" s="231">
        <v>4517.2833333333328</v>
      </c>
      <c r="H159" s="231">
        <v>4694.9833333333336</v>
      </c>
      <c r="I159" s="231">
        <v>4750.2166666666672</v>
      </c>
      <c r="J159" s="231">
        <v>4783.8333333333339</v>
      </c>
      <c r="K159" s="230">
        <v>4716.6000000000004</v>
      </c>
      <c r="L159" s="230">
        <v>4627.75</v>
      </c>
      <c r="M159" s="230">
        <v>2.1063800000000001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226.2</v>
      </c>
      <c r="D160" s="231">
        <v>226.38333333333333</v>
      </c>
      <c r="E160" s="231">
        <v>224.96666666666664</v>
      </c>
      <c r="F160" s="231">
        <v>223.73333333333332</v>
      </c>
      <c r="G160" s="231">
        <v>222.31666666666663</v>
      </c>
      <c r="H160" s="231">
        <v>227.61666666666665</v>
      </c>
      <c r="I160" s="231">
        <v>229.03333333333333</v>
      </c>
      <c r="J160" s="231">
        <v>230.26666666666665</v>
      </c>
      <c r="K160" s="230">
        <v>227.8</v>
      </c>
      <c r="L160" s="230">
        <v>225.15</v>
      </c>
      <c r="M160" s="230">
        <v>47.225180000000002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2472.1</v>
      </c>
      <c r="D161" s="231">
        <v>2473.5</v>
      </c>
      <c r="E161" s="231">
        <v>2460.1</v>
      </c>
      <c r="F161" s="231">
        <v>2448.1</v>
      </c>
      <c r="G161" s="231">
        <v>2434.6999999999998</v>
      </c>
      <c r="H161" s="231">
        <v>2485.5</v>
      </c>
      <c r="I161" s="231">
        <v>2498.8999999999996</v>
      </c>
      <c r="J161" s="231">
        <v>2510.9</v>
      </c>
      <c r="K161" s="230">
        <v>2486.9</v>
      </c>
      <c r="L161" s="230">
        <v>2461.5</v>
      </c>
      <c r="M161" s="230">
        <v>3.4139300000000001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3314.75</v>
      </c>
      <c r="D162" s="231">
        <v>3299.7833333333333</v>
      </c>
      <c r="E162" s="231">
        <v>3264.0166666666664</v>
      </c>
      <c r="F162" s="231">
        <v>3213.2833333333333</v>
      </c>
      <c r="G162" s="231">
        <v>3177.5166666666664</v>
      </c>
      <c r="H162" s="231">
        <v>3350.5166666666664</v>
      </c>
      <c r="I162" s="231">
        <v>3386.2833333333338</v>
      </c>
      <c r="J162" s="231">
        <v>3437.0166666666664</v>
      </c>
      <c r="K162" s="230">
        <v>3335.55</v>
      </c>
      <c r="L162" s="230">
        <v>3249.05</v>
      </c>
      <c r="M162" s="230">
        <v>2.1059600000000001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325.35000000000002</v>
      </c>
      <c r="D163" s="231">
        <v>328</v>
      </c>
      <c r="E163" s="231">
        <v>321.8</v>
      </c>
      <c r="F163" s="231">
        <v>318.25</v>
      </c>
      <c r="G163" s="231">
        <v>312.05</v>
      </c>
      <c r="H163" s="231">
        <v>331.55</v>
      </c>
      <c r="I163" s="231">
        <v>337.75000000000006</v>
      </c>
      <c r="J163" s="231">
        <v>341.3</v>
      </c>
      <c r="K163" s="230">
        <v>334.2</v>
      </c>
      <c r="L163" s="230">
        <v>324.45</v>
      </c>
      <c r="M163" s="230">
        <v>22.614249999999998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168.85</v>
      </c>
      <c r="D164" s="231">
        <v>171.16666666666666</v>
      </c>
      <c r="E164" s="231">
        <v>166.0333333333333</v>
      </c>
      <c r="F164" s="231">
        <v>163.21666666666664</v>
      </c>
      <c r="G164" s="231">
        <v>158.08333333333329</v>
      </c>
      <c r="H164" s="231">
        <v>173.98333333333332</v>
      </c>
      <c r="I164" s="231">
        <v>179.1166666666667</v>
      </c>
      <c r="J164" s="231">
        <v>181.93333333333334</v>
      </c>
      <c r="K164" s="230">
        <v>176.3</v>
      </c>
      <c r="L164" s="230">
        <v>168.35</v>
      </c>
      <c r="M164" s="230">
        <v>100.43579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241.05</v>
      </c>
      <c r="D165" s="231">
        <v>240.25</v>
      </c>
      <c r="E165" s="231">
        <v>239</v>
      </c>
      <c r="F165" s="231">
        <v>236.95</v>
      </c>
      <c r="G165" s="231">
        <v>235.7</v>
      </c>
      <c r="H165" s="231">
        <v>242.3</v>
      </c>
      <c r="I165" s="231">
        <v>243.55</v>
      </c>
      <c r="J165" s="231">
        <v>245.60000000000002</v>
      </c>
      <c r="K165" s="230">
        <v>241.5</v>
      </c>
      <c r="L165" s="230">
        <v>238.2</v>
      </c>
      <c r="M165" s="230">
        <v>29.223310000000001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489.65</v>
      </c>
      <c r="D166" s="231">
        <v>490.09999999999997</v>
      </c>
      <c r="E166" s="231">
        <v>482.69999999999993</v>
      </c>
      <c r="F166" s="231">
        <v>475.74999999999994</v>
      </c>
      <c r="G166" s="231">
        <v>468.34999999999991</v>
      </c>
      <c r="H166" s="231">
        <v>497.04999999999995</v>
      </c>
      <c r="I166" s="231">
        <v>504.44999999999993</v>
      </c>
      <c r="J166" s="231">
        <v>511.4</v>
      </c>
      <c r="K166" s="230">
        <v>497.5</v>
      </c>
      <c r="L166" s="230">
        <v>483.15</v>
      </c>
      <c r="M166" s="230">
        <v>4.9721799999999998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13949.85</v>
      </c>
      <c r="D167" s="231">
        <v>13963.616666666667</v>
      </c>
      <c r="E167" s="231">
        <v>13887.233333333334</v>
      </c>
      <c r="F167" s="231">
        <v>13824.616666666667</v>
      </c>
      <c r="G167" s="231">
        <v>13748.233333333334</v>
      </c>
      <c r="H167" s="231">
        <v>14026.233333333334</v>
      </c>
      <c r="I167" s="231">
        <v>14102.616666666669</v>
      </c>
      <c r="J167" s="231">
        <v>14165.233333333334</v>
      </c>
      <c r="K167" s="230">
        <v>14040</v>
      </c>
      <c r="L167" s="230">
        <v>13901</v>
      </c>
      <c r="M167" s="230">
        <v>9.6799999999999994E-3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52.35</v>
      </c>
      <c r="D168" s="231">
        <v>52.800000000000004</v>
      </c>
      <c r="E168" s="231">
        <v>51.750000000000007</v>
      </c>
      <c r="F168" s="231">
        <v>51.150000000000006</v>
      </c>
      <c r="G168" s="231">
        <v>50.100000000000009</v>
      </c>
      <c r="H168" s="231">
        <v>53.400000000000006</v>
      </c>
      <c r="I168" s="231">
        <v>54.45</v>
      </c>
      <c r="J168" s="231">
        <v>55.050000000000004</v>
      </c>
      <c r="K168" s="230">
        <v>53.85</v>
      </c>
      <c r="L168" s="230">
        <v>52.2</v>
      </c>
      <c r="M168" s="230">
        <v>413.83424000000002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132.30000000000001</v>
      </c>
      <c r="D169" s="231">
        <v>134.03333333333333</v>
      </c>
      <c r="E169" s="231">
        <v>130.36666666666667</v>
      </c>
      <c r="F169" s="231">
        <v>128.43333333333334</v>
      </c>
      <c r="G169" s="231">
        <v>124.76666666666668</v>
      </c>
      <c r="H169" s="231">
        <v>135.96666666666667</v>
      </c>
      <c r="I169" s="231">
        <v>139.63333333333335</v>
      </c>
      <c r="J169" s="231">
        <v>141.56666666666666</v>
      </c>
      <c r="K169" s="230">
        <v>137.69999999999999</v>
      </c>
      <c r="L169" s="230">
        <v>132.1</v>
      </c>
      <c r="M169" s="230">
        <v>125.81014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2441.75</v>
      </c>
      <c r="D170" s="231">
        <v>2446.3666666666668</v>
      </c>
      <c r="E170" s="231">
        <v>2431.3833333333337</v>
      </c>
      <c r="F170" s="231">
        <v>2421.0166666666669</v>
      </c>
      <c r="G170" s="231">
        <v>2406.0333333333338</v>
      </c>
      <c r="H170" s="231">
        <v>2456.7333333333336</v>
      </c>
      <c r="I170" s="231">
        <v>2471.7166666666672</v>
      </c>
      <c r="J170" s="231">
        <v>2482.0833333333335</v>
      </c>
      <c r="K170" s="230">
        <v>2461.35</v>
      </c>
      <c r="L170" s="230">
        <v>2436</v>
      </c>
      <c r="M170" s="230">
        <v>40.365479999999998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800.6</v>
      </c>
      <c r="D171" s="231">
        <v>803.4666666666667</v>
      </c>
      <c r="E171" s="231">
        <v>787.28333333333342</v>
      </c>
      <c r="F171" s="231">
        <v>773.9666666666667</v>
      </c>
      <c r="G171" s="231">
        <v>757.78333333333342</v>
      </c>
      <c r="H171" s="231">
        <v>816.78333333333342</v>
      </c>
      <c r="I171" s="231">
        <v>832.96666666666681</v>
      </c>
      <c r="J171" s="231">
        <v>846.28333333333342</v>
      </c>
      <c r="K171" s="230">
        <v>819.65</v>
      </c>
      <c r="L171" s="230">
        <v>790.15</v>
      </c>
      <c r="M171" s="230">
        <v>18.08989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1173.7</v>
      </c>
      <c r="D172" s="231">
        <v>1174.8166666666666</v>
      </c>
      <c r="E172" s="231">
        <v>1166.3833333333332</v>
      </c>
      <c r="F172" s="231">
        <v>1159.0666666666666</v>
      </c>
      <c r="G172" s="231">
        <v>1150.6333333333332</v>
      </c>
      <c r="H172" s="231">
        <v>1182.1333333333332</v>
      </c>
      <c r="I172" s="231">
        <v>1190.5666666666666</v>
      </c>
      <c r="J172" s="231">
        <v>1197.8833333333332</v>
      </c>
      <c r="K172" s="230">
        <v>1183.25</v>
      </c>
      <c r="L172" s="230">
        <v>1167.5</v>
      </c>
      <c r="M172" s="230">
        <v>13.609959999999999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2529.6999999999998</v>
      </c>
      <c r="D173" s="231">
        <v>2537</v>
      </c>
      <c r="E173" s="231">
        <v>2514.6999999999998</v>
      </c>
      <c r="F173" s="231">
        <v>2499.6999999999998</v>
      </c>
      <c r="G173" s="231">
        <v>2477.3999999999996</v>
      </c>
      <c r="H173" s="231">
        <v>2552</v>
      </c>
      <c r="I173" s="231">
        <v>2574.3000000000002</v>
      </c>
      <c r="J173" s="231">
        <v>2589.3000000000002</v>
      </c>
      <c r="K173" s="230">
        <v>2559.3000000000002</v>
      </c>
      <c r="L173" s="230">
        <v>2522</v>
      </c>
      <c r="M173" s="230">
        <v>2.4701300000000002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75.3</v>
      </c>
      <c r="D174" s="231">
        <v>75.449999999999989</v>
      </c>
      <c r="E174" s="231">
        <v>74.799999999999983</v>
      </c>
      <c r="F174" s="231">
        <v>74.3</v>
      </c>
      <c r="G174" s="231">
        <v>73.649999999999991</v>
      </c>
      <c r="H174" s="231">
        <v>75.949999999999974</v>
      </c>
      <c r="I174" s="231">
        <v>76.59999999999998</v>
      </c>
      <c r="J174" s="231">
        <v>77.099999999999966</v>
      </c>
      <c r="K174" s="230">
        <v>76.099999999999994</v>
      </c>
      <c r="L174" s="230">
        <v>74.95</v>
      </c>
      <c r="M174" s="230">
        <v>108.39082999999999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24516.2</v>
      </c>
      <c r="D175" s="231">
        <v>24478.733333333334</v>
      </c>
      <c r="E175" s="231">
        <v>24337.466666666667</v>
      </c>
      <c r="F175" s="231">
        <v>24158.733333333334</v>
      </c>
      <c r="G175" s="231">
        <v>24017.466666666667</v>
      </c>
      <c r="H175" s="231">
        <v>24657.466666666667</v>
      </c>
      <c r="I175" s="231">
        <v>24798.733333333337</v>
      </c>
      <c r="J175" s="231">
        <v>24977.466666666667</v>
      </c>
      <c r="K175" s="230">
        <v>24620</v>
      </c>
      <c r="L175" s="230">
        <v>24300</v>
      </c>
      <c r="M175" s="230">
        <v>0.26761000000000001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1318.85</v>
      </c>
      <c r="D176" s="276">
        <v>1327.4833333333333</v>
      </c>
      <c r="E176" s="276">
        <v>1307.6166666666668</v>
      </c>
      <c r="F176" s="276">
        <v>1296.3833333333334</v>
      </c>
      <c r="G176" s="276">
        <v>1276.5166666666669</v>
      </c>
      <c r="H176" s="276">
        <v>1338.7166666666667</v>
      </c>
      <c r="I176" s="276">
        <v>1358.583333333333</v>
      </c>
      <c r="J176" s="276">
        <v>1369.8166666666666</v>
      </c>
      <c r="K176" s="275">
        <v>1347.35</v>
      </c>
      <c r="L176" s="275">
        <v>1316.25</v>
      </c>
      <c r="M176" s="275">
        <v>3.73515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3634.45</v>
      </c>
      <c r="D177" s="231">
        <v>3619.85</v>
      </c>
      <c r="E177" s="231">
        <v>3595.6</v>
      </c>
      <c r="F177" s="231">
        <v>3556.75</v>
      </c>
      <c r="G177" s="231">
        <v>3532.5</v>
      </c>
      <c r="H177" s="231">
        <v>3658.7</v>
      </c>
      <c r="I177" s="231">
        <v>3682.95</v>
      </c>
      <c r="J177" s="231">
        <v>3721.7999999999997</v>
      </c>
      <c r="K177" s="230">
        <v>3644.1</v>
      </c>
      <c r="L177" s="230">
        <v>3581</v>
      </c>
      <c r="M177" s="230">
        <v>3.4944700000000002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500.3</v>
      </c>
      <c r="D178" s="231">
        <v>501.5</v>
      </c>
      <c r="E178" s="231">
        <v>491.4</v>
      </c>
      <c r="F178" s="231">
        <v>482.5</v>
      </c>
      <c r="G178" s="231">
        <v>472.4</v>
      </c>
      <c r="H178" s="231">
        <v>510.4</v>
      </c>
      <c r="I178" s="231">
        <v>520.5</v>
      </c>
      <c r="J178" s="231">
        <v>529.4</v>
      </c>
      <c r="K178" s="230">
        <v>511.6</v>
      </c>
      <c r="L178" s="230">
        <v>492.6</v>
      </c>
      <c r="M178" s="230">
        <v>29.064609999999998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576.5</v>
      </c>
      <c r="D179" s="231">
        <v>579.93333333333328</v>
      </c>
      <c r="E179" s="231">
        <v>571.61666666666656</v>
      </c>
      <c r="F179" s="231">
        <v>566.73333333333323</v>
      </c>
      <c r="G179" s="231">
        <v>558.41666666666652</v>
      </c>
      <c r="H179" s="231">
        <v>584.81666666666661</v>
      </c>
      <c r="I179" s="231">
        <v>593.13333333333344</v>
      </c>
      <c r="J179" s="231">
        <v>598.01666666666665</v>
      </c>
      <c r="K179" s="230">
        <v>588.25</v>
      </c>
      <c r="L179" s="230">
        <v>575.04999999999995</v>
      </c>
      <c r="M179" s="230">
        <v>181.63461000000001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82.7</v>
      </c>
      <c r="D180" s="231">
        <v>83.649999999999991</v>
      </c>
      <c r="E180" s="231">
        <v>81.549999999999983</v>
      </c>
      <c r="F180" s="231">
        <v>80.399999999999991</v>
      </c>
      <c r="G180" s="231">
        <v>78.299999999999983</v>
      </c>
      <c r="H180" s="231">
        <v>84.799999999999983</v>
      </c>
      <c r="I180" s="231">
        <v>86.899999999999977</v>
      </c>
      <c r="J180" s="231">
        <v>88.049999999999983</v>
      </c>
      <c r="K180" s="230">
        <v>85.75</v>
      </c>
      <c r="L180" s="230">
        <v>82.5</v>
      </c>
      <c r="M180" s="230">
        <v>167.49469999999999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970.45</v>
      </c>
      <c r="D181" s="231">
        <v>971.85</v>
      </c>
      <c r="E181" s="231">
        <v>966.45</v>
      </c>
      <c r="F181" s="231">
        <v>962.45</v>
      </c>
      <c r="G181" s="231">
        <v>957.05000000000007</v>
      </c>
      <c r="H181" s="231">
        <v>975.85</v>
      </c>
      <c r="I181" s="231">
        <v>981.24999999999989</v>
      </c>
      <c r="J181" s="231">
        <v>985.25</v>
      </c>
      <c r="K181" s="230">
        <v>977.25</v>
      </c>
      <c r="L181" s="230">
        <v>967.85</v>
      </c>
      <c r="M181" s="230">
        <v>10.62645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429.9</v>
      </c>
      <c r="D182" s="231">
        <v>433.01666666666665</v>
      </c>
      <c r="E182" s="231">
        <v>425.08333333333331</v>
      </c>
      <c r="F182" s="231">
        <v>420.26666666666665</v>
      </c>
      <c r="G182" s="231">
        <v>412.33333333333331</v>
      </c>
      <c r="H182" s="231">
        <v>437.83333333333331</v>
      </c>
      <c r="I182" s="231">
        <v>445.76666666666671</v>
      </c>
      <c r="J182" s="231">
        <v>450.58333333333331</v>
      </c>
      <c r="K182" s="230">
        <v>440.95</v>
      </c>
      <c r="L182" s="230">
        <v>428.2</v>
      </c>
      <c r="M182" s="230">
        <v>3.7239399999999998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695.55</v>
      </c>
      <c r="D183" s="231">
        <v>696.5333333333333</v>
      </c>
      <c r="E183" s="231">
        <v>687.06666666666661</v>
      </c>
      <c r="F183" s="231">
        <v>678.58333333333326</v>
      </c>
      <c r="G183" s="231">
        <v>669.11666666666656</v>
      </c>
      <c r="H183" s="231">
        <v>705.01666666666665</v>
      </c>
      <c r="I183" s="231">
        <v>714.48333333333335</v>
      </c>
      <c r="J183" s="231">
        <v>722.9666666666667</v>
      </c>
      <c r="K183" s="230">
        <v>706</v>
      </c>
      <c r="L183" s="230">
        <v>688.05</v>
      </c>
      <c r="M183" s="230">
        <v>11.41273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1214.95</v>
      </c>
      <c r="D184" s="231">
        <v>1213.3</v>
      </c>
      <c r="E184" s="231">
        <v>1191.6499999999999</v>
      </c>
      <c r="F184" s="231">
        <v>1168.3499999999999</v>
      </c>
      <c r="G184" s="231">
        <v>1146.6999999999998</v>
      </c>
      <c r="H184" s="231">
        <v>1236.5999999999999</v>
      </c>
      <c r="I184" s="231">
        <v>1258.25</v>
      </c>
      <c r="J184" s="231">
        <v>1281.55</v>
      </c>
      <c r="K184" s="230">
        <v>1234.95</v>
      </c>
      <c r="L184" s="230">
        <v>1190</v>
      </c>
      <c r="M184" s="230">
        <v>53.191850000000002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959.5</v>
      </c>
      <c r="D185" s="231">
        <v>968.25</v>
      </c>
      <c r="E185" s="231">
        <v>949.25</v>
      </c>
      <c r="F185" s="231">
        <v>939</v>
      </c>
      <c r="G185" s="231">
        <v>920</v>
      </c>
      <c r="H185" s="231">
        <v>978.5</v>
      </c>
      <c r="I185" s="231">
        <v>997.5</v>
      </c>
      <c r="J185" s="231">
        <v>1007.75</v>
      </c>
      <c r="K185" s="230">
        <v>987.25</v>
      </c>
      <c r="L185" s="230">
        <v>958</v>
      </c>
      <c r="M185" s="230">
        <v>15.260910000000001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1231.8499999999999</v>
      </c>
      <c r="D186" s="231">
        <v>1232.8833333333332</v>
      </c>
      <c r="E186" s="231">
        <v>1223.9666666666665</v>
      </c>
      <c r="F186" s="231">
        <v>1216.0833333333333</v>
      </c>
      <c r="G186" s="231">
        <v>1207.1666666666665</v>
      </c>
      <c r="H186" s="231">
        <v>1240.7666666666664</v>
      </c>
      <c r="I186" s="231">
        <v>1249.6833333333334</v>
      </c>
      <c r="J186" s="231">
        <v>1257.5666666666664</v>
      </c>
      <c r="K186" s="230">
        <v>1241.8</v>
      </c>
      <c r="L186" s="230">
        <v>1225</v>
      </c>
      <c r="M186" s="230">
        <v>1.47489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3230.7</v>
      </c>
      <c r="D187" s="231">
        <v>3228.25</v>
      </c>
      <c r="E187" s="231">
        <v>3212.5</v>
      </c>
      <c r="F187" s="231">
        <v>3194.3</v>
      </c>
      <c r="G187" s="231">
        <v>3178.55</v>
      </c>
      <c r="H187" s="231">
        <v>3246.45</v>
      </c>
      <c r="I187" s="231">
        <v>3262.2</v>
      </c>
      <c r="J187" s="231">
        <v>3280.3999999999996</v>
      </c>
      <c r="K187" s="230">
        <v>3244</v>
      </c>
      <c r="L187" s="230">
        <v>3210.05</v>
      </c>
      <c r="M187" s="230">
        <v>17.100269999999998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776.25</v>
      </c>
      <c r="D188" s="231">
        <v>777.81666666666661</v>
      </c>
      <c r="E188" s="231">
        <v>773.43333333333317</v>
      </c>
      <c r="F188" s="231">
        <v>770.61666666666656</v>
      </c>
      <c r="G188" s="231">
        <v>766.23333333333312</v>
      </c>
      <c r="H188" s="231">
        <v>780.63333333333321</v>
      </c>
      <c r="I188" s="231">
        <v>785.01666666666665</v>
      </c>
      <c r="J188" s="231">
        <v>787.83333333333326</v>
      </c>
      <c r="K188" s="230">
        <v>782.2</v>
      </c>
      <c r="L188" s="230">
        <v>775</v>
      </c>
      <c r="M188" s="230">
        <v>6.1745900000000002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6660.25</v>
      </c>
      <c r="D189" s="231">
        <v>6675.083333333333</v>
      </c>
      <c r="E189" s="231">
        <v>6630.1666666666661</v>
      </c>
      <c r="F189" s="231">
        <v>6600.083333333333</v>
      </c>
      <c r="G189" s="231">
        <v>6555.1666666666661</v>
      </c>
      <c r="H189" s="231">
        <v>6705.1666666666661</v>
      </c>
      <c r="I189" s="231">
        <v>6750.0833333333321</v>
      </c>
      <c r="J189" s="231">
        <v>6780.1666666666661</v>
      </c>
      <c r="K189" s="230">
        <v>6720</v>
      </c>
      <c r="L189" s="230">
        <v>6645</v>
      </c>
      <c r="M189" s="230">
        <v>0.77947999999999995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477.1</v>
      </c>
      <c r="D190" s="231">
        <v>479.31666666666661</v>
      </c>
      <c r="E190" s="231">
        <v>473.93333333333322</v>
      </c>
      <c r="F190" s="231">
        <v>470.76666666666659</v>
      </c>
      <c r="G190" s="231">
        <v>465.38333333333321</v>
      </c>
      <c r="H190" s="231">
        <v>482.48333333333323</v>
      </c>
      <c r="I190" s="231">
        <v>487.86666666666667</v>
      </c>
      <c r="J190" s="231">
        <v>491.03333333333325</v>
      </c>
      <c r="K190" s="230">
        <v>484.7</v>
      </c>
      <c r="L190" s="230">
        <v>476.15</v>
      </c>
      <c r="M190" s="230">
        <v>48.306739999999998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200.15</v>
      </c>
      <c r="D191" s="231">
        <v>201.71666666666667</v>
      </c>
      <c r="E191" s="231">
        <v>197.83333333333334</v>
      </c>
      <c r="F191" s="231">
        <v>195.51666666666668</v>
      </c>
      <c r="G191" s="231">
        <v>191.63333333333335</v>
      </c>
      <c r="H191" s="231">
        <v>204.03333333333333</v>
      </c>
      <c r="I191" s="231">
        <v>207.91666666666666</v>
      </c>
      <c r="J191" s="231">
        <v>210.23333333333332</v>
      </c>
      <c r="K191" s="230">
        <v>205.6</v>
      </c>
      <c r="L191" s="230">
        <v>199.4</v>
      </c>
      <c r="M191" s="230">
        <v>163.37388999999999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108.65</v>
      </c>
      <c r="D192" s="231">
        <v>109.3</v>
      </c>
      <c r="E192" s="231">
        <v>107.75</v>
      </c>
      <c r="F192" s="231">
        <v>106.85000000000001</v>
      </c>
      <c r="G192" s="231">
        <v>105.30000000000001</v>
      </c>
      <c r="H192" s="231">
        <v>110.19999999999999</v>
      </c>
      <c r="I192" s="231">
        <v>111.74999999999997</v>
      </c>
      <c r="J192" s="231">
        <v>112.64999999999998</v>
      </c>
      <c r="K192" s="230">
        <v>110.85</v>
      </c>
      <c r="L192" s="230">
        <v>108.4</v>
      </c>
      <c r="M192" s="230">
        <v>329.58346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66.8</v>
      </c>
      <c r="D193" s="231">
        <v>67.816666666666663</v>
      </c>
      <c r="E193" s="231">
        <v>64.73333333333332</v>
      </c>
      <c r="F193" s="231">
        <v>62.666666666666657</v>
      </c>
      <c r="G193" s="231">
        <v>59.583333333333314</v>
      </c>
      <c r="H193" s="231">
        <v>69.883333333333326</v>
      </c>
      <c r="I193" s="231">
        <v>72.966666666666669</v>
      </c>
      <c r="J193" s="231">
        <v>75.033333333333331</v>
      </c>
      <c r="K193" s="230">
        <v>70.900000000000006</v>
      </c>
      <c r="L193" s="230">
        <v>65.75</v>
      </c>
      <c r="M193" s="230">
        <v>98.224869999999996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1036.4000000000001</v>
      </c>
      <c r="D194" s="231">
        <v>1039.5500000000002</v>
      </c>
      <c r="E194" s="231">
        <v>1028.4000000000003</v>
      </c>
      <c r="F194" s="231">
        <v>1020.4000000000001</v>
      </c>
      <c r="G194" s="231">
        <v>1009.2500000000002</v>
      </c>
      <c r="H194" s="231">
        <v>1047.5500000000004</v>
      </c>
      <c r="I194" s="231">
        <v>1058.7</v>
      </c>
      <c r="J194" s="231">
        <v>1066.7000000000005</v>
      </c>
      <c r="K194" s="230">
        <v>1050.7</v>
      </c>
      <c r="L194" s="230">
        <v>1031.55</v>
      </c>
      <c r="M194" s="230">
        <v>12.22282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761.25</v>
      </c>
      <c r="D195" s="231">
        <v>758.25</v>
      </c>
      <c r="E195" s="231">
        <v>752.55</v>
      </c>
      <c r="F195" s="231">
        <v>743.84999999999991</v>
      </c>
      <c r="G195" s="231">
        <v>738.14999999999986</v>
      </c>
      <c r="H195" s="231">
        <v>766.95</v>
      </c>
      <c r="I195" s="231">
        <v>772.65000000000009</v>
      </c>
      <c r="J195" s="231">
        <v>781.35000000000014</v>
      </c>
      <c r="K195" s="230">
        <v>763.95</v>
      </c>
      <c r="L195" s="230">
        <v>749.55</v>
      </c>
      <c r="M195" s="230">
        <v>2.5058799999999999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2732.9</v>
      </c>
      <c r="D196" s="231">
        <v>2721.7333333333331</v>
      </c>
      <c r="E196" s="231">
        <v>2677.4666666666662</v>
      </c>
      <c r="F196" s="231">
        <v>2622.0333333333333</v>
      </c>
      <c r="G196" s="231">
        <v>2577.7666666666664</v>
      </c>
      <c r="H196" s="231">
        <v>2777.1666666666661</v>
      </c>
      <c r="I196" s="231">
        <v>2821.4333333333334</v>
      </c>
      <c r="J196" s="231">
        <v>2876.8666666666659</v>
      </c>
      <c r="K196" s="230">
        <v>2766</v>
      </c>
      <c r="L196" s="230">
        <v>2666.3</v>
      </c>
      <c r="M196" s="230">
        <v>21.907769999999999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1649.75</v>
      </c>
      <c r="D197" s="231">
        <v>1654.0333333333335</v>
      </c>
      <c r="E197" s="231">
        <v>1641.616666666667</v>
      </c>
      <c r="F197" s="231">
        <v>1633.4833333333336</v>
      </c>
      <c r="G197" s="231">
        <v>1621.0666666666671</v>
      </c>
      <c r="H197" s="231">
        <v>1662.166666666667</v>
      </c>
      <c r="I197" s="231">
        <v>1674.5833333333335</v>
      </c>
      <c r="J197" s="231">
        <v>1682.7166666666669</v>
      </c>
      <c r="K197" s="230">
        <v>1666.45</v>
      </c>
      <c r="L197" s="230">
        <v>1645.9</v>
      </c>
      <c r="M197" s="230">
        <v>0.70048999999999995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540.45000000000005</v>
      </c>
      <c r="D198" s="231">
        <v>544.65</v>
      </c>
      <c r="E198" s="231">
        <v>535.54999999999995</v>
      </c>
      <c r="F198" s="231">
        <v>530.65</v>
      </c>
      <c r="G198" s="231">
        <v>521.54999999999995</v>
      </c>
      <c r="H198" s="231">
        <v>549.54999999999995</v>
      </c>
      <c r="I198" s="231">
        <v>558.65000000000009</v>
      </c>
      <c r="J198" s="231">
        <v>563.54999999999995</v>
      </c>
      <c r="K198" s="230">
        <v>553.75</v>
      </c>
      <c r="L198" s="230">
        <v>539.75</v>
      </c>
      <c r="M198" s="230">
        <v>1.13547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1416.8</v>
      </c>
      <c r="D199" s="231">
        <v>1413.4166666666667</v>
      </c>
      <c r="E199" s="231">
        <v>1399.3833333333334</v>
      </c>
      <c r="F199" s="231">
        <v>1381.9666666666667</v>
      </c>
      <c r="G199" s="231">
        <v>1367.9333333333334</v>
      </c>
      <c r="H199" s="231">
        <v>1430.8333333333335</v>
      </c>
      <c r="I199" s="231">
        <v>1444.8666666666668</v>
      </c>
      <c r="J199" s="231">
        <v>1462.2833333333335</v>
      </c>
      <c r="K199" s="230">
        <v>1427.45</v>
      </c>
      <c r="L199" s="230">
        <v>1396</v>
      </c>
      <c r="M199" s="230">
        <v>3.1772800000000001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32.1</v>
      </c>
      <c r="D200" s="231">
        <v>32.283333333333331</v>
      </c>
      <c r="E200" s="231">
        <v>31.816666666666663</v>
      </c>
      <c r="F200" s="231">
        <v>31.533333333333331</v>
      </c>
      <c r="G200" s="231">
        <v>31.066666666666663</v>
      </c>
      <c r="H200" s="231">
        <v>32.566666666666663</v>
      </c>
      <c r="I200" s="231">
        <v>33.033333333333331</v>
      </c>
      <c r="J200" s="231">
        <v>33.316666666666663</v>
      </c>
      <c r="K200" s="230">
        <v>32.75</v>
      </c>
      <c r="L200" s="230">
        <v>32</v>
      </c>
      <c r="M200" s="230">
        <v>62.727379999999997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2639.85</v>
      </c>
      <c r="D201" s="231">
        <v>2611.7333333333336</v>
      </c>
      <c r="E201" s="231">
        <v>2574.4666666666672</v>
      </c>
      <c r="F201" s="231">
        <v>2509.0833333333335</v>
      </c>
      <c r="G201" s="231">
        <v>2471.8166666666671</v>
      </c>
      <c r="H201" s="231">
        <v>2677.1166666666672</v>
      </c>
      <c r="I201" s="231">
        <v>2714.3833333333337</v>
      </c>
      <c r="J201" s="231">
        <v>2779.7666666666673</v>
      </c>
      <c r="K201" s="230">
        <v>2649</v>
      </c>
      <c r="L201" s="230">
        <v>2546.35</v>
      </c>
      <c r="M201" s="230">
        <v>1.6050599999999999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714.85</v>
      </c>
      <c r="D202" s="231">
        <v>719.86666666666667</v>
      </c>
      <c r="E202" s="231">
        <v>704.63333333333333</v>
      </c>
      <c r="F202" s="231">
        <v>694.41666666666663</v>
      </c>
      <c r="G202" s="231">
        <v>679.18333333333328</v>
      </c>
      <c r="H202" s="231">
        <v>730.08333333333337</v>
      </c>
      <c r="I202" s="231">
        <v>745.31666666666672</v>
      </c>
      <c r="J202" s="231">
        <v>755.53333333333342</v>
      </c>
      <c r="K202" s="230">
        <v>735.1</v>
      </c>
      <c r="L202" s="230">
        <v>709.65</v>
      </c>
      <c r="M202" s="230">
        <v>39.303989999999999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7628.8</v>
      </c>
      <c r="D203" s="231">
        <v>7601.0666666666666</v>
      </c>
      <c r="E203" s="231">
        <v>7533.2333333333336</v>
      </c>
      <c r="F203" s="231">
        <v>7437.666666666667</v>
      </c>
      <c r="G203" s="231">
        <v>7369.8333333333339</v>
      </c>
      <c r="H203" s="231">
        <v>7696.6333333333332</v>
      </c>
      <c r="I203" s="231">
        <v>7764.4666666666672</v>
      </c>
      <c r="J203" s="231">
        <v>7860.0333333333328</v>
      </c>
      <c r="K203" s="230">
        <v>7668.9</v>
      </c>
      <c r="L203" s="230">
        <v>7505.5</v>
      </c>
      <c r="M203" s="230">
        <v>3.1965400000000002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76.400000000000006</v>
      </c>
      <c r="D204" s="231">
        <v>77.099999999999994</v>
      </c>
      <c r="E204" s="231">
        <v>75.399999999999991</v>
      </c>
      <c r="F204" s="231">
        <v>74.399999999999991</v>
      </c>
      <c r="G204" s="231">
        <v>72.699999999999989</v>
      </c>
      <c r="H204" s="231">
        <v>78.099999999999994</v>
      </c>
      <c r="I204" s="231">
        <v>79.799999999999983</v>
      </c>
      <c r="J204" s="231">
        <v>80.8</v>
      </c>
      <c r="K204" s="230">
        <v>78.8</v>
      </c>
      <c r="L204" s="230">
        <v>76.099999999999994</v>
      </c>
      <c r="M204" s="230">
        <v>110.70348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1398.65</v>
      </c>
      <c r="D205" s="231">
        <v>1396.9833333333333</v>
      </c>
      <c r="E205" s="231">
        <v>1373.9666666666667</v>
      </c>
      <c r="F205" s="231">
        <v>1349.2833333333333</v>
      </c>
      <c r="G205" s="231">
        <v>1326.2666666666667</v>
      </c>
      <c r="H205" s="231">
        <v>1421.6666666666667</v>
      </c>
      <c r="I205" s="231">
        <v>1444.6833333333336</v>
      </c>
      <c r="J205" s="231">
        <v>1469.3666666666668</v>
      </c>
      <c r="K205" s="230">
        <v>1420</v>
      </c>
      <c r="L205" s="230">
        <v>1372.3</v>
      </c>
      <c r="M205" s="230">
        <v>12.942819999999999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787.05</v>
      </c>
      <c r="D206" s="231">
        <v>788.9</v>
      </c>
      <c r="E206" s="231">
        <v>779.94999999999993</v>
      </c>
      <c r="F206" s="231">
        <v>772.84999999999991</v>
      </c>
      <c r="G206" s="231">
        <v>763.89999999999986</v>
      </c>
      <c r="H206" s="231">
        <v>796</v>
      </c>
      <c r="I206" s="231">
        <v>804.95</v>
      </c>
      <c r="J206" s="231">
        <v>812.05000000000007</v>
      </c>
      <c r="K206" s="230">
        <v>797.85</v>
      </c>
      <c r="L206" s="230">
        <v>781.8</v>
      </c>
      <c r="M206" s="230">
        <v>11.77524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1452.6</v>
      </c>
      <c r="D207" s="231">
        <v>1448.3666666666668</v>
      </c>
      <c r="E207" s="231">
        <v>1438.3333333333335</v>
      </c>
      <c r="F207" s="231">
        <v>1424.0666666666666</v>
      </c>
      <c r="G207" s="231">
        <v>1414.0333333333333</v>
      </c>
      <c r="H207" s="231">
        <v>1462.6333333333337</v>
      </c>
      <c r="I207" s="231">
        <v>1472.666666666667</v>
      </c>
      <c r="J207" s="231">
        <v>1486.9333333333338</v>
      </c>
      <c r="K207" s="230">
        <v>1458.4</v>
      </c>
      <c r="L207" s="230">
        <v>1434.1</v>
      </c>
      <c r="M207" s="230">
        <v>13.23906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274.7</v>
      </c>
      <c r="D208" s="231">
        <v>275.65000000000003</v>
      </c>
      <c r="E208" s="231">
        <v>273.10000000000008</v>
      </c>
      <c r="F208" s="231">
        <v>271.50000000000006</v>
      </c>
      <c r="G208" s="231">
        <v>268.9500000000001</v>
      </c>
      <c r="H208" s="231">
        <v>277.25000000000006</v>
      </c>
      <c r="I208" s="231">
        <v>279.8</v>
      </c>
      <c r="J208" s="231">
        <v>281.40000000000003</v>
      </c>
      <c r="K208" s="230">
        <v>278.2</v>
      </c>
      <c r="L208" s="230">
        <v>274.05</v>
      </c>
      <c r="M208" s="230">
        <v>53.53349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6.9</v>
      </c>
      <c r="D209" s="231">
        <v>6.95</v>
      </c>
      <c r="E209" s="231">
        <v>6.8000000000000007</v>
      </c>
      <c r="F209" s="231">
        <v>6.7</v>
      </c>
      <c r="G209" s="231">
        <v>6.5500000000000007</v>
      </c>
      <c r="H209" s="231">
        <v>7.0500000000000007</v>
      </c>
      <c r="I209" s="231">
        <v>7.2000000000000011</v>
      </c>
      <c r="J209" s="231">
        <v>7.3000000000000007</v>
      </c>
      <c r="K209" s="230">
        <v>7.1</v>
      </c>
      <c r="L209" s="230">
        <v>6.85</v>
      </c>
      <c r="M209" s="230">
        <v>593.09955000000002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798.45</v>
      </c>
      <c r="D210" s="231">
        <v>800.80000000000007</v>
      </c>
      <c r="E210" s="231">
        <v>792.65000000000009</v>
      </c>
      <c r="F210" s="231">
        <v>786.85</v>
      </c>
      <c r="G210" s="231">
        <v>778.7</v>
      </c>
      <c r="H210" s="231">
        <v>806.60000000000014</v>
      </c>
      <c r="I210" s="231">
        <v>814.75</v>
      </c>
      <c r="J210" s="231">
        <v>820.55000000000018</v>
      </c>
      <c r="K210" s="230">
        <v>808.95</v>
      </c>
      <c r="L210" s="230">
        <v>795</v>
      </c>
      <c r="M210" s="230">
        <v>12.38885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1325.65</v>
      </c>
      <c r="D211" s="231">
        <v>1332.2</v>
      </c>
      <c r="E211" s="231">
        <v>1314.5500000000002</v>
      </c>
      <c r="F211" s="231">
        <v>1303.45</v>
      </c>
      <c r="G211" s="231">
        <v>1285.8000000000002</v>
      </c>
      <c r="H211" s="231">
        <v>1343.3000000000002</v>
      </c>
      <c r="I211" s="231">
        <v>1360.9500000000003</v>
      </c>
      <c r="J211" s="231">
        <v>1372.0500000000002</v>
      </c>
      <c r="K211" s="230">
        <v>1349.85</v>
      </c>
      <c r="L211" s="230">
        <v>1321.1</v>
      </c>
      <c r="M211" s="230">
        <v>0.61755000000000004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379.4</v>
      </c>
      <c r="D212" s="231">
        <v>380.93333333333334</v>
      </c>
      <c r="E212" s="231">
        <v>377.4666666666667</v>
      </c>
      <c r="F212" s="231">
        <v>375.53333333333336</v>
      </c>
      <c r="G212" s="231">
        <v>372.06666666666672</v>
      </c>
      <c r="H212" s="231">
        <v>382.86666666666667</v>
      </c>
      <c r="I212" s="231">
        <v>386.33333333333326</v>
      </c>
      <c r="J212" s="231">
        <v>388.26666666666665</v>
      </c>
      <c r="K212" s="230">
        <v>384.4</v>
      </c>
      <c r="L212" s="230">
        <v>379</v>
      </c>
      <c r="M212" s="230">
        <v>39.51097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15.95</v>
      </c>
      <c r="D213" s="231">
        <v>15.999999999999998</v>
      </c>
      <c r="E213" s="231">
        <v>15.849999999999998</v>
      </c>
      <c r="F213" s="231">
        <v>15.75</v>
      </c>
      <c r="G213" s="231">
        <v>15.6</v>
      </c>
      <c r="H213" s="231">
        <v>16.099999999999994</v>
      </c>
      <c r="I213" s="231">
        <v>16.25</v>
      </c>
      <c r="J213" s="231">
        <v>16.349999999999994</v>
      </c>
      <c r="K213" s="230">
        <v>16.149999999999999</v>
      </c>
      <c r="L213" s="230">
        <v>15.9</v>
      </c>
      <c r="M213" s="230">
        <v>476.42043999999999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192.75</v>
      </c>
      <c r="D214" s="231">
        <v>192.76666666666665</v>
      </c>
      <c r="E214" s="231">
        <v>190.58333333333331</v>
      </c>
      <c r="F214" s="231">
        <v>188.41666666666666</v>
      </c>
      <c r="G214" s="231">
        <v>186.23333333333332</v>
      </c>
      <c r="H214" s="231">
        <v>194.93333333333331</v>
      </c>
      <c r="I214" s="231">
        <v>197.11666666666665</v>
      </c>
      <c r="J214" s="231">
        <v>199.2833333333333</v>
      </c>
      <c r="K214" s="230">
        <v>194.95</v>
      </c>
      <c r="L214" s="230">
        <v>190.6</v>
      </c>
      <c r="M214" s="230">
        <v>59.376109999999997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65.400000000000006</v>
      </c>
      <c r="D215" s="231">
        <v>65.45</v>
      </c>
      <c r="E215" s="231">
        <v>64.2</v>
      </c>
      <c r="F215" s="231">
        <v>63</v>
      </c>
      <c r="G215" s="231">
        <v>61.75</v>
      </c>
      <c r="H215" s="231">
        <v>66.650000000000006</v>
      </c>
      <c r="I215" s="231">
        <v>67.900000000000006</v>
      </c>
      <c r="J215" s="231">
        <v>69.100000000000009</v>
      </c>
      <c r="K215" s="230">
        <v>66.7</v>
      </c>
      <c r="L215" s="230">
        <v>64.25</v>
      </c>
      <c r="M215" s="230">
        <v>940.16138000000001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517</v>
      </c>
      <c r="D216" s="231">
        <v>518.79999999999995</v>
      </c>
      <c r="E216" s="231">
        <v>512.99999999999989</v>
      </c>
      <c r="F216" s="231">
        <v>508.99999999999989</v>
      </c>
      <c r="G216" s="231">
        <v>503.19999999999982</v>
      </c>
      <c r="H216" s="231">
        <v>522.79999999999995</v>
      </c>
      <c r="I216" s="231">
        <v>528.60000000000014</v>
      </c>
      <c r="J216" s="231">
        <v>532.6</v>
      </c>
      <c r="K216" s="230">
        <v>524.6</v>
      </c>
      <c r="L216" s="230">
        <v>514.79999999999995</v>
      </c>
      <c r="M216" s="230">
        <v>4.5181100000000001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F33" sqref="F3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5"/>
      <c r="B1" s="35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8" t="s">
        <v>16</v>
      </c>
      <c r="B9" s="350" t="s">
        <v>18</v>
      </c>
      <c r="C9" s="354" t="s">
        <v>20</v>
      </c>
      <c r="D9" s="354" t="s">
        <v>21</v>
      </c>
      <c r="E9" s="345" t="s">
        <v>22</v>
      </c>
      <c r="F9" s="346"/>
      <c r="G9" s="347"/>
      <c r="H9" s="345" t="s">
        <v>23</v>
      </c>
      <c r="I9" s="346"/>
      <c r="J9" s="347"/>
      <c r="K9" s="23"/>
      <c r="L9" s="24"/>
      <c r="M9" s="50"/>
      <c r="N9" s="1"/>
      <c r="O9" s="1"/>
    </row>
    <row r="10" spans="1:15" ht="42.75" customHeight="1">
      <c r="A10" s="352"/>
      <c r="B10" s="353"/>
      <c r="C10" s="353"/>
      <c r="D10" s="35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867</v>
      </c>
      <c r="C11" s="230">
        <v>413.9</v>
      </c>
      <c r="D11" s="231">
        <v>413.88333333333338</v>
      </c>
      <c r="E11" s="231">
        <v>408.01666666666677</v>
      </c>
      <c r="F11" s="231">
        <v>402.13333333333338</v>
      </c>
      <c r="G11" s="231">
        <v>396.26666666666677</v>
      </c>
      <c r="H11" s="231">
        <v>419.76666666666677</v>
      </c>
      <c r="I11" s="231">
        <v>425.63333333333344</v>
      </c>
      <c r="J11" s="231">
        <v>431.51666666666677</v>
      </c>
      <c r="K11" s="230">
        <v>419.75</v>
      </c>
      <c r="L11" s="230">
        <v>408</v>
      </c>
      <c r="M11" s="230">
        <v>1.50641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23387.55</v>
      </c>
      <c r="D12" s="231">
        <v>23460.516666666666</v>
      </c>
      <c r="E12" s="231">
        <v>23127.033333333333</v>
      </c>
      <c r="F12" s="231">
        <v>22866.516666666666</v>
      </c>
      <c r="G12" s="231">
        <v>22533.033333333333</v>
      </c>
      <c r="H12" s="231">
        <v>23721.033333333333</v>
      </c>
      <c r="I12" s="231">
        <v>24054.516666666663</v>
      </c>
      <c r="J12" s="231">
        <v>24315.033333333333</v>
      </c>
      <c r="K12" s="230">
        <v>23794</v>
      </c>
      <c r="L12" s="230">
        <v>23200</v>
      </c>
      <c r="M12" s="230">
        <v>3.1179999999999999E-2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3718.85</v>
      </c>
      <c r="D13" s="231">
        <v>3707.4833333333336</v>
      </c>
      <c r="E13" s="231">
        <v>3661.3166666666671</v>
      </c>
      <c r="F13" s="231">
        <v>3603.7833333333333</v>
      </c>
      <c r="G13" s="231">
        <v>3557.6166666666668</v>
      </c>
      <c r="H13" s="231">
        <v>3765.0166666666673</v>
      </c>
      <c r="I13" s="231">
        <v>3811.1833333333334</v>
      </c>
      <c r="J13" s="231">
        <v>3868.7166666666676</v>
      </c>
      <c r="K13" s="230">
        <v>3753.65</v>
      </c>
      <c r="L13" s="230">
        <v>3649.95</v>
      </c>
      <c r="M13" s="230">
        <v>9.7876899999999996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1764.65</v>
      </c>
      <c r="D14" s="231">
        <v>1766.55</v>
      </c>
      <c r="E14" s="231">
        <v>1748.1</v>
      </c>
      <c r="F14" s="231">
        <v>1731.55</v>
      </c>
      <c r="G14" s="231">
        <v>1713.1</v>
      </c>
      <c r="H14" s="231">
        <v>1783.1</v>
      </c>
      <c r="I14" s="231">
        <v>1801.5500000000002</v>
      </c>
      <c r="J14" s="231">
        <v>1818.1</v>
      </c>
      <c r="K14" s="230">
        <v>1785</v>
      </c>
      <c r="L14" s="230">
        <v>1750</v>
      </c>
      <c r="M14" s="230">
        <v>5.6680799999999998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2747.4</v>
      </c>
      <c r="D15" s="231">
        <v>2769.1333333333332</v>
      </c>
      <c r="E15" s="231">
        <v>2718.2666666666664</v>
      </c>
      <c r="F15" s="231">
        <v>2689.1333333333332</v>
      </c>
      <c r="G15" s="231">
        <v>2638.2666666666664</v>
      </c>
      <c r="H15" s="231">
        <v>2798.2666666666664</v>
      </c>
      <c r="I15" s="231">
        <v>2849.1333333333332</v>
      </c>
      <c r="J15" s="231">
        <v>2878.2666666666664</v>
      </c>
      <c r="K15" s="230">
        <v>2820</v>
      </c>
      <c r="L15" s="230">
        <v>2740</v>
      </c>
      <c r="M15" s="230">
        <v>0.24568000000000001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1189.75</v>
      </c>
      <c r="D16" s="231">
        <v>1195.8500000000001</v>
      </c>
      <c r="E16" s="231">
        <v>1181.9000000000003</v>
      </c>
      <c r="F16" s="231">
        <v>1174.0500000000002</v>
      </c>
      <c r="G16" s="231">
        <v>1160.1000000000004</v>
      </c>
      <c r="H16" s="231">
        <v>1203.7000000000003</v>
      </c>
      <c r="I16" s="231">
        <v>1217.6500000000001</v>
      </c>
      <c r="J16" s="231">
        <v>1225.5000000000002</v>
      </c>
      <c r="K16" s="230">
        <v>1209.8</v>
      </c>
      <c r="L16" s="230">
        <v>1188</v>
      </c>
      <c r="M16" s="230">
        <v>1.71953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674.1</v>
      </c>
      <c r="D17" s="231">
        <v>679.61666666666667</v>
      </c>
      <c r="E17" s="231">
        <v>666.63333333333333</v>
      </c>
      <c r="F17" s="231">
        <v>659.16666666666663</v>
      </c>
      <c r="G17" s="231">
        <v>646.18333333333328</v>
      </c>
      <c r="H17" s="231">
        <v>687.08333333333337</v>
      </c>
      <c r="I17" s="231">
        <v>700.06666666666672</v>
      </c>
      <c r="J17" s="231">
        <v>707.53333333333342</v>
      </c>
      <c r="K17" s="230">
        <v>692.6</v>
      </c>
      <c r="L17" s="230">
        <v>672.15</v>
      </c>
      <c r="M17" s="230">
        <v>8.7366899999999994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445.75</v>
      </c>
      <c r="D18" s="231">
        <v>446.91666666666669</v>
      </c>
      <c r="E18" s="231">
        <v>438.83333333333337</v>
      </c>
      <c r="F18" s="231">
        <v>431.91666666666669</v>
      </c>
      <c r="G18" s="231">
        <v>423.83333333333337</v>
      </c>
      <c r="H18" s="231">
        <v>453.83333333333337</v>
      </c>
      <c r="I18" s="231">
        <v>461.91666666666674</v>
      </c>
      <c r="J18" s="231">
        <v>468.83333333333337</v>
      </c>
      <c r="K18" s="230">
        <v>455</v>
      </c>
      <c r="L18" s="230">
        <v>440</v>
      </c>
      <c r="M18" s="230">
        <v>2.2932199999999998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1438.2</v>
      </c>
      <c r="D19" s="231">
        <v>1434.4166666666667</v>
      </c>
      <c r="E19" s="231">
        <v>1408.8333333333335</v>
      </c>
      <c r="F19" s="231">
        <v>1379.4666666666667</v>
      </c>
      <c r="G19" s="231">
        <v>1353.8833333333334</v>
      </c>
      <c r="H19" s="231">
        <v>1463.7833333333335</v>
      </c>
      <c r="I19" s="231">
        <v>1489.366666666667</v>
      </c>
      <c r="J19" s="231">
        <v>1518.7333333333336</v>
      </c>
      <c r="K19" s="230">
        <v>1460</v>
      </c>
      <c r="L19" s="230">
        <v>1405.05</v>
      </c>
      <c r="M19" s="230">
        <v>7.6553500000000003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22650.799999999999</v>
      </c>
      <c r="D20" s="231">
        <v>22590.95</v>
      </c>
      <c r="E20" s="231">
        <v>22481.9</v>
      </c>
      <c r="F20" s="231">
        <v>22313</v>
      </c>
      <c r="G20" s="231">
        <v>22203.95</v>
      </c>
      <c r="H20" s="231">
        <v>22759.850000000002</v>
      </c>
      <c r="I20" s="231">
        <v>22868.899999999998</v>
      </c>
      <c r="J20" s="231">
        <v>23037.800000000003</v>
      </c>
      <c r="K20" s="230">
        <v>22700</v>
      </c>
      <c r="L20" s="230">
        <v>22422.05</v>
      </c>
      <c r="M20" s="230">
        <v>3.8789999999999998E-2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1920.3</v>
      </c>
      <c r="D21" s="231">
        <v>1926.1500000000003</v>
      </c>
      <c r="E21" s="231">
        <v>1897.3000000000006</v>
      </c>
      <c r="F21" s="231">
        <v>1874.3000000000004</v>
      </c>
      <c r="G21" s="231">
        <v>1845.4500000000007</v>
      </c>
      <c r="H21" s="231">
        <v>1949.1500000000005</v>
      </c>
      <c r="I21" s="231">
        <v>1978.0000000000005</v>
      </c>
      <c r="J21" s="231">
        <v>2001.0000000000005</v>
      </c>
      <c r="K21" s="230">
        <v>1955</v>
      </c>
      <c r="L21" s="230">
        <v>1903.15</v>
      </c>
      <c r="M21" s="230">
        <v>61.37744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940.55</v>
      </c>
      <c r="D22" s="231">
        <v>943.73333333333323</v>
      </c>
      <c r="E22" s="231">
        <v>929.81666666666649</v>
      </c>
      <c r="F22" s="231">
        <v>919.08333333333326</v>
      </c>
      <c r="G22" s="231">
        <v>905.16666666666652</v>
      </c>
      <c r="H22" s="231">
        <v>954.46666666666647</v>
      </c>
      <c r="I22" s="231">
        <v>968.38333333333321</v>
      </c>
      <c r="J22" s="231">
        <v>979.11666666666645</v>
      </c>
      <c r="K22" s="230">
        <v>957.65</v>
      </c>
      <c r="L22" s="230">
        <v>933</v>
      </c>
      <c r="M22" s="230">
        <v>32.662410000000001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683.9</v>
      </c>
      <c r="D23" s="231">
        <v>685</v>
      </c>
      <c r="E23" s="231">
        <v>676.4</v>
      </c>
      <c r="F23" s="231">
        <v>668.9</v>
      </c>
      <c r="G23" s="231">
        <v>660.3</v>
      </c>
      <c r="H23" s="231">
        <v>692.5</v>
      </c>
      <c r="I23" s="231">
        <v>701.09999999999991</v>
      </c>
      <c r="J23" s="231">
        <v>708.6</v>
      </c>
      <c r="K23" s="230">
        <v>693.6</v>
      </c>
      <c r="L23" s="230">
        <v>677.5</v>
      </c>
      <c r="M23" s="230">
        <v>51.936920000000001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918.8</v>
      </c>
      <c r="D24" s="231">
        <v>924.4</v>
      </c>
      <c r="E24" s="231">
        <v>909.8</v>
      </c>
      <c r="F24" s="231">
        <v>900.8</v>
      </c>
      <c r="G24" s="231">
        <v>886.19999999999993</v>
      </c>
      <c r="H24" s="231">
        <v>933.4</v>
      </c>
      <c r="I24" s="231">
        <v>948.00000000000011</v>
      </c>
      <c r="J24" s="231">
        <v>957</v>
      </c>
      <c r="K24" s="230">
        <v>939</v>
      </c>
      <c r="L24" s="230">
        <v>915.4</v>
      </c>
      <c r="M24" s="230">
        <v>2.8868900000000002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999</v>
      </c>
      <c r="D25" s="231">
        <v>1008.8666666666667</v>
      </c>
      <c r="E25" s="231">
        <v>987.73333333333335</v>
      </c>
      <c r="F25" s="231">
        <v>976.4666666666667</v>
      </c>
      <c r="G25" s="231">
        <v>955.33333333333337</v>
      </c>
      <c r="H25" s="231">
        <v>1020.1333333333333</v>
      </c>
      <c r="I25" s="231">
        <v>1041.2666666666669</v>
      </c>
      <c r="J25" s="231">
        <v>1052.5333333333333</v>
      </c>
      <c r="K25" s="230">
        <v>1030</v>
      </c>
      <c r="L25" s="230">
        <v>997.6</v>
      </c>
      <c r="M25" s="230">
        <v>2.6773199999999999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397</v>
      </c>
      <c r="D26" s="231">
        <v>398.86666666666662</v>
      </c>
      <c r="E26" s="231">
        <v>394.18333333333322</v>
      </c>
      <c r="F26" s="231">
        <v>391.36666666666662</v>
      </c>
      <c r="G26" s="231">
        <v>386.68333333333322</v>
      </c>
      <c r="H26" s="231">
        <v>401.68333333333322</v>
      </c>
      <c r="I26" s="231">
        <v>406.36666666666662</v>
      </c>
      <c r="J26" s="231">
        <v>409.18333333333322</v>
      </c>
      <c r="K26" s="230">
        <v>403.55</v>
      </c>
      <c r="L26" s="230">
        <v>396.05</v>
      </c>
      <c r="M26" s="230">
        <v>11.47292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170.65</v>
      </c>
      <c r="D27" s="231">
        <v>171.68333333333331</v>
      </c>
      <c r="E27" s="231">
        <v>169.21666666666661</v>
      </c>
      <c r="F27" s="231">
        <v>167.7833333333333</v>
      </c>
      <c r="G27" s="231">
        <v>165.31666666666661</v>
      </c>
      <c r="H27" s="231">
        <v>173.11666666666662</v>
      </c>
      <c r="I27" s="231">
        <v>175.58333333333331</v>
      </c>
      <c r="J27" s="231">
        <v>177.01666666666662</v>
      </c>
      <c r="K27" s="230">
        <v>174.15</v>
      </c>
      <c r="L27" s="230">
        <v>170.25</v>
      </c>
      <c r="M27" s="230">
        <v>26.63617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214.2</v>
      </c>
      <c r="D28" s="231">
        <v>216.91666666666666</v>
      </c>
      <c r="E28" s="231">
        <v>207.5333333333333</v>
      </c>
      <c r="F28" s="231">
        <v>200.86666666666665</v>
      </c>
      <c r="G28" s="231">
        <v>191.48333333333329</v>
      </c>
      <c r="H28" s="231">
        <v>223.58333333333331</v>
      </c>
      <c r="I28" s="231">
        <v>232.9666666666667</v>
      </c>
      <c r="J28" s="231">
        <v>239.63333333333333</v>
      </c>
      <c r="K28" s="230">
        <v>226.3</v>
      </c>
      <c r="L28" s="230">
        <v>210.25</v>
      </c>
      <c r="M28" s="230">
        <v>28.57826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354.3</v>
      </c>
      <c r="D29" s="231">
        <v>354.7166666666667</v>
      </c>
      <c r="E29" s="231">
        <v>350.88333333333338</v>
      </c>
      <c r="F29" s="231">
        <v>347.4666666666667</v>
      </c>
      <c r="G29" s="231">
        <v>343.63333333333338</v>
      </c>
      <c r="H29" s="231">
        <v>358.13333333333338</v>
      </c>
      <c r="I29" s="231">
        <v>361.96666666666664</v>
      </c>
      <c r="J29" s="231">
        <v>365.38333333333338</v>
      </c>
      <c r="K29" s="230">
        <v>358.55</v>
      </c>
      <c r="L29" s="230">
        <v>351.3</v>
      </c>
      <c r="M29" s="230">
        <v>0.80788000000000004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394.15</v>
      </c>
      <c r="D30" s="231">
        <v>393.43333333333334</v>
      </c>
      <c r="E30" s="231">
        <v>389.7166666666667</v>
      </c>
      <c r="F30" s="231">
        <v>385.28333333333336</v>
      </c>
      <c r="G30" s="231">
        <v>381.56666666666672</v>
      </c>
      <c r="H30" s="231">
        <v>397.86666666666667</v>
      </c>
      <c r="I30" s="231">
        <v>401.58333333333326</v>
      </c>
      <c r="J30" s="231">
        <v>406.01666666666665</v>
      </c>
      <c r="K30" s="230">
        <v>397.15</v>
      </c>
      <c r="L30" s="230">
        <v>389</v>
      </c>
      <c r="M30" s="230">
        <v>1.72035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991.7</v>
      </c>
      <c r="D31" s="231">
        <v>990.16666666666663</v>
      </c>
      <c r="E31" s="231">
        <v>976.93333333333328</v>
      </c>
      <c r="F31" s="231">
        <v>962.16666666666663</v>
      </c>
      <c r="G31" s="231">
        <v>948.93333333333328</v>
      </c>
      <c r="H31" s="231">
        <v>1004.9333333333333</v>
      </c>
      <c r="I31" s="231">
        <v>1018.1666666666666</v>
      </c>
      <c r="J31" s="231">
        <v>1032.9333333333334</v>
      </c>
      <c r="K31" s="230">
        <v>1003.4</v>
      </c>
      <c r="L31" s="230">
        <v>975.4</v>
      </c>
      <c r="M31" s="230">
        <v>0.61382000000000003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928.9</v>
      </c>
      <c r="D32" s="231">
        <v>928.38333333333321</v>
      </c>
      <c r="E32" s="231">
        <v>920.71666666666647</v>
      </c>
      <c r="F32" s="231">
        <v>912.5333333333333</v>
      </c>
      <c r="G32" s="231">
        <v>904.86666666666656</v>
      </c>
      <c r="H32" s="231">
        <v>936.56666666666638</v>
      </c>
      <c r="I32" s="231">
        <v>944.23333333333312</v>
      </c>
      <c r="J32" s="231">
        <v>952.41666666666629</v>
      </c>
      <c r="K32" s="230">
        <v>936.05</v>
      </c>
      <c r="L32" s="230">
        <v>920.2</v>
      </c>
      <c r="M32" s="230">
        <v>1.3836599999999999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1298.45</v>
      </c>
      <c r="D33" s="231">
        <v>1295.6500000000001</v>
      </c>
      <c r="E33" s="231">
        <v>1282.4000000000001</v>
      </c>
      <c r="F33" s="231">
        <v>1266.3499999999999</v>
      </c>
      <c r="G33" s="231">
        <v>1253.0999999999999</v>
      </c>
      <c r="H33" s="231">
        <v>1311.7000000000003</v>
      </c>
      <c r="I33" s="231">
        <v>1324.9500000000003</v>
      </c>
      <c r="J33" s="231">
        <v>1341.0000000000005</v>
      </c>
      <c r="K33" s="230">
        <v>1308.9000000000001</v>
      </c>
      <c r="L33" s="230">
        <v>1279.5999999999999</v>
      </c>
      <c r="M33" s="230">
        <v>1.5613600000000001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554.70000000000005</v>
      </c>
      <c r="D34" s="231">
        <v>557.06666666666672</v>
      </c>
      <c r="E34" s="231">
        <v>550.63333333333344</v>
      </c>
      <c r="F34" s="231">
        <v>546.56666666666672</v>
      </c>
      <c r="G34" s="231">
        <v>540.13333333333344</v>
      </c>
      <c r="H34" s="231">
        <v>561.13333333333344</v>
      </c>
      <c r="I34" s="231">
        <v>567.56666666666661</v>
      </c>
      <c r="J34" s="231">
        <v>571.63333333333344</v>
      </c>
      <c r="K34" s="230">
        <v>563.5</v>
      </c>
      <c r="L34" s="230">
        <v>553</v>
      </c>
      <c r="M34" s="230">
        <v>0.26945999999999998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3465.8</v>
      </c>
      <c r="D35" s="231">
        <v>3472.7833333333333</v>
      </c>
      <c r="E35" s="231">
        <v>3445.6166666666668</v>
      </c>
      <c r="F35" s="231">
        <v>3425.4333333333334</v>
      </c>
      <c r="G35" s="231">
        <v>3398.2666666666669</v>
      </c>
      <c r="H35" s="231">
        <v>3492.9666666666667</v>
      </c>
      <c r="I35" s="231">
        <v>3520.1333333333337</v>
      </c>
      <c r="J35" s="231">
        <v>3540.3166666666666</v>
      </c>
      <c r="K35" s="230">
        <v>3499.95</v>
      </c>
      <c r="L35" s="230">
        <v>3452.6</v>
      </c>
      <c r="M35" s="230">
        <v>0.46429999999999999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2504.9</v>
      </c>
      <c r="D36" s="231">
        <v>2522.7000000000003</v>
      </c>
      <c r="E36" s="231">
        <v>2467.2500000000005</v>
      </c>
      <c r="F36" s="231">
        <v>2429.6000000000004</v>
      </c>
      <c r="G36" s="231">
        <v>2374.1500000000005</v>
      </c>
      <c r="H36" s="231">
        <v>2560.3500000000004</v>
      </c>
      <c r="I36" s="231">
        <v>2615.8000000000002</v>
      </c>
      <c r="J36" s="231">
        <v>2653.4500000000003</v>
      </c>
      <c r="K36" s="230">
        <v>2578.15</v>
      </c>
      <c r="L36" s="230">
        <v>2485.0500000000002</v>
      </c>
      <c r="M36" s="230">
        <v>0.37134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14</v>
      </c>
      <c r="D37" s="231">
        <v>14.1</v>
      </c>
      <c r="E37" s="231">
        <v>13.549999999999999</v>
      </c>
      <c r="F37" s="231">
        <v>13.1</v>
      </c>
      <c r="G37" s="231">
        <v>12.549999999999999</v>
      </c>
      <c r="H37" s="231">
        <v>14.549999999999999</v>
      </c>
      <c r="I37" s="231">
        <v>15.1</v>
      </c>
      <c r="J37" s="231">
        <v>15.549999999999999</v>
      </c>
      <c r="K37" s="230">
        <v>14.65</v>
      </c>
      <c r="L37" s="230">
        <v>13.65</v>
      </c>
      <c r="M37" s="230">
        <v>187.46958000000001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610.65</v>
      </c>
      <c r="D38" s="231">
        <v>605.23333333333335</v>
      </c>
      <c r="E38" s="231">
        <v>597.9666666666667</v>
      </c>
      <c r="F38" s="231">
        <v>585.2833333333333</v>
      </c>
      <c r="G38" s="231">
        <v>578.01666666666665</v>
      </c>
      <c r="H38" s="231">
        <v>617.91666666666674</v>
      </c>
      <c r="I38" s="231">
        <v>625.18333333333339</v>
      </c>
      <c r="J38" s="231">
        <v>637.86666666666679</v>
      </c>
      <c r="K38" s="230">
        <v>612.5</v>
      </c>
      <c r="L38" s="230">
        <v>592.54999999999995</v>
      </c>
      <c r="M38" s="230">
        <v>6.3986900000000002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1865.2</v>
      </c>
      <c r="D39" s="231">
        <v>1867.1166666666668</v>
      </c>
      <c r="E39" s="231">
        <v>1854.0333333333335</v>
      </c>
      <c r="F39" s="231">
        <v>1842.8666666666668</v>
      </c>
      <c r="G39" s="231">
        <v>1829.7833333333335</v>
      </c>
      <c r="H39" s="231">
        <v>1878.2833333333335</v>
      </c>
      <c r="I39" s="231">
        <v>1891.3666666666666</v>
      </c>
      <c r="J39" s="231">
        <v>1902.5333333333335</v>
      </c>
      <c r="K39" s="230">
        <v>1880.2</v>
      </c>
      <c r="L39" s="230">
        <v>1855.95</v>
      </c>
      <c r="M39" s="230">
        <v>0.57545999999999997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400.55</v>
      </c>
      <c r="D40" s="231">
        <v>398</v>
      </c>
      <c r="E40" s="231">
        <v>390</v>
      </c>
      <c r="F40" s="231">
        <v>379.45</v>
      </c>
      <c r="G40" s="231">
        <v>371.45</v>
      </c>
      <c r="H40" s="231">
        <v>408.55</v>
      </c>
      <c r="I40" s="231">
        <v>416.55</v>
      </c>
      <c r="J40" s="231">
        <v>427.1</v>
      </c>
      <c r="K40" s="230">
        <v>406</v>
      </c>
      <c r="L40" s="230">
        <v>387.45</v>
      </c>
      <c r="M40" s="230">
        <v>118.44907000000001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1221.6500000000001</v>
      </c>
      <c r="D41" s="231">
        <v>1222.9000000000001</v>
      </c>
      <c r="E41" s="231">
        <v>1216.9000000000001</v>
      </c>
      <c r="F41" s="231">
        <v>1212.1500000000001</v>
      </c>
      <c r="G41" s="231">
        <v>1206.1500000000001</v>
      </c>
      <c r="H41" s="231">
        <v>1227.6500000000001</v>
      </c>
      <c r="I41" s="231">
        <v>1233.6500000000001</v>
      </c>
      <c r="J41" s="231">
        <v>1238.4000000000001</v>
      </c>
      <c r="K41" s="230">
        <v>1228.9000000000001</v>
      </c>
      <c r="L41" s="230">
        <v>1218.1500000000001</v>
      </c>
      <c r="M41" s="230">
        <v>1.3224499999999999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1132.55</v>
      </c>
      <c r="D42" s="231">
        <v>1121.0833333333333</v>
      </c>
      <c r="E42" s="231">
        <v>1072.1666666666665</v>
      </c>
      <c r="F42" s="231">
        <v>1011.7833333333333</v>
      </c>
      <c r="G42" s="231">
        <v>962.86666666666656</v>
      </c>
      <c r="H42" s="231">
        <v>1181.4666666666665</v>
      </c>
      <c r="I42" s="231">
        <v>1230.383333333333</v>
      </c>
      <c r="J42" s="231">
        <v>1290.7666666666664</v>
      </c>
      <c r="K42" s="230">
        <v>1170</v>
      </c>
      <c r="L42" s="230">
        <v>1060.7</v>
      </c>
      <c r="M42" s="230">
        <v>10.333679999999999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4602.5</v>
      </c>
      <c r="D43" s="231">
        <v>4584.666666666667</v>
      </c>
      <c r="E43" s="231">
        <v>4539.3333333333339</v>
      </c>
      <c r="F43" s="231">
        <v>4476.166666666667</v>
      </c>
      <c r="G43" s="231">
        <v>4430.8333333333339</v>
      </c>
      <c r="H43" s="231">
        <v>4647.8333333333339</v>
      </c>
      <c r="I43" s="231">
        <v>4693.1666666666679</v>
      </c>
      <c r="J43" s="231">
        <v>4756.3333333333339</v>
      </c>
      <c r="K43" s="230">
        <v>4630</v>
      </c>
      <c r="L43" s="230">
        <v>4521.5</v>
      </c>
      <c r="M43" s="230">
        <v>3.3216899999999998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368.9</v>
      </c>
      <c r="D44" s="231">
        <v>366.60000000000008</v>
      </c>
      <c r="E44" s="231">
        <v>361.40000000000015</v>
      </c>
      <c r="F44" s="231">
        <v>353.90000000000009</v>
      </c>
      <c r="G44" s="231">
        <v>348.70000000000016</v>
      </c>
      <c r="H44" s="231">
        <v>374.10000000000014</v>
      </c>
      <c r="I44" s="231">
        <v>379.30000000000007</v>
      </c>
      <c r="J44" s="231">
        <v>386.80000000000013</v>
      </c>
      <c r="K44" s="230">
        <v>371.8</v>
      </c>
      <c r="L44" s="230">
        <v>359.1</v>
      </c>
      <c r="M44" s="230">
        <v>40.334629999999997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257.64999999999998</v>
      </c>
      <c r="D45" s="231">
        <v>259.8</v>
      </c>
      <c r="E45" s="231">
        <v>252.45000000000005</v>
      </c>
      <c r="F45" s="231">
        <v>247.25000000000003</v>
      </c>
      <c r="G45" s="231">
        <v>239.90000000000006</v>
      </c>
      <c r="H45" s="231">
        <v>265</v>
      </c>
      <c r="I45" s="231">
        <v>272.35000000000002</v>
      </c>
      <c r="J45" s="231">
        <v>277.55</v>
      </c>
      <c r="K45" s="230">
        <v>267.14999999999998</v>
      </c>
      <c r="L45" s="230">
        <v>254.6</v>
      </c>
      <c r="M45" s="230">
        <v>7.9000599999999999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484.85</v>
      </c>
      <c r="D46" s="231">
        <v>490.45000000000005</v>
      </c>
      <c r="E46" s="231">
        <v>477.60000000000008</v>
      </c>
      <c r="F46" s="231">
        <v>470.35</v>
      </c>
      <c r="G46" s="231">
        <v>457.50000000000006</v>
      </c>
      <c r="H46" s="231">
        <v>497.7000000000001</v>
      </c>
      <c r="I46" s="231">
        <v>510.55</v>
      </c>
      <c r="J46" s="231">
        <v>517.80000000000018</v>
      </c>
      <c r="K46" s="230">
        <v>503.3</v>
      </c>
      <c r="L46" s="230">
        <v>483.2</v>
      </c>
      <c r="M46" s="230">
        <v>0.62614000000000003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144.5</v>
      </c>
      <c r="D47" s="231">
        <v>144.75</v>
      </c>
      <c r="E47" s="231">
        <v>143.5</v>
      </c>
      <c r="F47" s="231">
        <v>142.5</v>
      </c>
      <c r="G47" s="231">
        <v>141.25</v>
      </c>
      <c r="H47" s="231">
        <v>145.75</v>
      </c>
      <c r="I47" s="231">
        <v>147</v>
      </c>
      <c r="J47" s="231">
        <v>148</v>
      </c>
      <c r="K47" s="230">
        <v>146</v>
      </c>
      <c r="L47" s="230">
        <v>143.75</v>
      </c>
      <c r="M47" s="230">
        <v>27.774439999999998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3012.95</v>
      </c>
      <c r="D48" s="231">
        <v>2996.3333333333335</v>
      </c>
      <c r="E48" s="231">
        <v>2967.666666666667</v>
      </c>
      <c r="F48" s="231">
        <v>2922.3833333333337</v>
      </c>
      <c r="G48" s="231">
        <v>2893.7166666666672</v>
      </c>
      <c r="H48" s="231">
        <v>3041.6166666666668</v>
      </c>
      <c r="I48" s="231">
        <v>3070.2833333333338</v>
      </c>
      <c r="J48" s="231">
        <v>3115.5666666666666</v>
      </c>
      <c r="K48" s="230">
        <v>3025</v>
      </c>
      <c r="L48" s="230">
        <v>2951.05</v>
      </c>
      <c r="M48" s="230">
        <v>13.265610000000001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243.75</v>
      </c>
      <c r="D49" s="231">
        <v>245.06666666666669</v>
      </c>
      <c r="E49" s="231">
        <v>240.68333333333339</v>
      </c>
      <c r="F49" s="231">
        <v>237.6166666666667</v>
      </c>
      <c r="G49" s="231">
        <v>233.23333333333341</v>
      </c>
      <c r="H49" s="231">
        <v>248.13333333333338</v>
      </c>
      <c r="I49" s="231">
        <v>252.51666666666665</v>
      </c>
      <c r="J49" s="231">
        <v>255.58333333333337</v>
      </c>
      <c r="K49" s="230">
        <v>249.45</v>
      </c>
      <c r="L49" s="230">
        <v>242</v>
      </c>
      <c r="M49" s="230">
        <v>1.6295500000000001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3209</v>
      </c>
      <c r="D50" s="231">
        <v>3205.5666666666671</v>
      </c>
      <c r="E50" s="231">
        <v>3185.6333333333341</v>
      </c>
      <c r="F50" s="231">
        <v>3162.2666666666669</v>
      </c>
      <c r="G50" s="231">
        <v>3142.3333333333339</v>
      </c>
      <c r="H50" s="231">
        <v>3228.9333333333343</v>
      </c>
      <c r="I50" s="231">
        <v>3248.8666666666677</v>
      </c>
      <c r="J50" s="231">
        <v>3272.2333333333345</v>
      </c>
      <c r="K50" s="230">
        <v>3225.5</v>
      </c>
      <c r="L50" s="230">
        <v>3182.2</v>
      </c>
      <c r="M50" s="230">
        <v>2.351E-2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1506.4</v>
      </c>
      <c r="D51" s="231">
        <v>1506.2166666666665</v>
      </c>
      <c r="E51" s="231">
        <v>1488.2833333333328</v>
      </c>
      <c r="F51" s="231">
        <v>1470.1666666666663</v>
      </c>
      <c r="G51" s="231">
        <v>1452.2333333333327</v>
      </c>
      <c r="H51" s="231">
        <v>1524.333333333333</v>
      </c>
      <c r="I51" s="231">
        <v>1542.2666666666669</v>
      </c>
      <c r="J51" s="231">
        <v>1560.3833333333332</v>
      </c>
      <c r="K51" s="230">
        <v>1524.15</v>
      </c>
      <c r="L51" s="230">
        <v>1488.1</v>
      </c>
      <c r="M51" s="230">
        <v>5.7117800000000001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6721.45</v>
      </c>
      <c r="D52" s="231">
        <v>6734.7833333333328</v>
      </c>
      <c r="E52" s="231">
        <v>6680.0666666666657</v>
      </c>
      <c r="F52" s="231">
        <v>6638.6833333333325</v>
      </c>
      <c r="G52" s="231">
        <v>6583.9666666666653</v>
      </c>
      <c r="H52" s="231">
        <v>6776.1666666666661</v>
      </c>
      <c r="I52" s="231">
        <v>6830.8833333333332</v>
      </c>
      <c r="J52" s="231">
        <v>6872.2666666666664</v>
      </c>
      <c r="K52" s="230">
        <v>6789.5</v>
      </c>
      <c r="L52" s="230">
        <v>6693.4</v>
      </c>
      <c r="M52" s="230">
        <v>0.30073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599.04999999999995</v>
      </c>
      <c r="D53" s="231">
        <v>603.93333333333328</v>
      </c>
      <c r="E53" s="231">
        <v>593.21666666666658</v>
      </c>
      <c r="F53" s="231">
        <v>587.38333333333333</v>
      </c>
      <c r="G53" s="231">
        <v>576.66666666666663</v>
      </c>
      <c r="H53" s="231">
        <v>609.76666666666654</v>
      </c>
      <c r="I53" s="231">
        <v>620.48333333333323</v>
      </c>
      <c r="J53" s="231">
        <v>626.31666666666649</v>
      </c>
      <c r="K53" s="230">
        <v>614.65</v>
      </c>
      <c r="L53" s="230">
        <v>598.1</v>
      </c>
      <c r="M53" s="230">
        <v>11.578950000000001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371.55</v>
      </c>
      <c r="D54" s="231">
        <v>372.38333333333338</v>
      </c>
      <c r="E54" s="231">
        <v>367.16666666666674</v>
      </c>
      <c r="F54" s="231">
        <v>362.78333333333336</v>
      </c>
      <c r="G54" s="231">
        <v>357.56666666666672</v>
      </c>
      <c r="H54" s="231">
        <v>376.76666666666677</v>
      </c>
      <c r="I54" s="231">
        <v>381.98333333333335</v>
      </c>
      <c r="J54" s="231">
        <v>386.36666666666679</v>
      </c>
      <c r="K54" s="230">
        <v>377.6</v>
      </c>
      <c r="L54" s="230">
        <v>368</v>
      </c>
      <c r="M54" s="230">
        <v>1.26799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3598.2</v>
      </c>
      <c r="D55" s="231">
        <v>3586.5166666666664</v>
      </c>
      <c r="E55" s="231">
        <v>3568.0333333333328</v>
      </c>
      <c r="F55" s="231">
        <v>3537.8666666666663</v>
      </c>
      <c r="G55" s="231">
        <v>3519.3833333333328</v>
      </c>
      <c r="H55" s="231">
        <v>3616.6833333333329</v>
      </c>
      <c r="I55" s="231">
        <v>3635.1666666666665</v>
      </c>
      <c r="J55" s="231">
        <v>3665.333333333333</v>
      </c>
      <c r="K55" s="230">
        <v>3605</v>
      </c>
      <c r="L55" s="230">
        <v>3556.35</v>
      </c>
      <c r="M55" s="230">
        <v>1.8372599999999999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865.3</v>
      </c>
      <c r="D56" s="231">
        <v>871.01666666666677</v>
      </c>
      <c r="E56" s="231">
        <v>857.03333333333353</v>
      </c>
      <c r="F56" s="231">
        <v>848.76666666666677</v>
      </c>
      <c r="G56" s="231">
        <v>834.78333333333353</v>
      </c>
      <c r="H56" s="231">
        <v>879.28333333333353</v>
      </c>
      <c r="I56" s="231">
        <v>893.26666666666688</v>
      </c>
      <c r="J56" s="231">
        <v>901.53333333333353</v>
      </c>
      <c r="K56" s="230">
        <v>885</v>
      </c>
      <c r="L56" s="230">
        <v>862.75</v>
      </c>
      <c r="M56" s="230">
        <v>143.43307999999999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2428.35</v>
      </c>
      <c r="D57" s="231">
        <v>2438.7833333333333</v>
      </c>
      <c r="E57" s="231">
        <v>2401.5666666666666</v>
      </c>
      <c r="F57" s="231">
        <v>2374.7833333333333</v>
      </c>
      <c r="G57" s="231">
        <v>2337.5666666666666</v>
      </c>
      <c r="H57" s="231">
        <v>2465.5666666666666</v>
      </c>
      <c r="I57" s="231">
        <v>2502.7833333333328</v>
      </c>
      <c r="J57" s="231">
        <v>2529.5666666666666</v>
      </c>
      <c r="K57" s="230">
        <v>2476</v>
      </c>
      <c r="L57" s="230">
        <v>2412</v>
      </c>
      <c r="M57" s="230">
        <v>0.44923000000000002</v>
      </c>
      <c r="N57" s="1"/>
      <c r="O57" s="1"/>
    </row>
    <row r="58" spans="1:15" ht="12.75" customHeight="1">
      <c r="A58" s="30">
        <v>48</v>
      </c>
      <c r="B58" s="216" t="s">
        <v>870</v>
      </c>
      <c r="C58" s="230">
        <v>1373.15</v>
      </c>
      <c r="D58" s="231">
        <v>1384.4833333333336</v>
      </c>
      <c r="E58" s="231">
        <v>1351.0666666666671</v>
      </c>
      <c r="F58" s="231">
        <v>1328.9833333333336</v>
      </c>
      <c r="G58" s="231">
        <v>1295.5666666666671</v>
      </c>
      <c r="H58" s="231">
        <v>1406.5666666666671</v>
      </c>
      <c r="I58" s="231">
        <v>1439.9833333333336</v>
      </c>
      <c r="J58" s="231">
        <v>1462.0666666666671</v>
      </c>
      <c r="K58" s="230">
        <v>1417.9</v>
      </c>
      <c r="L58" s="230">
        <v>1362.4</v>
      </c>
      <c r="M58" s="230">
        <v>5.0139500000000004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510.1</v>
      </c>
      <c r="D59" s="231">
        <v>513.33333333333337</v>
      </c>
      <c r="E59" s="231">
        <v>503.26666666666677</v>
      </c>
      <c r="F59" s="231">
        <v>496.43333333333339</v>
      </c>
      <c r="G59" s="231">
        <v>486.36666666666679</v>
      </c>
      <c r="H59" s="231">
        <v>520.16666666666674</v>
      </c>
      <c r="I59" s="231">
        <v>530.23333333333335</v>
      </c>
      <c r="J59" s="231">
        <v>537.06666666666672</v>
      </c>
      <c r="K59" s="230">
        <v>523.4</v>
      </c>
      <c r="L59" s="230">
        <v>506.5</v>
      </c>
      <c r="M59" s="230">
        <v>6.1881199999999996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4463.1000000000004</v>
      </c>
      <c r="D60" s="231">
        <v>4464.9333333333334</v>
      </c>
      <c r="E60" s="231">
        <v>4425.5666666666666</v>
      </c>
      <c r="F60" s="231">
        <v>4388.0333333333328</v>
      </c>
      <c r="G60" s="231">
        <v>4348.6666666666661</v>
      </c>
      <c r="H60" s="231">
        <v>4502.4666666666672</v>
      </c>
      <c r="I60" s="231">
        <v>4541.8333333333339</v>
      </c>
      <c r="J60" s="231">
        <v>4579.3666666666677</v>
      </c>
      <c r="K60" s="230">
        <v>4504.3</v>
      </c>
      <c r="L60" s="230">
        <v>4427.3999999999996</v>
      </c>
      <c r="M60" s="230">
        <v>1.80033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1158.8499999999999</v>
      </c>
      <c r="D61" s="231">
        <v>1156.8500000000001</v>
      </c>
      <c r="E61" s="231">
        <v>1133.7000000000003</v>
      </c>
      <c r="F61" s="231">
        <v>1108.5500000000002</v>
      </c>
      <c r="G61" s="231">
        <v>1085.4000000000003</v>
      </c>
      <c r="H61" s="231">
        <v>1182.0000000000002</v>
      </c>
      <c r="I61" s="231">
        <v>1205.1500000000003</v>
      </c>
      <c r="J61" s="231">
        <v>1230.3000000000002</v>
      </c>
      <c r="K61" s="230">
        <v>1180</v>
      </c>
      <c r="L61" s="230">
        <v>1131.7</v>
      </c>
      <c r="M61" s="230">
        <v>0.86040000000000005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6389.85</v>
      </c>
      <c r="D62" s="231">
        <v>6389.833333333333</v>
      </c>
      <c r="E62" s="231">
        <v>6331.6666666666661</v>
      </c>
      <c r="F62" s="231">
        <v>6273.4833333333327</v>
      </c>
      <c r="G62" s="231">
        <v>6215.3166666666657</v>
      </c>
      <c r="H62" s="231">
        <v>6448.0166666666664</v>
      </c>
      <c r="I62" s="231">
        <v>6506.1833333333325</v>
      </c>
      <c r="J62" s="231">
        <v>6564.3666666666668</v>
      </c>
      <c r="K62" s="230">
        <v>6448</v>
      </c>
      <c r="L62" s="230">
        <v>6331.65</v>
      </c>
      <c r="M62" s="230">
        <v>11.6004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1359.25</v>
      </c>
      <c r="D63" s="231">
        <v>1369.55</v>
      </c>
      <c r="E63" s="231">
        <v>1345.1</v>
      </c>
      <c r="F63" s="231">
        <v>1330.95</v>
      </c>
      <c r="G63" s="231">
        <v>1306.5</v>
      </c>
      <c r="H63" s="231">
        <v>1383.6999999999998</v>
      </c>
      <c r="I63" s="231">
        <v>1408.15</v>
      </c>
      <c r="J63" s="231">
        <v>1422.2999999999997</v>
      </c>
      <c r="K63" s="230">
        <v>1394</v>
      </c>
      <c r="L63" s="230">
        <v>1355.4</v>
      </c>
      <c r="M63" s="230">
        <v>25.72062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6814.4</v>
      </c>
      <c r="D64" s="231">
        <v>6866.0666666666657</v>
      </c>
      <c r="E64" s="231">
        <v>6733.9833333333318</v>
      </c>
      <c r="F64" s="231">
        <v>6653.5666666666657</v>
      </c>
      <c r="G64" s="231">
        <v>6521.4833333333318</v>
      </c>
      <c r="H64" s="231">
        <v>6946.4833333333318</v>
      </c>
      <c r="I64" s="231">
        <v>7078.5666666666657</v>
      </c>
      <c r="J64" s="231">
        <v>7158.9833333333318</v>
      </c>
      <c r="K64" s="230">
        <v>6998.15</v>
      </c>
      <c r="L64" s="230">
        <v>6785.65</v>
      </c>
      <c r="M64" s="230">
        <v>0.21428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2229</v>
      </c>
      <c r="D65" s="231">
        <v>2246.6</v>
      </c>
      <c r="E65" s="231">
        <v>2194.3999999999996</v>
      </c>
      <c r="F65" s="231">
        <v>2159.7999999999997</v>
      </c>
      <c r="G65" s="231">
        <v>2107.5999999999995</v>
      </c>
      <c r="H65" s="231">
        <v>2281.1999999999998</v>
      </c>
      <c r="I65" s="231">
        <v>2333.3999999999996</v>
      </c>
      <c r="J65" s="231">
        <v>2368</v>
      </c>
      <c r="K65" s="230">
        <v>2298.8000000000002</v>
      </c>
      <c r="L65" s="230">
        <v>2212</v>
      </c>
      <c r="M65" s="230">
        <v>0.50146999999999997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2139.1999999999998</v>
      </c>
      <c r="D66" s="231">
        <v>2138.0666666666666</v>
      </c>
      <c r="E66" s="231">
        <v>2121.1333333333332</v>
      </c>
      <c r="F66" s="231">
        <v>2103.0666666666666</v>
      </c>
      <c r="G66" s="231">
        <v>2086.1333333333332</v>
      </c>
      <c r="H66" s="231">
        <v>2156.1333333333332</v>
      </c>
      <c r="I66" s="231">
        <v>2173.0666666666666</v>
      </c>
      <c r="J66" s="231">
        <v>2191.1333333333332</v>
      </c>
      <c r="K66" s="230">
        <v>2155</v>
      </c>
      <c r="L66" s="230">
        <v>2120</v>
      </c>
      <c r="M66" s="230">
        <v>3.2196400000000001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415.25</v>
      </c>
      <c r="D67" s="231">
        <v>416.81666666666666</v>
      </c>
      <c r="E67" s="231">
        <v>410.43333333333334</v>
      </c>
      <c r="F67" s="231">
        <v>405.61666666666667</v>
      </c>
      <c r="G67" s="231">
        <v>399.23333333333335</v>
      </c>
      <c r="H67" s="231">
        <v>421.63333333333333</v>
      </c>
      <c r="I67" s="231">
        <v>428.01666666666665</v>
      </c>
      <c r="J67" s="231">
        <v>432.83333333333331</v>
      </c>
      <c r="K67" s="230">
        <v>423.2</v>
      </c>
      <c r="L67" s="230">
        <v>412</v>
      </c>
      <c r="M67" s="230">
        <v>7.2913300000000003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229.6</v>
      </c>
      <c r="D68" s="231">
        <v>231.65</v>
      </c>
      <c r="E68" s="231">
        <v>226.95000000000002</v>
      </c>
      <c r="F68" s="231">
        <v>224.3</v>
      </c>
      <c r="G68" s="231">
        <v>219.60000000000002</v>
      </c>
      <c r="H68" s="231">
        <v>234.3</v>
      </c>
      <c r="I68" s="231">
        <v>239</v>
      </c>
      <c r="J68" s="231">
        <v>241.65</v>
      </c>
      <c r="K68" s="230">
        <v>236.35</v>
      </c>
      <c r="L68" s="230">
        <v>229</v>
      </c>
      <c r="M68" s="230">
        <v>87.355189999999993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183.4</v>
      </c>
      <c r="D69" s="231">
        <v>184.93333333333331</v>
      </c>
      <c r="E69" s="231">
        <v>181.46666666666661</v>
      </c>
      <c r="F69" s="231">
        <v>179.5333333333333</v>
      </c>
      <c r="G69" s="231">
        <v>176.06666666666661</v>
      </c>
      <c r="H69" s="231">
        <v>186.86666666666662</v>
      </c>
      <c r="I69" s="231">
        <v>190.33333333333331</v>
      </c>
      <c r="J69" s="231">
        <v>192.26666666666662</v>
      </c>
      <c r="K69" s="230">
        <v>188.4</v>
      </c>
      <c r="L69" s="230">
        <v>183</v>
      </c>
      <c r="M69" s="230">
        <v>173.90789000000001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86.2</v>
      </c>
      <c r="D70" s="231">
        <v>87</v>
      </c>
      <c r="E70" s="231">
        <v>84.8</v>
      </c>
      <c r="F70" s="231">
        <v>83.399999999999991</v>
      </c>
      <c r="G70" s="231">
        <v>81.199999999999989</v>
      </c>
      <c r="H70" s="231">
        <v>88.4</v>
      </c>
      <c r="I70" s="231">
        <v>90.6</v>
      </c>
      <c r="J70" s="231">
        <v>92.000000000000014</v>
      </c>
      <c r="K70" s="230">
        <v>89.2</v>
      </c>
      <c r="L70" s="230">
        <v>85.6</v>
      </c>
      <c r="M70" s="230">
        <v>213.90482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30.45</v>
      </c>
      <c r="D71" s="231">
        <v>30.549999999999997</v>
      </c>
      <c r="E71" s="231">
        <v>29.699999999999996</v>
      </c>
      <c r="F71" s="231">
        <v>28.95</v>
      </c>
      <c r="G71" s="231">
        <v>28.099999999999998</v>
      </c>
      <c r="H71" s="231">
        <v>31.299999999999994</v>
      </c>
      <c r="I71" s="231">
        <v>32.149999999999991</v>
      </c>
      <c r="J71" s="231">
        <v>32.899999999999991</v>
      </c>
      <c r="K71" s="230">
        <v>31.4</v>
      </c>
      <c r="L71" s="230">
        <v>29.8</v>
      </c>
      <c r="M71" s="230">
        <v>410.22726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1478.1</v>
      </c>
      <c r="D72" s="231">
        <v>1487.6166666666668</v>
      </c>
      <c r="E72" s="231">
        <v>1463.6333333333337</v>
      </c>
      <c r="F72" s="231">
        <v>1449.166666666667</v>
      </c>
      <c r="G72" s="231">
        <v>1425.1833333333338</v>
      </c>
      <c r="H72" s="231">
        <v>1502.0833333333335</v>
      </c>
      <c r="I72" s="231">
        <v>1526.0666666666666</v>
      </c>
      <c r="J72" s="231">
        <v>1540.5333333333333</v>
      </c>
      <c r="K72" s="230">
        <v>1511.6</v>
      </c>
      <c r="L72" s="230">
        <v>1473.15</v>
      </c>
      <c r="M72" s="230">
        <v>2.52996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4148.8</v>
      </c>
      <c r="D73" s="231">
        <v>4149.8166666666666</v>
      </c>
      <c r="E73" s="231">
        <v>4124.6833333333334</v>
      </c>
      <c r="F73" s="231">
        <v>4100.5666666666666</v>
      </c>
      <c r="G73" s="231">
        <v>4075.4333333333334</v>
      </c>
      <c r="H73" s="231">
        <v>4173.9333333333334</v>
      </c>
      <c r="I73" s="231">
        <v>4199.0666666666666</v>
      </c>
      <c r="J73" s="231">
        <v>4223.1833333333334</v>
      </c>
      <c r="K73" s="230">
        <v>4174.95</v>
      </c>
      <c r="L73" s="230">
        <v>4125.7</v>
      </c>
      <c r="M73" s="230">
        <v>4.444E-2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617.25</v>
      </c>
      <c r="D74" s="231">
        <v>619.2166666666667</v>
      </c>
      <c r="E74" s="231">
        <v>613.43333333333339</v>
      </c>
      <c r="F74" s="231">
        <v>609.61666666666667</v>
      </c>
      <c r="G74" s="231">
        <v>603.83333333333337</v>
      </c>
      <c r="H74" s="231">
        <v>623.03333333333342</v>
      </c>
      <c r="I74" s="231">
        <v>628.81666666666672</v>
      </c>
      <c r="J74" s="231">
        <v>632.63333333333344</v>
      </c>
      <c r="K74" s="230">
        <v>625</v>
      </c>
      <c r="L74" s="230">
        <v>615.4</v>
      </c>
      <c r="M74" s="230">
        <v>2.5369700000000002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1018</v>
      </c>
      <c r="D75" s="231">
        <v>1024.25</v>
      </c>
      <c r="E75" s="231">
        <v>1005.7</v>
      </c>
      <c r="F75" s="231">
        <v>993.40000000000009</v>
      </c>
      <c r="G75" s="231">
        <v>974.85000000000014</v>
      </c>
      <c r="H75" s="231">
        <v>1036.55</v>
      </c>
      <c r="I75" s="231">
        <v>1055.1000000000001</v>
      </c>
      <c r="J75" s="231">
        <v>1067.3999999999999</v>
      </c>
      <c r="K75" s="230">
        <v>1042.8</v>
      </c>
      <c r="L75" s="230">
        <v>1011.95</v>
      </c>
      <c r="M75" s="230">
        <v>2.8879999999999999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106.3</v>
      </c>
      <c r="D76" s="231">
        <v>106.68333333333334</v>
      </c>
      <c r="E76" s="231">
        <v>105.41666666666667</v>
      </c>
      <c r="F76" s="231">
        <v>104.53333333333333</v>
      </c>
      <c r="G76" s="231">
        <v>103.26666666666667</v>
      </c>
      <c r="H76" s="231">
        <v>107.56666666666668</v>
      </c>
      <c r="I76" s="231">
        <v>108.83333333333333</v>
      </c>
      <c r="J76" s="231">
        <v>109.71666666666668</v>
      </c>
      <c r="K76" s="230">
        <v>107.95</v>
      </c>
      <c r="L76" s="230">
        <v>105.8</v>
      </c>
      <c r="M76" s="230">
        <v>93.158100000000005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760.25</v>
      </c>
      <c r="D77" s="231">
        <v>764.61666666666667</v>
      </c>
      <c r="E77" s="231">
        <v>744.0333333333333</v>
      </c>
      <c r="F77" s="231">
        <v>727.81666666666661</v>
      </c>
      <c r="G77" s="231">
        <v>707.23333333333323</v>
      </c>
      <c r="H77" s="231">
        <v>780.83333333333337</v>
      </c>
      <c r="I77" s="231">
        <v>801.41666666666663</v>
      </c>
      <c r="J77" s="231">
        <v>817.63333333333344</v>
      </c>
      <c r="K77" s="230">
        <v>785.2</v>
      </c>
      <c r="L77" s="230">
        <v>748.4</v>
      </c>
      <c r="M77" s="230">
        <v>39.6342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80.75</v>
      </c>
      <c r="D78" s="231">
        <v>82</v>
      </c>
      <c r="E78" s="231">
        <v>78.349999999999994</v>
      </c>
      <c r="F78" s="231">
        <v>75.949999999999989</v>
      </c>
      <c r="G78" s="231">
        <v>72.299999999999983</v>
      </c>
      <c r="H78" s="231">
        <v>84.4</v>
      </c>
      <c r="I78" s="231">
        <v>88.050000000000011</v>
      </c>
      <c r="J78" s="231">
        <v>90.450000000000017</v>
      </c>
      <c r="K78" s="230">
        <v>85.65</v>
      </c>
      <c r="L78" s="230">
        <v>79.599999999999994</v>
      </c>
      <c r="M78" s="230">
        <v>644.24734999999998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365.45</v>
      </c>
      <c r="D79" s="231">
        <v>366.38333333333327</v>
      </c>
      <c r="E79" s="231">
        <v>363.11666666666656</v>
      </c>
      <c r="F79" s="231">
        <v>360.7833333333333</v>
      </c>
      <c r="G79" s="231">
        <v>357.51666666666659</v>
      </c>
      <c r="H79" s="231">
        <v>368.71666666666653</v>
      </c>
      <c r="I79" s="231">
        <v>371.98333333333329</v>
      </c>
      <c r="J79" s="231">
        <v>374.31666666666649</v>
      </c>
      <c r="K79" s="230">
        <v>369.65</v>
      </c>
      <c r="L79" s="230">
        <v>364.05</v>
      </c>
      <c r="M79" s="230">
        <v>16.501149999999999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10127.950000000001</v>
      </c>
      <c r="D80" s="231">
        <v>10150.466666666667</v>
      </c>
      <c r="E80" s="231">
        <v>10067.483333333334</v>
      </c>
      <c r="F80" s="231">
        <v>10007.016666666666</v>
      </c>
      <c r="G80" s="231">
        <v>9924.0333333333328</v>
      </c>
      <c r="H80" s="231">
        <v>10210.933333333334</v>
      </c>
      <c r="I80" s="231">
        <v>10293.916666666668</v>
      </c>
      <c r="J80" s="231">
        <v>10354.383333333335</v>
      </c>
      <c r="K80" s="230">
        <v>10233.450000000001</v>
      </c>
      <c r="L80" s="230">
        <v>10090</v>
      </c>
      <c r="M80" s="230">
        <v>5.6800000000000002E-3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787.3</v>
      </c>
      <c r="D81" s="231">
        <v>786.16666666666663</v>
      </c>
      <c r="E81" s="231">
        <v>781.38333333333321</v>
      </c>
      <c r="F81" s="231">
        <v>775.46666666666658</v>
      </c>
      <c r="G81" s="231">
        <v>770.68333333333317</v>
      </c>
      <c r="H81" s="231">
        <v>792.08333333333326</v>
      </c>
      <c r="I81" s="231">
        <v>796.86666666666679</v>
      </c>
      <c r="J81" s="231">
        <v>802.7833333333333</v>
      </c>
      <c r="K81" s="230">
        <v>790.95</v>
      </c>
      <c r="L81" s="230">
        <v>780.25</v>
      </c>
      <c r="M81" s="230">
        <v>14.38467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242.85</v>
      </c>
      <c r="D82" s="231">
        <v>242.70000000000002</v>
      </c>
      <c r="E82" s="231">
        <v>239.90000000000003</v>
      </c>
      <c r="F82" s="231">
        <v>236.95000000000002</v>
      </c>
      <c r="G82" s="231">
        <v>234.15000000000003</v>
      </c>
      <c r="H82" s="231">
        <v>245.65000000000003</v>
      </c>
      <c r="I82" s="231">
        <v>248.45000000000005</v>
      </c>
      <c r="J82" s="231">
        <v>251.40000000000003</v>
      </c>
      <c r="K82" s="230">
        <v>245.5</v>
      </c>
      <c r="L82" s="230">
        <v>239.75</v>
      </c>
      <c r="M82" s="230">
        <v>53.432499999999997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980.15</v>
      </c>
      <c r="D83" s="231">
        <v>983.31666666666661</v>
      </c>
      <c r="E83" s="231">
        <v>966.83333333333326</v>
      </c>
      <c r="F83" s="231">
        <v>953.51666666666665</v>
      </c>
      <c r="G83" s="231">
        <v>937.0333333333333</v>
      </c>
      <c r="H83" s="231">
        <v>996.63333333333321</v>
      </c>
      <c r="I83" s="231">
        <v>1013.1166666666666</v>
      </c>
      <c r="J83" s="231">
        <v>1026.4333333333332</v>
      </c>
      <c r="K83" s="230">
        <v>999.8</v>
      </c>
      <c r="L83" s="230">
        <v>970</v>
      </c>
      <c r="M83" s="230">
        <v>3.8252799999999998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281.64999999999998</v>
      </c>
      <c r="D84" s="231">
        <v>283.61666666666662</v>
      </c>
      <c r="E84" s="231">
        <v>278.58333333333326</v>
      </c>
      <c r="F84" s="231">
        <v>275.51666666666665</v>
      </c>
      <c r="G84" s="231">
        <v>270.48333333333329</v>
      </c>
      <c r="H84" s="231">
        <v>286.68333333333322</v>
      </c>
      <c r="I84" s="231">
        <v>291.71666666666664</v>
      </c>
      <c r="J84" s="231">
        <v>294.78333333333319</v>
      </c>
      <c r="K84" s="230">
        <v>288.64999999999998</v>
      </c>
      <c r="L84" s="230">
        <v>280.55</v>
      </c>
      <c r="M84" s="230">
        <v>16.424240000000001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5794</v>
      </c>
      <c r="D85" s="231">
        <v>5827.666666666667</v>
      </c>
      <c r="E85" s="231">
        <v>5706.3333333333339</v>
      </c>
      <c r="F85" s="231">
        <v>5618.666666666667</v>
      </c>
      <c r="G85" s="231">
        <v>5497.3333333333339</v>
      </c>
      <c r="H85" s="231">
        <v>5915.3333333333339</v>
      </c>
      <c r="I85" s="231">
        <v>6036.6666666666679</v>
      </c>
      <c r="J85" s="231">
        <v>6124.3333333333339</v>
      </c>
      <c r="K85" s="230">
        <v>5949</v>
      </c>
      <c r="L85" s="230">
        <v>5740</v>
      </c>
      <c r="M85" s="230">
        <v>0.20784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1437.45</v>
      </c>
      <c r="D86" s="231">
        <v>1455.4666666666665</v>
      </c>
      <c r="E86" s="231">
        <v>1412.9833333333329</v>
      </c>
      <c r="F86" s="231">
        <v>1388.5166666666664</v>
      </c>
      <c r="G86" s="231">
        <v>1346.0333333333328</v>
      </c>
      <c r="H86" s="231">
        <v>1479.9333333333329</v>
      </c>
      <c r="I86" s="231">
        <v>1522.4166666666665</v>
      </c>
      <c r="J86" s="231">
        <v>1546.883333333333</v>
      </c>
      <c r="K86" s="230">
        <v>1497.95</v>
      </c>
      <c r="L86" s="230">
        <v>1431</v>
      </c>
      <c r="M86" s="230">
        <v>4.7188100000000004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939.75</v>
      </c>
      <c r="D87" s="231">
        <v>942.06666666666661</v>
      </c>
      <c r="E87" s="231">
        <v>930.68333333333317</v>
      </c>
      <c r="F87" s="231">
        <v>921.61666666666656</v>
      </c>
      <c r="G87" s="231">
        <v>910.23333333333312</v>
      </c>
      <c r="H87" s="231">
        <v>951.13333333333321</v>
      </c>
      <c r="I87" s="231">
        <v>962.51666666666665</v>
      </c>
      <c r="J87" s="231">
        <v>971.58333333333326</v>
      </c>
      <c r="K87" s="230">
        <v>953.45</v>
      </c>
      <c r="L87" s="230">
        <v>933</v>
      </c>
      <c r="M87" s="230">
        <v>1.00292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514.6</v>
      </c>
      <c r="D88" s="231">
        <v>516.33333333333337</v>
      </c>
      <c r="E88" s="231">
        <v>510.26666666666677</v>
      </c>
      <c r="F88" s="231">
        <v>505.93333333333339</v>
      </c>
      <c r="G88" s="231">
        <v>499.86666666666679</v>
      </c>
      <c r="H88" s="231">
        <v>520.66666666666674</v>
      </c>
      <c r="I88" s="231">
        <v>526.73333333333335</v>
      </c>
      <c r="J88" s="231">
        <v>531.06666666666672</v>
      </c>
      <c r="K88" s="230">
        <v>522.4</v>
      </c>
      <c r="L88" s="230">
        <v>512</v>
      </c>
      <c r="M88" s="230">
        <v>1.5405599999999999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19324.849999999999</v>
      </c>
      <c r="D89" s="231">
        <v>19316.633333333331</v>
      </c>
      <c r="E89" s="231">
        <v>19233.266666666663</v>
      </c>
      <c r="F89" s="231">
        <v>19141.683333333331</v>
      </c>
      <c r="G89" s="231">
        <v>19058.316666666662</v>
      </c>
      <c r="H89" s="231">
        <v>19408.216666666664</v>
      </c>
      <c r="I89" s="231">
        <v>19491.583333333332</v>
      </c>
      <c r="J89" s="231">
        <v>19583.166666666664</v>
      </c>
      <c r="K89" s="230">
        <v>19400</v>
      </c>
      <c r="L89" s="230">
        <v>19225.05</v>
      </c>
      <c r="M89" s="230">
        <v>0.10241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530.65</v>
      </c>
      <c r="D90" s="231">
        <v>530.05000000000007</v>
      </c>
      <c r="E90" s="231">
        <v>523.60000000000014</v>
      </c>
      <c r="F90" s="231">
        <v>516.55000000000007</v>
      </c>
      <c r="G90" s="231">
        <v>510.10000000000014</v>
      </c>
      <c r="H90" s="231">
        <v>537.10000000000014</v>
      </c>
      <c r="I90" s="231">
        <v>543.55000000000018</v>
      </c>
      <c r="J90" s="231">
        <v>550.60000000000014</v>
      </c>
      <c r="K90" s="230">
        <v>536.5</v>
      </c>
      <c r="L90" s="230">
        <v>523</v>
      </c>
      <c r="M90" s="230">
        <v>1.6043400000000001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11.25</v>
      </c>
      <c r="D91" s="231">
        <v>10.916666666666666</v>
      </c>
      <c r="E91" s="231">
        <v>10.583333333333332</v>
      </c>
      <c r="F91" s="231">
        <v>9.9166666666666661</v>
      </c>
      <c r="G91" s="231">
        <v>9.5833333333333321</v>
      </c>
      <c r="H91" s="231">
        <v>11.583333333333332</v>
      </c>
      <c r="I91" s="231">
        <v>11.916666666666664</v>
      </c>
      <c r="J91" s="231">
        <v>12.583333333333332</v>
      </c>
      <c r="K91" s="230">
        <v>11.25</v>
      </c>
      <c r="L91" s="230">
        <v>10.25</v>
      </c>
      <c r="M91" s="230">
        <v>884.17219999999998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4626</v>
      </c>
      <c r="D92" s="231">
        <v>4615.7833333333338</v>
      </c>
      <c r="E92" s="231">
        <v>4594.6166666666677</v>
      </c>
      <c r="F92" s="231">
        <v>4563.2333333333336</v>
      </c>
      <c r="G92" s="231">
        <v>4542.0666666666675</v>
      </c>
      <c r="H92" s="231">
        <v>4647.1666666666679</v>
      </c>
      <c r="I92" s="231">
        <v>4668.3333333333339</v>
      </c>
      <c r="J92" s="231">
        <v>4699.7166666666681</v>
      </c>
      <c r="K92" s="230">
        <v>4636.95</v>
      </c>
      <c r="L92" s="230">
        <v>4584.3999999999996</v>
      </c>
      <c r="M92" s="230">
        <v>3.3234699999999999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1094.3499999999999</v>
      </c>
      <c r="D93" s="231">
        <v>1088.1499999999999</v>
      </c>
      <c r="E93" s="231">
        <v>1077.2999999999997</v>
      </c>
      <c r="F93" s="231">
        <v>1060.2499999999998</v>
      </c>
      <c r="G93" s="231">
        <v>1049.3999999999996</v>
      </c>
      <c r="H93" s="231">
        <v>1105.1999999999998</v>
      </c>
      <c r="I93" s="231">
        <v>1116.0499999999997</v>
      </c>
      <c r="J93" s="231">
        <v>1133.0999999999999</v>
      </c>
      <c r="K93" s="230">
        <v>1099</v>
      </c>
      <c r="L93" s="230">
        <v>1071.0999999999999</v>
      </c>
      <c r="M93" s="230">
        <v>0.48085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572.20000000000005</v>
      </c>
      <c r="D94" s="231">
        <v>573.16666666666663</v>
      </c>
      <c r="E94" s="231">
        <v>566.33333333333326</v>
      </c>
      <c r="F94" s="231">
        <v>560.46666666666658</v>
      </c>
      <c r="G94" s="231">
        <v>553.63333333333321</v>
      </c>
      <c r="H94" s="231">
        <v>579.0333333333333</v>
      </c>
      <c r="I94" s="231">
        <v>585.86666666666656</v>
      </c>
      <c r="J94" s="231">
        <v>591.73333333333335</v>
      </c>
      <c r="K94" s="230">
        <v>580</v>
      </c>
      <c r="L94" s="230">
        <v>567.29999999999995</v>
      </c>
      <c r="M94" s="230">
        <v>0.99619999999999997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68.650000000000006</v>
      </c>
      <c r="D95" s="231">
        <v>68.88333333333334</v>
      </c>
      <c r="E95" s="231">
        <v>68.26666666666668</v>
      </c>
      <c r="F95" s="231">
        <v>67.88333333333334</v>
      </c>
      <c r="G95" s="231">
        <v>67.26666666666668</v>
      </c>
      <c r="H95" s="231">
        <v>69.26666666666668</v>
      </c>
      <c r="I95" s="231">
        <v>69.883333333333326</v>
      </c>
      <c r="J95" s="231">
        <v>70.26666666666668</v>
      </c>
      <c r="K95" s="230">
        <v>69.5</v>
      </c>
      <c r="L95" s="230">
        <v>68.5</v>
      </c>
      <c r="M95" s="230">
        <v>14.58549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305.55</v>
      </c>
      <c r="D96" s="231">
        <v>306.76666666666665</v>
      </c>
      <c r="E96" s="231">
        <v>302.2833333333333</v>
      </c>
      <c r="F96" s="231">
        <v>299.01666666666665</v>
      </c>
      <c r="G96" s="231">
        <v>294.5333333333333</v>
      </c>
      <c r="H96" s="231">
        <v>310.0333333333333</v>
      </c>
      <c r="I96" s="231">
        <v>314.51666666666665</v>
      </c>
      <c r="J96" s="231">
        <v>317.7833333333333</v>
      </c>
      <c r="K96" s="230">
        <v>311.25</v>
      </c>
      <c r="L96" s="230">
        <v>303.5</v>
      </c>
      <c r="M96" s="230">
        <v>18.42407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3508.3</v>
      </c>
      <c r="D97" s="231">
        <v>3522.8166666666671</v>
      </c>
      <c r="E97" s="231">
        <v>3465.5833333333339</v>
      </c>
      <c r="F97" s="231">
        <v>3422.8666666666668</v>
      </c>
      <c r="G97" s="231">
        <v>3365.6333333333337</v>
      </c>
      <c r="H97" s="231">
        <v>3565.5333333333342</v>
      </c>
      <c r="I97" s="231">
        <v>3622.7666666666669</v>
      </c>
      <c r="J97" s="231">
        <v>3665.4833333333345</v>
      </c>
      <c r="K97" s="230">
        <v>3580.05</v>
      </c>
      <c r="L97" s="230">
        <v>3480.1</v>
      </c>
      <c r="M97" s="230">
        <v>0.15087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279.5</v>
      </c>
      <c r="D98" s="231">
        <v>282.8</v>
      </c>
      <c r="E98" s="231">
        <v>273.60000000000002</v>
      </c>
      <c r="F98" s="231">
        <v>267.7</v>
      </c>
      <c r="G98" s="231">
        <v>258.5</v>
      </c>
      <c r="H98" s="231">
        <v>288.70000000000005</v>
      </c>
      <c r="I98" s="231">
        <v>297.89999999999998</v>
      </c>
      <c r="J98" s="231">
        <v>303.80000000000007</v>
      </c>
      <c r="K98" s="230">
        <v>292</v>
      </c>
      <c r="L98" s="230">
        <v>276.89999999999998</v>
      </c>
      <c r="M98" s="230">
        <v>3.0300799999999999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360.65</v>
      </c>
      <c r="D99" s="231">
        <v>362.25</v>
      </c>
      <c r="E99" s="231">
        <v>356.5</v>
      </c>
      <c r="F99" s="231">
        <v>352.35</v>
      </c>
      <c r="G99" s="231">
        <v>346.6</v>
      </c>
      <c r="H99" s="231">
        <v>366.4</v>
      </c>
      <c r="I99" s="231">
        <v>372.15</v>
      </c>
      <c r="J99" s="231">
        <v>376.29999999999995</v>
      </c>
      <c r="K99" s="230">
        <v>368</v>
      </c>
      <c r="L99" s="230">
        <v>358.1</v>
      </c>
      <c r="M99" s="230">
        <v>3.8772199999999999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643.75</v>
      </c>
      <c r="D100" s="231">
        <v>642.9666666666667</v>
      </c>
      <c r="E100" s="231">
        <v>636.38333333333344</v>
      </c>
      <c r="F100" s="231">
        <v>629.01666666666677</v>
      </c>
      <c r="G100" s="231">
        <v>622.43333333333351</v>
      </c>
      <c r="H100" s="231">
        <v>650.33333333333337</v>
      </c>
      <c r="I100" s="231">
        <v>656.91666666666663</v>
      </c>
      <c r="J100" s="231">
        <v>664.2833333333333</v>
      </c>
      <c r="K100" s="230">
        <v>649.54999999999995</v>
      </c>
      <c r="L100" s="230">
        <v>635.6</v>
      </c>
      <c r="M100" s="230">
        <v>6.8727299999999998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318.55</v>
      </c>
      <c r="D101" s="231">
        <v>320.7166666666667</v>
      </c>
      <c r="E101" s="231">
        <v>314.58333333333337</v>
      </c>
      <c r="F101" s="231">
        <v>310.61666666666667</v>
      </c>
      <c r="G101" s="231">
        <v>304.48333333333335</v>
      </c>
      <c r="H101" s="231">
        <v>324.68333333333339</v>
      </c>
      <c r="I101" s="231">
        <v>330.81666666666672</v>
      </c>
      <c r="J101" s="231">
        <v>334.78333333333342</v>
      </c>
      <c r="K101" s="230">
        <v>326.85000000000002</v>
      </c>
      <c r="L101" s="230">
        <v>316.75</v>
      </c>
      <c r="M101" s="230">
        <v>66.037180000000006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677.1</v>
      </c>
      <c r="D102" s="231">
        <v>677.6</v>
      </c>
      <c r="E102" s="231">
        <v>672.5</v>
      </c>
      <c r="F102" s="231">
        <v>667.9</v>
      </c>
      <c r="G102" s="231">
        <v>662.8</v>
      </c>
      <c r="H102" s="231">
        <v>682.2</v>
      </c>
      <c r="I102" s="231">
        <v>687.30000000000018</v>
      </c>
      <c r="J102" s="231">
        <v>691.90000000000009</v>
      </c>
      <c r="K102" s="230">
        <v>682.7</v>
      </c>
      <c r="L102" s="230">
        <v>673</v>
      </c>
      <c r="M102" s="230">
        <v>0.34959000000000001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681.7</v>
      </c>
      <c r="D103" s="231">
        <v>676.08333333333337</v>
      </c>
      <c r="E103" s="231">
        <v>668.16666666666674</v>
      </c>
      <c r="F103" s="231">
        <v>654.63333333333333</v>
      </c>
      <c r="G103" s="231">
        <v>646.7166666666667</v>
      </c>
      <c r="H103" s="231">
        <v>689.61666666666679</v>
      </c>
      <c r="I103" s="231">
        <v>697.53333333333353</v>
      </c>
      <c r="J103" s="231">
        <v>711.06666666666683</v>
      </c>
      <c r="K103" s="230">
        <v>684</v>
      </c>
      <c r="L103" s="230">
        <v>662.55</v>
      </c>
      <c r="M103" s="230">
        <v>1.2509699999999999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1100.25</v>
      </c>
      <c r="D104" s="231">
        <v>1111.8166666666666</v>
      </c>
      <c r="E104" s="231">
        <v>1080.6833333333332</v>
      </c>
      <c r="F104" s="231">
        <v>1061.1166666666666</v>
      </c>
      <c r="G104" s="231">
        <v>1029.9833333333331</v>
      </c>
      <c r="H104" s="231">
        <v>1131.3833333333332</v>
      </c>
      <c r="I104" s="231">
        <v>1162.5166666666664</v>
      </c>
      <c r="J104" s="231">
        <v>1182.0833333333333</v>
      </c>
      <c r="K104" s="230">
        <v>1142.95</v>
      </c>
      <c r="L104" s="230">
        <v>1092.25</v>
      </c>
      <c r="M104" s="230">
        <v>1.58497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118</v>
      </c>
      <c r="D105" s="231">
        <v>118.28333333333335</v>
      </c>
      <c r="E105" s="231">
        <v>117.2166666666667</v>
      </c>
      <c r="F105" s="231">
        <v>116.43333333333335</v>
      </c>
      <c r="G105" s="231">
        <v>115.3666666666667</v>
      </c>
      <c r="H105" s="231">
        <v>119.06666666666669</v>
      </c>
      <c r="I105" s="231">
        <v>120.13333333333333</v>
      </c>
      <c r="J105" s="231">
        <v>120.91666666666669</v>
      </c>
      <c r="K105" s="230">
        <v>119.35</v>
      </c>
      <c r="L105" s="230">
        <v>117.5</v>
      </c>
      <c r="M105" s="230">
        <v>6.21401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1716.6</v>
      </c>
      <c r="D106" s="231">
        <v>1719.8833333333332</v>
      </c>
      <c r="E106" s="231">
        <v>1690.9666666666665</v>
      </c>
      <c r="F106" s="231">
        <v>1665.3333333333333</v>
      </c>
      <c r="G106" s="231">
        <v>1636.4166666666665</v>
      </c>
      <c r="H106" s="231">
        <v>1745.5166666666664</v>
      </c>
      <c r="I106" s="231">
        <v>1774.4333333333334</v>
      </c>
      <c r="J106" s="231">
        <v>1800.0666666666664</v>
      </c>
      <c r="K106" s="230">
        <v>1748.8</v>
      </c>
      <c r="L106" s="230">
        <v>1694.25</v>
      </c>
      <c r="M106" s="230">
        <v>15.39128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28.35</v>
      </c>
      <c r="D107" s="231">
        <v>28.633333333333336</v>
      </c>
      <c r="E107" s="231">
        <v>27.966666666666672</v>
      </c>
      <c r="F107" s="231">
        <v>27.583333333333336</v>
      </c>
      <c r="G107" s="231">
        <v>26.916666666666671</v>
      </c>
      <c r="H107" s="231">
        <v>29.016666666666673</v>
      </c>
      <c r="I107" s="231">
        <v>29.683333333333337</v>
      </c>
      <c r="J107" s="231">
        <v>30.066666666666674</v>
      </c>
      <c r="K107" s="230">
        <v>29.3</v>
      </c>
      <c r="L107" s="230">
        <v>28.25</v>
      </c>
      <c r="M107" s="230">
        <v>112.49093000000001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990.45</v>
      </c>
      <c r="D108" s="231">
        <v>992.11666666666667</v>
      </c>
      <c r="E108" s="231">
        <v>987.33333333333337</v>
      </c>
      <c r="F108" s="231">
        <v>984.2166666666667</v>
      </c>
      <c r="G108" s="231">
        <v>979.43333333333339</v>
      </c>
      <c r="H108" s="231">
        <v>995.23333333333335</v>
      </c>
      <c r="I108" s="231">
        <v>1000.0166666666667</v>
      </c>
      <c r="J108" s="231">
        <v>1003.1333333333333</v>
      </c>
      <c r="K108" s="230">
        <v>996.9</v>
      </c>
      <c r="L108" s="230">
        <v>989</v>
      </c>
      <c r="M108" s="230">
        <v>1.44983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534.29999999999995</v>
      </c>
      <c r="D109" s="231">
        <v>535.06666666666661</v>
      </c>
      <c r="E109" s="231">
        <v>528.73333333333323</v>
      </c>
      <c r="F109" s="231">
        <v>523.16666666666663</v>
      </c>
      <c r="G109" s="231">
        <v>516.83333333333326</v>
      </c>
      <c r="H109" s="231">
        <v>540.63333333333321</v>
      </c>
      <c r="I109" s="231">
        <v>546.9666666666667</v>
      </c>
      <c r="J109" s="231">
        <v>552.53333333333319</v>
      </c>
      <c r="K109" s="230">
        <v>541.4</v>
      </c>
      <c r="L109" s="230">
        <v>529.5</v>
      </c>
      <c r="M109" s="230">
        <v>1.1008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719.8</v>
      </c>
      <c r="D110" s="231">
        <v>718.91666666666663</v>
      </c>
      <c r="E110" s="231">
        <v>710.88333333333321</v>
      </c>
      <c r="F110" s="231">
        <v>701.96666666666658</v>
      </c>
      <c r="G110" s="231">
        <v>693.93333333333317</v>
      </c>
      <c r="H110" s="231">
        <v>727.83333333333326</v>
      </c>
      <c r="I110" s="231">
        <v>735.86666666666679</v>
      </c>
      <c r="J110" s="231">
        <v>744.7833333333333</v>
      </c>
      <c r="K110" s="230">
        <v>726.95</v>
      </c>
      <c r="L110" s="230">
        <v>710</v>
      </c>
      <c r="M110" s="230">
        <v>5.4659500000000003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6470.7</v>
      </c>
      <c r="D111" s="231">
        <v>6507.3666666666659</v>
      </c>
      <c r="E111" s="231">
        <v>6398.3833333333314</v>
      </c>
      <c r="F111" s="231">
        <v>6326.0666666666657</v>
      </c>
      <c r="G111" s="231">
        <v>6217.0833333333312</v>
      </c>
      <c r="H111" s="231">
        <v>6579.6833333333316</v>
      </c>
      <c r="I111" s="231">
        <v>6688.666666666667</v>
      </c>
      <c r="J111" s="231">
        <v>6760.9833333333318</v>
      </c>
      <c r="K111" s="230">
        <v>6616.35</v>
      </c>
      <c r="L111" s="230">
        <v>6435.05</v>
      </c>
      <c r="M111" s="230">
        <v>0.31472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377.95</v>
      </c>
      <c r="D112" s="231">
        <v>379.38333333333327</v>
      </c>
      <c r="E112" s="231">
        <v>374.61666666666656</v>
      </c>
      <c r="F112" s="231">
        <v>371.2833333333333</v>
      </c>
      <c r="G112" s="231">
        <v>366.51666666666659</v>
      </c>
      <c r="H112" s="231">
        <v>382.71666666666653</v>
      </c>
      <c r="I112" s="231">
        <v>387.48333333333329</v>
      </c>
      <c r="J112" s="231">
        <v>390.81666666666649</v>
      </c>
      <c r="K112" s="230">
        <v>384.15</v>
      </c>
      <c r="L112" s="230">
        <v>376.05</v>
      </c>
      <c r="M112" s="230">
        <v>0.90705000000000002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300.3</v>
      </c>
      <c r="D113" s="231">
        <v>301.36666666666667</v>
      </c>
      <c r="E113" s="231">
        <v>298.53333333333336</v>
      </c>
      <c r="F113" s="231">
        <v>296.76666666666671</v>
      </c>
      <c r="G113" s="231">
        <v>293.93333333333339</v>
      </c>
      <c r="H113" s="231">
        <v>303.13333333333333</v>
      </c>
      <c r="I113" s="231">
        <v>305.96666666666658</v>
      </c>
      <c r="J113" s="231">
        <v>307.73333333333329</v>
      </c>
      <c r="K113" s="230">
        <v>304.2</v>
      </c>
      <c r="L113" s="230">
        <v>299.60000000000002</v>
      </c>
      <c r="M113" s="230">
        <v>13.34468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457.55</v>
      </c>
      <c r="D114" s="231">
        <v>451.56666666666661</v>
      </c>
      <c r="E114" s="231">
        <v>442.13333333333321</v>
      </c>
      <c r="F114" s="231">
        <v>426.71666666666658</v>
      </c>
      <c r="G114" s="231">
        <v>417.28333333333319</v>
      </c>
      <c r="H114" s="231">
        <v>466.98333333333323</v>
      </c>
      <c r="I114" s="231">
        <v>476.41666666666663</v>
      </c>
      <c r="J114" s="231">
        <v>491.83333333333326</v>
      </c>
      <c r="K114" s="230">
        <v>461</v>
      </c>
      <c r="L114" s="230">
        <v>436.15</v>
      </c>
      <c r="M114" s="230">
        <v>14.45857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708.9</v>
      </c>
      <c r="D115" s="231">
        <v>698.58333333333337</v>
      </c>
      <c r="E115" s="231">
        <v>682.16666666666674</v>
      </c>
      <c r="F115" s="231">
        <v>655.43333333333339</v>
      </c>
      <c r="G115" s="231">
        <v>639.01666666666677</v>
      </c>
      <c r="H115" s="231">
        <v>725.31666666666672</v>
      </c>
      <c r="I115" s="231">
        <v>741.73333333333346</v>
      </c>
      <c r="J115" s="231">
        <v>768.4666666666667</v>
      </c>
      <c r="K115" s="230">
        <v>715</v>
      </c>
      <c r="L115" s="230">
        <v>671.85</v>
      </c>
      <c r="M115" s="230">
        <v>3.46658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991.85</v>
      </c>
      <c r="D116" s="231">
        <v>979.29999999999984</v>
      </c>
      <c r="E116" s="231">
        <v>959.59999999999968</v>
      </c>
      <c r="F116" s="231">
        <v>927.3499999999998</v>
      </c>
      <c r="G116" s="231">
        <v>907.64999999999964</v>
      </c>
      <c r="H116" s="231">
        <v>1011.5499999999997</v>
      </c>
      <c r="I116" s="231">
        <v>1031.2499999999998</v>
      </c>
      <c r="J116" s="231">
        <v>1063.4999999999998</v>
      </c>
      <c r="K116" s="230">
        <v>999</v>
      </c>
      <c r="L116" s="230">
        <v>947.05</v>
      </c>
      <c r="M116" s="230">
        <v>67.619299999999996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924.8</v>
      </c>
      <c r="D117" s="231">
        <v>926.94999999999993</v>
      </c>
      <c r="E117" s="231">
        <v>918.69999999999982</v>
      </c>
      <c r="F117" s="231">
        <v>912.59999999999991</v>
      </c>
      <c r="G117" s="231">
        <v>904.3499999999998</v>
      </c>
      <c r="H117" s="231">
        <v>933.04999999999984</v>
      </c>
      <c r="I117" s="231">
        <v>941.30000000000007</v>
      </c>
      <c r="J117" s="231">
        <v>947.39999999999986</v>
      </c>
      <c r="K117" s="230">
        <v>935.2</v>
      </c>
      <c r="L117" s="230">
        <v>920.85</v>
      </c>
      <c r="M117" s="230">
        <v>22.621410000000001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136.15</v>
      </c>
      <c r="D118" s="231">
        <v>138.45000000000002</v>
      </c>
      <c r="E118" s="231">
        <v>133.50000000000003</v>
      </c>
      <c r="F118" s="231">
        <v>130.85000000000002</v>
      </c>
      <c r="G118" s="231">
        <v>125.90000000000003</v>
      </c>
      <c r="H118" s="231">
        <v>141.10000000000002</v>
      </c>
      <c r="I118" s="231">
        <v>146.05000000000001</v>
      </c>
      <c r="J118" s="231">
        <v>148.70000000000002</v>
      </c>
      <c r="K118" s="230">
        <v>143.4</v>
      </c>
      <c r="L118" s="230">
        <v>135.80000000000001</v>
      </c>
      <c r="M118" s="230">
        <v>40.112940000000002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1463.45</v>
      </c>
      <c r="D119" s="231">
        <v>1467.7</v>
      </c>
      <c r="E119" s="231">
        <v>1449.7</v>
      </c>
      <c r="F119" s="231">
        <v>1435.95</v>
      </c>
      <c r="G119" s="231">
        <v>1417.95</v>
      </c>
      <c r="H119" s="231">
        <v>1481.45</v>
      </c>
      <c r="I119" s="231">
        <v>1499.45</v>
      </c>
      <c r="J119" s="231">
        <v>1513.2</v>
      </c>
      <c r="K119" s="230">
        <v>1485.7</v>
      </c>
      <c r="L119" s="230">
        <v>1453.95</v>
      </c>
      <c r="M119" s="230">
        <v>0.43602000000000002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237.4</v>
      </c>
      <c r="D120" s="231">
        <v>237.13333333333333</v>
      </c>
      <c r="E120" s="231">
        <v>236.26666666666665</v>
      </c>
      <c r="F120" s="231">
        <v>235.13333333333333</v>
      </c>
      <c r="G120" s="231">
        <v>234.26666666666665</v>
      </c>
      <c r="H120" s="231">
        <v>238.26666666666665</v>
      </c>
      <c r="I120" s="231">
        <v>239.13333333333333</v>
      </c>
      <c r="J120" s="231">
        <v>240.26666666666665</v>
      </c>
      <c r="K120" s="230">
        <v>238</v>
      </c>
      <c r="L120" s="230">
        <v>236</v>
      </c>
      <c r="M120" s="230">
        <v>30.43479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549.45000000000005</v>
      </c>
      <c r="D121" s="231">
        <v>551.65</v>
      </c>
      <c r="E121" s="231">
        <v>541.84999999999991</v>
      </c>
      <c r="F121" s="231">
        <v>534.24999999999989</v>
      </c>
      <c r="G121" s="231">
        <v>524.44999999999982</v>
      </c>
      <c r="H121" s="231">
        <v>559.25</v>
      </c>
      <c r="I121" s="231">
        <v>569.04999999999995</v>
      </c>
      <c r="J121" s="231">
        <v>576.65000000000009</v>
      </c>
      <c r="K121" s="230">
        <v>561.45000000000005</v>
      </c>
      <c r="L121" s="230">
        <v>544.04999999999995</v>
      </c>
      <c r="M121" s="230">
        <v>7.3833799999999998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4117.6000000000004</v>
      </c>
      <c r="D122" s="231">
        <v>4102.1500000000005</v>
      </c>
      <c r="E122" s="231">
        <v>4077.5000000000009</v>
      </c>
      <c r="F122" s="231">
        <v>4037.4000000000005</v>
      </c>
      <c r="G122" s="231">
        <v>4012.7500000000009</v>
      </c>
      <c r="H122" s="231">
        <v>4142.2500000000009</v>
      </c>
      <c r="I122" s="231">
        <v>4166.9000000000005</v>
      </c>
      <c r="J122" s="231">
        <v>4207.0000000000009</v>
      </c>
      <c r="K122" s="230">
        <v>4126.8</v>
      </c>
      <c r="L122" s="230">
        <v>4062.05</v>
      </c>
      <c r="M122" s="230">
        <v>1.9797400000000001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1567.45</v>
      </c>
      <c r="D123" s="231">
        <v>1575.8166666666666</v>
      </c>
      <c r="E123" s="231">
        <v>1551.6333333333332</v>
      </c>
      <c r="F123" s="231">
        <v>1535.8166666666666</v>
      </c>
      <c r="G123" s="231">
        <v>1511.6333333333332</v>
      </c>
      <c r="H123" s="231">
        <v>1591.6333333333332</v>
      </c>
      <c r="I123" s="231">
        <v>1615.8166666666666</v>
      </c>
      <c r="J123" s="231">
        <v>1631.6333333333332</v>
      </c>
      <c r="K123" s="230">
        <v>1600</v>
      </c>
      <c r="L123" s="230">
        <v>1560</v>
      </c>
      <c r="M123" s="230">
        <v>4.1840900000000003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2072.25</v>
      </c>
      <c r="D124" s="231">
        <v>2076.75</v>
      </c>
      <c r="E124" s="231">
        <v>2055.5</v>
      </c>
      <c r="F124" s="231">
        <v>2038.75</v>
      </c>
      <c r="G124" s="231">
        <v>2017.5</v>
      </c>
      <c r="H124" s="231">
        <v>2093.5</v>
      </c>
      <c r="I124" s="231">
        <v>2114.75</v>
      </c>
      <c r="J124" s="231">
        <v>2131.5</v>
      </c>
      <c r="K124" s="230">
        <v>2098</v>
      </c>
      <c r="L124" s="230">
        <v>2060</v>
      </c>
      <c r="M124" s="230">
        <v>0.7419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623.70000000000005</v>
      </c>
      <c r="D125" s="231">
        <v>626.61666666666667</v>
      </c>
      <c r="E125" s="231">
        <v>617.18333333333339</v>
      </c>
      <c r="F125" s="231">
        <v>610.66666666666674</v>
      </c>
      <c r="G125" s="231">
        <v>601.23333333333346</v>
      </c>
      <c r="H125" s="231">
        <v>633.13333333333333</v>
      </c>
      <c r="I125" s="231">
        <v>642.56666666666649</v>
      </c>
      <c r="J125" s="231">
        <v>649.08333333333326</v>
      </c>
      <c r="K125" s="230">
        <v>636.04999999999995</v>
      </c>
      <c r="L125" s="230">
        <v>620.1</v>
      </c>
      <c r="M125" s="230">
        <v>7.9780499999999996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961.05</v>
      </c>
      <c r="D126" s="231">
        <v>966.15</v>
      </c>
      <c r="E126" s="231">
        <v>952.59999999999991</v>
      </c>
      <c r="F126" s="231">
        <v>944.15</v>
      </c>
      <c r="G126" s="231">
        <v>930.59999999999991</v>
      </c>
      <c r="H126" s="231">
        <v>974.59999999999991</v>
      </c>
      <c r="I126" s="231">
        <v>988.14999999999986</v>
      </c>
      <c r="J126" s="231">
        <v>996.59999999999991</v>
      </c>
      <c r="K126" s="230">
        <v>979.7</v>
      </c>
      <c r="L126" s="230">
        <v>957.7</v>
      </c>
      <c r="M126" s="230">
        <v>1.63744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991.15</v>
      </c>
      <c r="D127" s="231">
        <v>995.08333333333337</v>
      </c>
      <c r="E127" s="231">
        <v>974.26666666666677</v>
      </c>
      <c r="F127" s="231">
        <v>957.38333333333344</v>
      </c>
      <c r="G127" s="231">
        <v>936.56666666666683</v>
      </c>
      <c r="H127" s="231">
        <v>1011.9666666666667</v>
      </c>
      <c r="I127" s="231">
        <v>1032.7833333333333</v>
      </c>
      <c r="J127" s="231">
        <v>1049.6666666666665</v>
      </c>
      <c r="K127" s="230">
        <v>1015.9</v>
      </c>
      <c r="L127" s="230">
        <v>978.2</v>
      </c>
      <c r="M127" s="230">
        <v>1.19923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255.85</v>
      </c>
      <c r="D128" s="231">
        <v>256.61666666666667</v>
      </c>
      <c r="E128" s="231">
        <v>254.23333333333335</v>
      </c>
      <c r="F128" s="231">
        <v>252.61666666666667</v>
      </c>
      <c r="G128" s="231">
        <v>250.23333333333335</v>
      </c>
      <c r="H128" s="231">
        <v>258.23333333333335</v>
      </c>
      <c r="I128" s="231">
        <v>260.61666666666667</v>
      </c>
      <c r="J128" s="231">
        <v>262.23333333333335</v>
      </c>
      <c r="K128" s="230">
        <v>259</v>
      </c>
      <c r="L128" s="230">
        <v>255</v>
      </c>
      <c r="M128" s="230">
        <v>35.464489999999998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1595.9</v>
      </c>
      <c r="D129" s="231">
        <v>1599.3666666666668</v>
      </c>
      <c r="E129" s="231">
        <v>1584.5833333333335</v>
      </c>
      <c r="F129" s="231">
        <v>1573.2666666666667</v>
      </c>
      <c r="G129" s="231">
        <v>1558.4833333333333</v>
      </c>
      <c r="H129" s="231">
        <v>1610.6833333333336</v>
      </c>
      <c r="I129" s="231">
        <v>1625.4666666666669</v>
      </c>
      <c r="J129" s="231">
        <v>1636.7833333333338</v>
      </c>
      <c r="K129" s="230">
        <v>1614.15</v>
      </c>
      <c r="L129" s="230">
        <v>1588.05</v>
      </c>
      <c r="M129" s="230">
        <v>4.3461699999999999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1200.5</v>
      </c>
      <c r="D130" s="231">
        <v>1195.1833333333334</v>
      </c>
      <c r="E130" s="231">
        <v>1187.3666666666668</v>
      </c>
      <c r="F130" s="231">
        <v>1174.2333333333333</v>
      </c>
      <c r="G130" s="231">
        <v>1166.4166666666667</v>
      </c>
      <c r="H130" s="231">
        <v>1208.3166666666668</v>
      </c>
      <c r="I130" s="231">
        <v>1216.1333333333334</v>
      </c>
      <c r="J130" s="231">
        <v>1229.2666666666669</v>
      </c>
      <c r="K130" s="230">
        <v>1203</v>
      </c>
      <c r="L130" s="230">
        <v>1182.05</v>
      </c>
      <c r="M130" s="230">
        <v>2.7610600000000001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814.3</v>
      </c>
      <c r="D131" s="231">
        <v>818.43333333333339</v>
      </c>
      <c r="E131" s="231">
        <v>805.86666666666679</v>
      </c>
      <c r="F131" s="231">
        <v>797.43333333333339</v>
      </c>
      <c r="G131" s="231">
        <v>784.86666666666679</v>
      </c>
      <c r="H131" s="231">
        <v>826.86666666666679</v>
      </c>
      <c r="I131" s="231">
        <v>839.43333333333339</v>
      </c>
      <c r="J131" s="231">
        <v>847.86666666666679</v>
      </c>
      <c r="K131" s="230">
        <v>831</v>
      </c>
      <c r="L131" s="230">
        <v>810</v>
      </c>
      <c r="M131" s="230">
        <v>0.65956999999999999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427.2</v>
      </c>
      <c r="D132" s="231">
        <v>428.0333333333333</v>
      </c>
      <c r="E132" s="231">
        <v>422.61666666666662</v>
      </c>
      <c r="F132" s="231">
        <v>418.0333333333333</v>
      </c>
      <c r="G132" s="231">
        <v>412.61666666666662</v>
      </c>
      <c r="H132" s="231">
        <v>432.61666666666662</v>
      </c>
      <c r="I132" s="231">
        <v>438.03333333333336</v>
      </c>
      <c r="J132" s="231">
        <v>442.61666666666662</v>
      </c>
      <c r="K132" s="230">
        <v>433.45</v>
      </c>
      <c r="L132" s="230">
        <v>423.45</v>
      </c>
      <c r="M132" s="230">
        <v>48.708860000000001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505</v>
      </c>
      <c r="D133" s="231">
        <v>511.88333333333338</v>
      </c>
      <c r="E133" s="231">
        <v>496.76666666666677</v>
      </c>
      <c r="F133" s="231">
        <v>488.53333333333336</v>
      </c>
      <c r="G133" s="231">
        <v>473.41666666666674</v>
      </c>
      <c r="H133" s="231">
        <v>520.11666666666679</v>
      </c>
      <c r="I133" s="231">
        <v>535.23333333333346</v>
      </c>
      <c r="J133" s="231">
        <v>543.46666666666681</v>
      </c>
      <c r="K133" s="230">
        <v>527</v>
      </c>
      <c r="L133" s="230">
        <v>503.65</v>
      </c>
      <c r="M133" s="230">
        <v>65.128129999999999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2012.85</v>
      </c>
      <c r="D134" s="231">
        <v>2012.3833333333332</v>
      </c>
      <c r="E134" s="231">
        <v>1990.5166666666664</v>
      </c>
      <c r="F134" s="231">
        <v>1968.1833333333332</v>
      </c>
      <c r="G134" s="231">
        <v>1946.3166666666664</v>
      </c>
      <c r="H134" s="231">
        <v>2034.7166666666665</v>
      </c>
      <c r="I134" s="231">
        <v>2056.583333333333</v>
      </c>
      <c r="J134" s="231">
        <v>2078.9166666666665</v>
      </c>
      <c r="K134" s="230">
        <v>2034.25</v>
      </c>
      <c r="L134" s="230">
        <v>1990.05</v>
      </c>
      <c r="M134" s="230">
        <v>1.9893099999999999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595.75</v>
      </c>
      <c r="D135" s="231">
        <v>597.4</v>
      </c>
      <c r="E135" s="231">
        <v>590.34999999999991</v>
      </c>
      <c r="F135" s="231">
        <v>584.94999999999993</v>
      </c>
      <c r="G135" s="231">
        <v>577.89999999999986</v>
      </c>
      <c r="H135" s="231">
        <v>602.79999999999995</v>
      </c>
      <c r="I135" s="231">
        <v>609.84999999999991</v>
      </c>
      <c r="J135" s="231">
        <v>615.25</v>
      </c>
      <c r="K135" s="230">
        <v>604.45000000000005</v>
      </c>
      <c r="L135" s="230">
        <v>592</v>
      </c>
      <c r="M135" s="230">
        <v>3.57992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1914.7</v>
      </c>
      <c r="D136" s="231">
        <v>1924.55</v>
      </c>
      <c r="E136" s="231">
        <v>1901.1499999999999</v>
      </c>
      <c r="F136" s="231">
        <v>1887.6</v>
      </c>
      <c r="G136" s="231">
        <v>1864.1999999999998</v>
      </c>
      <c r="H136" s="231">
        <v>1938.1</v>
      </c>
      <c r="I136" s="231">
        <v>1961.5</v>
      </c>
      <c r="J136" s="231">
        <v>1975.05</v>
      </c>
      <c r="K136" s="230">
        <v>1947.95</v>
      </c>
      <c r="L136" s="230">
        <v>1911</v>
      </c>
      <c r="M136" s="230">
        <v>1.9154500000000001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355.65</v>
      </c>
      <c r="D137" s="231">
        <v>357.25</v>
      </c>
      <c r="E137" s="231">
        <v>349.4</v>
      </c>
      <c r="F137" s="231">
        <v>343.15</v>
      </c>
      <c r="G137" s="231">
        <v>335.29999999999995</v>
      </c>
      <c r="H137" s="231">
        <v>363.5</v>
      </c>
      <c r="I137" s="231">
        <v>371.35</v>
      </c>
      <c r="J137" s="231">
        <v>377.6</v>
      </c>
      <c r="K137" s="230">
        <v>365.1</v>
      </c>
      <c r="L137" s="230">
        <v>351</v>
      </c>
      <c r="M137" s="230">
        <v>3.9328500000000002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211.2</v>
      </c>
      <c r="D138" s="231">
        <v>211.51666666666665</v>
      </c>
      <c r="E138" s="231">
        <v>208.48333333333329</v>
      </c>
      <c r="F138" s="231">
        <v>205.76666666666665</v>
      </c>
      <c r="G138" s="231">
        <v>202.73333333333329</v>
      </c>
      <c r="H138" s="231">
        <v>214.23333333333329</v>
      </c>
      <c r="I138" s="231">
        <v>217.26666666666665</v>
      </c>
      <c r="J138" s="231">
        <v>219.98333333333329</v>
      </c>
      <c r="K138" s="230">
        <v>214.55</v>
      </c>
      <c r="L138" s="230">
        <v>208.8</v>
      </c>
      <c r="M138" s="230">
        <v>19.90729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177.3</v>
      </c>
      <c r="D139" s="231">
        <v>176.01666666666668</v>
      </c>
      <c r="E139" s="231">
        <v>174.13333333333335</v>
      </c>
      <c r="F139" s="231">
        <v>170.96666666666667</v>
      </c>
      <c r="G139" s="231">
        <v>169.08333333333334</v>
      </c>
      <c r="H139" s="231">
        <v>179.18333333333337</v>
      </c>
      <c r="I139" s="231">
        <v>181.06666666666669</v>
      </c>
      <c r="J139" s="231">
        <v>184.23333333333338</v>
      </c>
      <c r="K139" s="230">
        <v>177.9</v>
      </c>
      <c r="L139" s="230">
        <v>172.85</v>
      </c>
      <c r="M139" s="230">
        <v>19.24118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37.85</v>
      </c>
      <c r="D140" s="231">
        <v>38.016666666666673</v>
      </c>
      <c r="E140" s="231">
        <v>37.483333333333348</v>
      </c>
      <c r="F140" s="231">
        <v>37.116666666666674</v>
      </c>
      <c r="G140" s="231">
        <v>36.58333333333335</v>
      </c>
      <c r="H140" s="231">
        <v>38.383333333333347</v>
      </c>
      <c r="I140" s="231">
        <v>38.916666666666664</v>
      </c>
      <c r="J140" s="231">
        <v>39.283333333333346</v>
      </c>
      <c r="K140" s="230">
        <v>38.549999999999997</v>
      </c>
      <c r="L140" s="230">
        <v>37.65</v>
      </c>
      <c r="M140" s="230">
        <v>8.8910099999999996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178.65</v>
      </c>
      <c r="D141" s="231">
        <v>179.15</v>
      </c>
      <c r="E141" s="231">
        <v>177.70000000000002</v>
      </c>
      <c r="F141" s="231">
        <v>176.75</v>
      </c>
      <c r="G141" s="231">
        <v>175.3</v>
      </c>
      <c r="H141" s="231">
        <v>180.10000000000002</v>
      </c>
      <c r="I141" s="231">
        <v>181.55</v>
      </c>
      <c r="J141" s="231">
        <v>182.50000000000003</v>
      </c>
      <c r="K141" s="230">
        <v>180.6</v>
      </c>
      <c r="L141" s="230">
        <v>178.2</v>
      </c>
      <c r="M141" s="230">
        <v>2.5586199999999999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3290.8</v>
      </c>
      <c r="D142" s="231">
        <v>3290.9166666666665</v>
      </c>
      <c r="E142" s="231">
        <v>3264.0333333333328</v>
      </c>
      <c r="F142" s="231">
        <v>3237.2666666666664</v>
      </c>
      <c r="G142" s="231">
        <v>3210.3833333333328</v>
      </c>
      <c r="H142" s="231">
        <v>3317.6833333333329</v>
      </c>
      <c r="I142" s="231">
        <v>3344.5666666666671</v>
      </c>
      <c r="J142" s="231">
        <v>3371.333333333333</v>
      </c>
      <c r="K142" s="230">
        <v>3317.8</v>
      </c>
      <c r="L142" s="230">
        <v>3264.15</v>
      </c>
      <c r="M142" s="230">
        <v>2.2248700000000001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2890.55</v>
      </c>
      <c r="D143" s="231">
        <v>2908.4500000000003</v>
      </c>
      <c r="E143" s="231">
        <v>2864.1500000000005</v>
      </c>
      <c r="F143" s="231">
        <v>2837.7500000000005</v>
      </c>
      <c r="G143" s="231">
        <v>2793.4500000000007</v>
      </c>
      <c r="H143" s="231">
        <v>2934.8500000000004</v>
      </c>
      <c r="I143" s="231">
        <v>2979.1500000000005</v>
      </c>
      <c r="J143" s="231">
        <v>3005.55</v>
      </c>
      <c r="K143" s="230">
        <v>2952.75</v>
      </c>
      <c r="L143" s="230">
        <v>2882.05</v>
      </c>
      <c r="M143" s="230">
        <v>1.9302299999999999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1945.5</v>
      </c>
      <c r="D144" s="231">
        <v>1950.5</v>
      </c>
      <c r="E144" s="231">
        <v>1935</v>
      </c>
      <c r="F144" s="231">
        <v>1924.5</v>
      </c>
      <c r="G144" s="231">
        <v>1909</v>
      </c>
      <c r="H144" s="231">
        <v>1961</v>
      </c>
      <c r="I144" s="231">
        <v>1976.5</v>
      </c>
      <c r="J144" s="231">
        <v>1987</v>
      </c>
      <c r="K144" s="230">
        <v>1966</v>
      </c>
      <c r="L144" s="230">
        <v>1940</v>
      </c>
      <c r="M144" s="230">
        <v>0.68922000000000005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4942.5</v>
      </c>
      <c r="D145" s="231">
        <v>4952.3499999999995</v>
      </c>
      <c r="E145" s="231">
        <v>4915.6999999999989</v>
      </c>
      <c r="F145" s="231">
        <v>4888.8999999999996</v>
      </c>
      <c r="G145" s="231">
        <v>4852.2499999999991</v>
      </c>
      <c r="H145" s="231">
        <v>4979.1499999999987</v>
      </c>
      <c r="I145" s="231">
        <v>5015.7999999999984</v>
      </c>
      <c r="J145" s="231">
        <v>5042.5999999999985</v>
      </c>
      <c r="K145" s="230">
        <v>4989</v>
      </c>
      <c r="L145" s="230">
        <v>4925.55</v>
      </c>
      <c r="M145" s="230">
        <v>0.92308999999999997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517.85</v>
      </c>
      <c r="D146" s="231">
        <v>515.33333333333337</v>
      </c>
      <c r="E146" s="231">
        <v>508.66666666666674</v>
      </c>
      <c r="F146" s="231">
        <v>499.48333333333335</v>
      </c>
      <c r="G146" s="231">
        <v>492.81666666666672</v>
      </c>
      <c r="H146" s="231">
        <v>524.51666666666677</v>
      </c>
      <c r="I146" s="231">
        <v>531.18333333333351</v>
      </c>
      <c r="J146" s="231">
        <v>540.36666666666679</v>
      </c>
      <c r="K146" s="230">
        <v>522</v>
      </c>
      <c r="L146" s="230">
        <v>506.15</v>
      </c>
      <c r="M146" s="230">
        <v>1.9859899999999999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185.45</v>
      </c>
      <c r="D147" s="231">
        <v>187.29999999999998</v>
      </c>
      <c r="E147" s="231">
        <v>182.29999999999995</v>
      </c>
      <c r="F147" s="231">
        <v>179.14999999999998</v>
      </c>
      <c r="G147" s="231">
        <v>174.14999999999995</v>
      </c>
      <c r="H147" s="231">
        <v>190.44999999999996</v>
      </c>
      <c r="I147" s="231">
        <v>195.45000000000002</v>
      </c>
      <c r="J147" s="231">
        <v>198.59999999999997</v>
      </c>
      <c r="K147" s="230">
        <v>192.3</v>
      </c>
      <c r="L147" s="230">
        <v>184.15</v>
      </c>
      <c r="M147" s="230">
        <v>5.9667899999999996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174.1</v>
      </c>
      <c r="D148" s="231">
        <v>174.20000000000002</v>
      </c>
      <c r="E148" s="231">
        <v>172.55000000000004</v>
      </c>
      <c r="F148" s="231">
        <v>171.00000000000003</v>
      </c>
      <c r="G148" s="231">
        <v>169.35000000000005</v>
      </c>
      <c r="H148" s="231">
        <v>175.75000000000003</v>
      </c>
      <c r="I148" s="231">
        <v>177.4</v>
      </c>
      <c r="J148" s="231">
        <v>178.95000000000002</v>
      </c>
      <c r="K148" s="230">
        <v>175.85</v>
      </c>
      <c r="L148" s="230">
        <v>172.65</v>
      </c>
      <c r="M148" s="230">
        <v>2.13578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47.6</v>
      </c>
      <c r="D149" s="231">
        <v>47.699999999999996</v>
      </c>
      <c r="E149" s="231">
        <v>47.249999999999993</v>
      </c>
      <c r="F149" s="231">
        <v>46.9</v>
      </c>
      <c r="G149" s="231">
        <v>46.449999999999996</v>
      </c>
      <c r="H149" s="231">
        <v>48.04999999999999</v>
      </c>
      <c r="I149" s="231">
        <v>48.499999999999993</v>
      </c>
      <c r="J149" s="231">
        <v>48.849999999999987</v>
      </c>
      <c r="K149" s="230">
        <v>48.15</v>
      </c>
      <c r="L149" s="230">
        <v>47.35</v>
      </c>
      <c r="M149" s="230">
        <v>17.876619999999999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65.5</v>
      </c>
      <c r="D150" s="231">
        <v>66.400000000000006</v>
      </c>
      <c r="E150" s="231">
        <v>64.250000000000014</v>
      </c>
      <c r="F150" s="231">
        <v>63.000000000000014</v>
      </c>
      <c r="G150" s="231">
        <v>60.850000000000023</v>
      </c>
      <c r="H150" s="231">
        <v>67.650000000000006</v>
      </c>
      <c r="I150" s="231">
        <v>69.799999999999983</v>
      </c>
      <c r="J150" s="231">
        <v>71.05</v>
      </c>
      <c r="K150" s="230">
        <v>68.55</v>
      </c>
      <c r="L150" s="230">
        <v>65.150000000000006</v>
      </c>
      <c r="M150" s="230">
        <v>39.729340000000001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3355.1</v>
      </c>
      <c r="D151" s="231">
        <v>3357.2999999999997</v>
      </c>
      <c r="E151" s="231">
        <v>3322.5499999999993</v>
      </c>
      <c r="F151" s="231">
        <v>3289.9999999999995</v>
      </c>
      <c r="G151" s="231">
        <v>3255.2499999999991</v>
      </c>
      <c r="H151" s="231">
        <v>3389.8499999999995</v>
      </c>
      <c r="I151" s="231">
        <v>3424.6000000000004</v>
      </c>
      <c r="J151" s="231">
        <v>3457.1499999999996</v>
      </c>
      <c r="K151" s="230">
        <v>3392.05</v>
      </c>
      <c r="L151" s="230">
        <v>3324.75</v>
      </c>
      <c r="M151" s="230">
        <v>5.18154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446.75</v>
      </c>
      <c r="D152" s="231">
        <v>451.88333333333338</v>
      </c>
      <c r="E152" s="231">
        <v>439.86666666666679</v>
      </c>
      <c r="F152" s="231">
        <v>432.98333333333341</v>
      </c>
      <c r="G152" s="231">
        <v>420.96666666666681</v>
      </c>
      <c r="H152" s="231">
        <v>458.76666666666677</v>
      </c>
      <c r="I152" s="231">
        <v>470.7833333333333</v>
      </c>
      <c r="J152" s="231">
        <v>477.66666666666674</v>
      </c>
      <c r="K152" s="230">
        <v>463.9</v>
      </c>
      <c r="L152" s="230">
        <v>445</v>
      </c>
      <c r="M152" s="230">
        <v>4.2362000000000002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378.1</v>
      </c>
      <c r="D153" s="231">
        <v>379.4666666666667</v>
      </c>
      <c r="E153" s="231">
        <v>375.63333333333338</v>
      </c>
      <c r="F153" s="231">
        <v>373.16666666666669</v>
      </c>
      <c r="G153" s="231">
        <v>369.33333333333337</v>
      </c>
      <c r="H153" s="231">
        <v>381.93333333333339</v>
      </c>
      <c r="I153" s="231">
        <v>385.76666666666665</v>
      </c>
      <c r="J153" s="231">
        <v>388.23333333333341</v>
      </c>
      <c r="K153" s="230">
        <v>383.3</v>
      </c>
      <c r="L153" s="230">
        <v>377</v>
      </c>
      <c r="M153" s="230">
        <v>1.4767300000000001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1354.9</v>
      </c>
      <c r="D154" s="231">
        <v>1351.0333333333333</v>
      </c>
      <c r="E154" s="231">
        <v>1339.2666666666667</v>
      </c>
      <c r="F154" s="231">
        <v>1323.6333333333334</v>
      </c>
      <c r="G154" s="231">
        <v>1311.8666666666668</v>
      </c>
      <c r="H154" s="231">
        <v>1366.6666666666665</v>
      </c>
      <c r="I154" s="231">
        <v>1378.4333333333329</v>
      </c>
      <c r="J154" s="231">
        <v>1394.0666666666664</v>
      </c>
      <c r="K154" s="230">
        <v>1362.8</v>
      </c>
      <c r="L154" s="230">
        <v>1335.4</v>
      </c>
      <c r="M154" s="230">
        <v>0.97950999999999999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97.5</v>
      </c>
      <c r="D155" s="231">
        <v>96.833333333333329</v>
      </c>
      <c r="E155" s="231">
        <v>92.166666666666657</v>
      </c>
      <c r="F155" s="231">
        <v>86.833333333333329</v>
      </c>
      <c r="G155" s="231">
        <v>82.166666666666657</v>
      </c>
      <c r="H155" s="231">
        <v>102.16666666666666</v>
      </c>
      <c r="I155" s="231">
        <v>106.83333333333331</v>
      </c>
      <c r="J155" s="231">
        <v>112.16666666666666</v>
      </c>
      <c r="K155" s="230">
        <v>101.5</v>
      </c>
      <c r="L155" s="230">
        <v>91.5</v>
      </c>
      <c r="M155" s="230">
        <v>561.03719000000001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72.849999999999994</v>
      </c>
      <c r="D156" s="231">
        <v>73.516666666666666</v>
      </c>
      <c r="E156" s="231">
        <v>71.083333333333329</v>
      </c>
      <c r="F156" s="231">
        <v>69.316666666666663</v>
      </c>
      <c r="G156" s="231">
        <v>66.883333333333326</v>
      </c>
      <c r="H156" s="231">
        <v>75.283333333333331</v>
      </c>
      <c r="I156" s="231">
        <v>77.716666666666669</v>
      </c>
      <c r="J156" s="231">
        <v>79.483333333333334</v>
      </c>
      <c r="K156" s="230">
        <v>75.95</v>
      </c>
      <c r="L156" s="230">
        <v>71.75</v>
      </c>
      <c r="M156" s="230">
        <v>63.153399999999998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2067.4</v>
      </c>
      <c r="D157" s="231">
        <v>2061.7999999999997</v>
      </c>
      <c r="E157" s="231">
        <v>2040.5999999999995</v>
      </c>
      <c r="F157" s="231">
        <v>2013.7999999999997</v>
      </c>
      <c r="G157" s="231">
        <v>1992.5999999999995</v>
      </c>
      <c r="H157" s="231">
        <v>2088.5999999999995</v>
      </c>
      <c r="I157" s="231">
        <v>2109.7999999999993</v>
      </c>
      <c r="J157" s="231">
        <v>2136.5999999999995</v>
      </c>
      <c r="K157" s="230">
        <v>2083</v>
      </c>
      <c r="L157" s="230">
        <v>2035</v>
      </c>
      <c r="M157" s="230">
        <v>3.9242900000000001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187</v>
      </c>
      <c r="D158" s="231">
        <v>188.98333333333335</v>
      </c>
      <c r="E158" s="231">
        <v>184.1166666666667</v>
      </c>
      <c r="F158" s="231">
        <v>181.23333333333335</v>
      </c>
      <c r="G158" s="231">
        <v>176.3666666666667</v>
      </c>
      <c r="H158" s="231">
        <v>191.8666666666667</v>
      </c>
      <c r="I158" s="231">
        <v>196.73333333333338</v>
      </c>
      <c r="J158" s="231">
        <v>199.6166666666667</v>
      </c>
      <c r="K158" s="230">
        <v>193.85</v>
      </c>
      <c r="L158" s="230">
        <v>186.1</v>
      </c>
      <c r="M158" s="230">
        <v>31.680510000000002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298.25</v>
      </c>
      <c r="D159" s="231">
        <v>297.45</v>
      </c>
      <c r="E159" s="231">
        <v>295.2</v>
      </c>
      <c r="F159" s="231">
        <v>292.14999999999998</v>
      </c>
      <c r="G159" s="231">
        <v>289.89999999999998</v>
      </c>
      <c r="H159" s="231">
        <v>300.5</v>
      </c>
      <c r="I159" s="231">
        <v>302.75</v>
      </c>
      <c r="J159" s="231">
        <v>305.8</v>
      </c>
      <c r="K159" s="230">
        <v>299.7</v>
      </c>
      <c r="L159" s="230">
        <v>294.39999999999998</v>
      </c>
      <c r="M159" s="230">
        <v>0.85345000000000004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129.85</v>
      </c>
      <c r="D160" s="231">
        <v>129.83333333333331</v>
      </c>
      <c r="E160" s="231">
        <v>127.96666666666664</v>
      </c>
      <c r="F160" s="231">
        <v>126.08333333333333</v>
      </c>
      <c r="G160" s="231">
        <v>124.21666666666665</v>
      </c>
      <c r="H160" s="231">
        <v>131.71666666666664</v>
      </c>
      <c r="I160" s="231">
        <v>133.58333333333331</v>
      </c>
      <c r="J160" s="231">
        <v>135.46666666666661</v>
      </c>
      <c r="K160" s="230">
        <v>131.69999999999999</v>
      </c>
      <c r="L160" s="230">
        <v>127.95</v>
      </c>
      <c r="M160" s="230">
        <v>144.23760999999999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127.75</v>
      </c>
      <c r="D161" s="231">
        <v>131.68333333333334</v>
      </c>
      <c r="E161" s="231">
        <v>123.06666666666666</v>
      </c>
      <c r="F161" s="231">
        <v>118.38333333333333</v>
      </c>
      <c r="G161" s="231">
        <v>109.76666666666665</v>
      </c>
      <c r="H161" s="231">
        <v>136.36666666666667</v>
      </c>
      <c r="I161" s="231">
        <v>144.98333333333335</v>
      </c>
      <c r="J161" s="231">
        <v>149.66666666666669</v>
      </c>
      <c r="K161" s="230">
        <v>140.30000000000001</v>
      </c>
      <c r="L161" s="230">
        <v>127</v>
      </c>
      <c r="M161" s="230">
        <v>521.69854999999995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323.2</v>
      </c>
      <c r="D162" s="231">
        <v>331.86666666666662</v>
      </c>
      <c r="E162" s="231">
        <v>311.33333333333326</v>
      </c>
      <c r="F162" s="231">
        <v>299.46666666666664</v>
      </c>
      <c r="G162" s="231">
        <v>278.93333333333328</v>
      </c>
      <c r="H162" s="231">
        <v>343.73333333333323</v>
      </c>
      <c r="I162" s="231">
        <v>364.26666666666665</v>
      </c>
      <c r="J162" s="231">
        <v>376.13333333333321</v>
      </c>
      <c r="K162" s="230">
        <v>352.4</v>
      </c>
      <c r="L162" s="230">
        <v>320</v>
      </c>
      <c r="M162" s="230">
        <v>17.917020000000001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4451.3999999999996</v>
      </c>
      <c r="D163" s="231">
        <v>4494.083333333333</v>
      </c>
      <c r="E163" s="231">
        <v>4389.3666666666659</v>
      </c>
      <c r="F163" s="231">
        <v>4327.333333333333</v>
      </c>
      <c r="G163" s="231">
        <v>4222.6166666666659</v>
      </c>
      <c r="H163" s="231">
        <v>4556.1166666666659</v>
      </c>
      <c r="I163" s="231">
        <v>4660.833333333333</v>
      </c>
      <c r="J163" s="231">
        <v>4722.8666666666659</v>
      </c>
      <c r="K163" s="230">
        <v>4598.8</v>
      </c>
      <c r="L163" s="230">
        <v>4432.05</v>
      </c>
      <c r="M163" s="230">
        <v>0.58677000000000001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901.05</v>
      </c>
      <c r="D164" s="231">
        <v>903.44999999999993</v>
      </c>
      <c r="E164" s="231">
        <v>887.59999999999991</v>
      </c>
      <c r="F164" s="231">
        <v>874.15</v>
      </c>
      <c r="G164" s="231">
        <v>858.3</v>
      </c>
      <c r="H164" s="231">
        <v>916.89999999999986</v>
      </c>
      <c r="I164" s="231">
        <v>932.75</v>
      </c>
      <c r="J164" s="231">
        <v>946.19999999999982</v>
      </c>
      <c r="K164" s="230">
        <v>919.3</v>
      </c>
      <c r="L164" s="230">
        <v>890</v>
      </c>
      <c r="M164" s="230">
        <v>3.24953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177.05</v>
      </c>
      <c r="D165" s="231">
        <v>177.91666666666666</v>
      </c>
      <c r="E165" s="231">
        <v>174.5333333333333</v>
      </c>
      <c r="F165" s="231">
        <v>172.01666666666665</v>
      </c>
      <c r="G165" s="231">
        <v>168.6333333333333</v>
      </c>
      <c r="H165" s="231">
        <v>180.43333333333331</v>
      </c>
      <c r="I165" s="231">
        <v>183.81666666666669</v>
      </c>
      <c r="J165" s="231">
        <v>186.33333333333331</v>
      </c>
      <c r="K165" s="230">
        <v>181.3</v>
      </c>
      <c r="L165" s="230">
        <v>175.4</v>
      </c>
      <c r="M165" s="230">
        <v>5.40517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113.4</v>
      </c>
      <c r="D166" s="231">
        <v>113.96666666666665</v>
      </c>
      <c r="E166" s="231">
        <v>111.0333333333333</v>
      </c>
      <c r="F166" s="231">
        <v>108.66666666666664</v>
      </c>
      <c r="G166" s="231">
        <v>105.73333333333329</v>
      </c>
      <c r="H166" s="231">
        <v>116.33333333333331</v>
      </c>
      <c r="I166" s="231">
        <v>119.26666666666668</v>
      </c>
      <c r="J166" s="231">
        <v>121.63333333333333</v>
      </c>
      <c r="K166" s="230">
        <v>116.9</v>
      </c>
      <c r="L166" s="230">
        <v>111.6</v>
      </c>
      <c r="M166" s="230">
        <v>20.755330000000001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266.25</v>
      </c>
      <c r="D167" s="231">
        <v>264.76666666666665</v>
      </c>
      <c r="E167" s="231">
        <v>262.48333333333329</v>
      </c>
      <c r="F167" s="231">
        <v>258.71666666666664</v>
      </c>
      <c r="G167" s="231">
        <v>256.43333333333328</v>
      </c>
      <c r="H167" s="231">
        <v>268.5333333333333</v>
      </c>
      <c r="I167" s="231">
        <v>270.81666666666661</v>
      </c>
      <c r="J167" s="231">
        <v>274.58333333333331</v>
      </c>
      <c r="K167" s="230">
        <v>267.05</v>
      </c>
      <c r="L167" s="230">
        <v>261</v>
      </c>
      <c r="M167" s="230">
        <v>5.3231599999999997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1006.45</v>
      </c>
      <c r="D168" s="231">
        <v>1008.4499999999999</v>
      </c>
      <c r="E168" s="231">
        <v>997.99999999999989</v>
      </c>
      <c r="F168" s="231">
        <v>989.55</v>
      </c>
      <c r="G168" s="231">
        <v>979.09999999999991</v>
      </c>
      <c r="H168" s="231">
        <v>1016.8999999999999</v>
      </c>
      <c r="I168" s="231">
        <v>1027.3499999999999</v>
      </c>
      <c r="J168" s="231">
        <v>1035.7999999999997</v>
      </c>
      <c r="K168" s="230">
        <v>1018.9</v>
      </c>
      <c r="L168" s="230">
        <v>1000</v>
      </c>
      <c r="M168" s="230">
        <v>0.14760000000000001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107.65</v>
      </c>
      <c r="D169" s="231">
        <v>107.73333333333333</v>
      </c>
      <c r="E169" s="231">
        <v>106.96666666666667</v>
      </c>
      <c r="F169" s="231">
        <v>106.28333333333333</v>
      </c>
      <c r="G169" s="231">
        <v>105.51666666666667</v>
      </c>
      <c r="H169" s="231">
        <v>108.41666666666667</v>
      </c>
      <c r="I169" s="231">
        <v>109.18333333333335</v>
      </c>
      <c r="J169" s="231">
        <v>109.86666666666667</v>
      </c>
      <c r="K169" s="230">
        <v>108.5</v>
      </c>
      <c r="L169" s="230">
        <v>107.05</v>
      </c>
      <c r="M169" s="230">
        <v>49.48142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1493</v>
      </c>
      <c r="D170" s="231">
        <v>1499.3500000000001</v>
      </c>
      <c r="E170" s="231">
        <v>1483.7000000000003</v>
      </c>
      <c r="F170" s="231">
        <v>1474.4</v>
      </c>
      <c r="G170" s="231">
        <v>1458.7500000000002</v>
      </c>
      <c r="H170" s="231">
        <v>1508.6500000000003</v>
      </c>
      <c r="I170" s="231">
        <v>1524.3000000000004</v>
      </c>
      <c r="J170" s="231">
        <v>1533.6000000000004</v>
      </c>
      <c r="K170" s="230">
        <v>1515</v>
      </c>
      <c r="L170" s="230">
        <v>1490.05</v>
      </c>
      <c r="M170" s="230">
        <v>0.27433000000000002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45.6</v>
      </c>
      <c r="D171" s="231">
        <v>45.95000000000001</v>
      </c>
      <c r="E171" s="231">
        <v>45.100000000000023</v>
      </c>
      <c r="F171" s="231">
        <v>44.600000000000016</v>
      </c>
      <c r="G171" s="231">
        <v>43.750000000000028</v>
      </c>
      <c r="H171" s="231">
        <v>46.450000000000017</v>
      </c>
      <c r="I171" s="231">
        <v>47.3</v>
      </c>
      <c r="J171" s="231">
        <v>47.800000000000011</v>
      </c>
      <c r="K171" s="230">
        <v>46.8</v>
      </c>
      <c r="L171" s="230">
        <v>45.45</v>
      </c>
      <c r="M171" s="230">
        <v>68.828069999999997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2470.0500000000002</v>
      </c>
      <c r="D172" s="231">
        <v>2473.3666666666668</v>
      </c>
      <c r="E172" s="231">
        <v>2456.7333333333336</v>
      </c>
      <c r="F172" s="231">
        <v>2443.416666666667</v>
      </c>
      <c r="G172" s="231">
        <v>2426.7833333333338</v>
      </c>
      <c r="H172" s="231">
        <v>2486.6833333333334</v>
      </c>
      <c r="I172" s="231">
        <v>2503.3166666666666</v>
      </c>
      <c r="J172" s="231">
        <v>2516.6333333333332</v>
      </c>
      <c r="K172" s="230">
        <v>2490</v>
      </c>
      <c r="L172" s="230">
        <v>2460.0500000000002</v>
      </c>
      <c r="M172" s="230">
        <v>7.0199999999999999E-2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2913</v>
      </c>
      <c r="D173" s="231">
        <v>2921</v>
      </c>
      <c r="E173" s="231">
        <v>2867</v>
      </c>
      <c r="F173" s="231">
        <v>2821</v>
      </c>
      <c r="G173" s="231">
        <v>2767</v>
      </c>
      <c r="H173" s="231">
        <v>2967</v>
      </c>
      <c r="I173" s="231">
        <v>3021</v>
      </c>
      <c r="J173" s="231">
        <v>3067</v>
      </c>
      <c r="K173" s="230">
        <v>2975</v>
      </c>
      <c r="L173" s="230">
        <v>2875</v>
      </c>
      <c r="M173" s="230">
        <v>5.0020000000000002E-2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174.55</v>
      </c>
      <c r="D174" s="231">
        <v>176.98333333333335</v>
      </c>
      <c r="E174" s="231">
        <v>170.56666666666669</v>
      </c>
      <c r="F174" s="231">
        <v>166.58333333333334</v>
      </c>
      <c r="G174" s="231">
        <v>160.16666666666669</v>
      </c>
      <c r="H174" s="231">
        <v>180.9666666666667</v>
      </c>
      <c r="I174" s="231">
        <v>187.38333333333333</v>
      </c>
      <c r="J174" s="231">
        <v>191.3666666666667</v>
      </c>
      <c r="K174" s="230">
        <v>183.4</v>
      </c>
      <c r="L174" s="230">
        <v>173</v>
      </c>
      <c r="M174" s="230">
        <v>56.619750000000003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1397.55</v>
      </c>
      <c r="D175" s="231">
        <v>1396.8999999999999</v>
      </c>
      <c r="E175" s="231">
        <v>1364.6999999999998</v>
      </c>
      <c r="F175" s="231">
        <v>1331.85</v>
      </c>
      <c r="G175" s="231">
        <v>1299.6499999999999</v>
      </c>
      <c r="H175" s="231">
        <v>1429.7499999999998</v>
      </c>
      <c r="I175" s="231">
        <v>1461.95</v>
      </c>
      <c r="J175" s="231">
        <v>1494.7999999999997</v>
      </c>
      <c r="K175" s="230">
        <v>1429.1</v>
      </c>
      <c r="L175" s="230">
        <v>1364.05</v>
      </c>
      <c r="M175" s="230">
        <v>6.59354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1249.1500000000001</v>
      </c>
      <c r="D176" s="231">
        <v>1247.4333333333334</v>
      </c>
      <c r="E176" s="231">
        <v>1242.8666666666668</v>
      </c>
      <c r="F176" s="231">
        <v>1236.5833333333335</v>
      </c>
      <c r="G176" s="231">
        <v>1232.0166666666669</v>
      </c>
      <c r="H176" s="231">
        <v>1253.7166666666667</v>
      </c>
      <c r="I176" s="231">
        <v>1258.2833333333333</v>
      </c>
      <c r="J176" s="231">
        <v>1264.5666666666666</v>
      </c>
      <c r="K176" s="230">
        <v>1252</v>
      </c>
      <c r="L176" s="230">
        <v>1241.1500000000001</v>
      </c>
      <c r="M176" s="230">
        <v>0.18032999999999999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551</v>
      </c>
      <c r="D177" s="231">
        <v>548.56666666666672</v>
      </c>
      <c r="E177" s="231">
        <v>545.38333333333344</v>
      </c>
      <c r="F177" s="231">
        <v>539.76666666666677</v>
      </c>
      <c r="G177" s="231">
        <v>536.58333333333348</v>
      </c>
      <c r="H177" s="231">
        <v>554.18333333333339</v>
      </c>
      <c r="I177" s="231">
        <v>557.36666666666656</v>
      </c>
      <c r="J177" s="231">
        <v>562.98333333333335</v>
      </c>
      <c r="K177" s="230">
        <v>551.75</v>
      </c>
      <c r="L177" s="230">
        <v>542.95000000000005</v>
      </c>
      <c r="M177" s="230">
        <v>5.0622199999999999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1122.8</v>
      </c>
      <c r="D178" s="231">
        <v>1117.2666666666667</v>
      </c>
      <c r="E178" s="231">
        <v>1093.5333333333333</v>
      </c>
      <c r="F178" s="231">
        <v>1064.2666666666667</v>
      </c>
      <c r="G178" s="231">
        <v>1040.5333333333333</v>
      </c>
      <c r="H178" s="231">
        <v>1146.5333333333333</v>
      </c>
      <c r="I178" s="231">
        <v>1170.2666666666664</v>
      </c>
      <c r="J178" s="231">
        <v>1199.5333333333333</v>
      </c>
      <c r="K178" s="230">
        <v>1141</v>
      </c>
      <c r="L178" s="230">
        <v>1088</v>
      </c>
      <c r="M178" s="230">
        <v>1.4287700000000001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1681.5</v>
      </c>
      <c r="D179" s="231">
        <v>1689.9666666666665</v>
      </c>
      <c r="E179" s="231">
        <v>1667.0333333333328</v>
      </c>
      <c r="F179" s="231">
        <v>1652.5666666666664</v>
      </c>
      <c r="G179" s="231">
        <v>1629.6333333333328</v>
      </c>
      <c r="H179" s="231">
        <v>1704.4333333333329</v>
      </c>
      <c r="I179" s="231">
        <v>1727.3666666666668</v>
      </c>
      <c r="J179" s="231">
        <v>1741.833333333333</v>
      </c>
      <c r="K179" s="230">
        <v>1712.9</v>
      </c>
      <c r="L179" s="230">
        <v>1675.5</v>
      </c>
      <c r="M179" s="230">
        <v>0.40832000000000002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441.6</v>
      </c>
      <c r="D180" s="231">
        <v>442.33333333333331</v>
      </c>
      <c r="E180" s="231">
        <v>439.26666666666665</v>
      </c>
      <c r="F180" s="231">
        <v>436.93333333333334</v>
      </c>
      <c r="G180" s="231">
        <v>433.86666666666667</v>
      </c>
      <c r="H180" s="231">
        <v>444.66666666666663</v>
      </c>
      <c r="I180" s="231">
        <v>447.73333333333335</v>
      </c>
      <c r="J180" s="231">
        <v>450.06666666666661</v>
      </c>
      <c r="K180" s="230">
        <v>445.4</v>
      </c>
      <c r="L180" s="230">
        <v>440</v>
      </c>
      <c r="M180" s="230">
        <v>0.41183999999999998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936.65</v>
      </c>
      <c r="D181" s="231">
        <v>934.80000000000007</v>
      </c>
      <c r="E181" s="231">
        <v>929.00000000000011</v>
      </c>
      <c r="F181" s="231">
        <v>921.35</v>
      </c>
      <c r="G181" s="231">
        <v>915.55000000000007</v>
      </c>
      <c r="H181" s="231">
        <v>942.45000000000016</v>
      </c>
      <c r="I181" s="231">
        <v>948.25000000000011</v>
      </c>
      <c r="J181" s="231">
        <v>955.9000000000002</v>
      </c>
      <c r="K181" s="230">
        <v>940.6</v>
      </c>
      <c r="L181" s="230">
        <v>927.15</v>
      </c>
      <c r="M181" s="230">
        <v>6.5930299999999997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443.2</v>
      </c>
      <c r="D182" s="231">
        <v>444.90000000000003</v>
      </c>
      <c r="E182" s="231">
        <v>439.30000000000007</v>
      </c>
      <c r="F182" s="231">
        <v>435.40000000000003</v>
      </c>
      <c r="G182" s="231">
        <v>429.80000000000007</v>
      </c>
      <c r="H182" s="231">
        <v>448.80000000000007</v>
      </c>
      <c r="I182" s="231">
        <v>454.40000000000009</v>
      </c>
      <c r="J182" s="231">
        <v>458.30000000000007</v>
      </c>
      <c r="K182" s="230">
        <v>450.5</v>
      </c>
      <c r="L182" s="230">
        <v>441</v>
      </c>
      <c r="M182" s="230">
        <v>0.55374000000000001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1324.2</v>
      </c>
      <c r="D183" s="231">
        <v>1329.5166666666667</v>
      </c>
      <c r="E183" s="231">
        <v>1310.6833333333334</v>
      </c>
      <c r="F183" s="231">
        <v>1297.1666666666667</v>
      </c>
      <c r="G183" s="231">
        <v>1278.3333333333335</v>
      </c>
      <c r="H183" s="231">
        <v>1343.0333333333333</v>
      </c>
      <c r="I183" s="231">
        <v>1361.8666666666668</v>
      </c>
      <c r="J183" s="231">
        <v>1375.3833333333332</v>
      </c>
      <c r="K183" s="230">
        <v>1348.35</v>
      </c>
      <c r="L183" s="230">
        <v>1316</v>
      </c>
      <c r="M183" s="230">
        <v>5.9473200000000004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296.64999999999998</v>
      </c>
      <c r="D184" s="231">
        <v>299.59999999999997</v>
      </c>
      <c r="E184" s="231">
        <v>293.19999999999993</v>
      </c>
      <c r="F184" s="231">
        <v>289.74999999999994</v>
      </c>
      <c r="G184" s="231">
        <v>283.34999999999991</v>
      </c>
      <c r="H184" s="231">
        <v>303.04999999999995</v>
      </c>
      <c r="I184" s="231">
        <v>309.44999999999993</v>
      </c>
      <c r="J184" s="231">
        <v>312.89999999999998</v>
      </c>
      <c r="K184" s="230">
        <v>306</v>
      </c>
      <c r="L184" s="230">
        <v>296.14999999999998</v>
      </c>
      <c r="M184" s="230">
        <v>11.524789999999999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324.05</v>
      </c>
      <c r="D185" s="231">
        <v>326.01666666666665</v>
      </c>
      <c r="E185" s="231">
        <v>318.0333333333333</v>
      </c>
      <c r="F185" s="231">
        <v>312.01666666666665</v>
      </c>
      <c r="G185" s="231">
        <v>304.0333333333333</v>
      </c>
      <c r="H185" s="231">
        <v>332.0333333333333</v>
      </c>
      <c r="I185" s="231">
        <v>340.01666666666665</v>
      </c>
      <c r="J185" s="231">
        <v>346.0333333333333</v>
      </c>
      <c r="K185" s="230">
        <v>334</v>
      </c>
      <c r="L185" s="230">
        <v>320</v>
      </c>
      <c r="M185" s="230">
        <v>23.048190000000002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1752.5</v>
      </c>
      <c r="D186" s="231">
        <v>1755.2333333333333</v>
      </c>
      <c r="E186" s="231">
        <v>1743.2666666666667</v>
      </c>
      <c r="F186" s="231">
        <v>1734.0333333333333</v>
      </c>
      <c r="G186" s="231">
        <v>1722.0666666666666</v>
      </c>
      <c r="H186" s="231">
        <v>1764.4666666666667</v>
      </c>
      <c r="I186" s="231">
        <v>1776.4333333333334</v>
      </c>
      <c r="J186" s="231">
        <v>1785.6666666666667</v>
      </c>
      <c r="K186" s="230">
        <v>1767.2</v>
      </c>
      <c r="L186" s="230">
        <v>1746</v>
      </c>
      <c r="M186" s="230">
        <v>3.3554499999999998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655.6</v>
      </c>
      <c r="D187" s="231">
        <v>656.53333333333342</v>
      </c>
      <c r="E187" s="231">
        <v>644.61666666666679</v>
      </c>
      <c r="F187" s="231">
        <v>633.63333333333333</v>
      </c>
      <c r="G187" s="231">
        <v>621.7166666666667</v>
      </c>
      <c r="H187" s="231">
        <v>667.51666666666688</v>
      </c>
      <c r="I187" s="231">
        <v>679.43333333333362</v>
      </c>
      <c r="J187" s="231">
        <v>690.41666666666697</v>
      </c>
      <c r="K187" s="230">
        <v>668.45</v>
      </c>
      <c r="L187" s="230">
        <v>645.54999999999995</v>
      </c>
      <c r="M187" s="230">
        <v>2.49092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310.05</v>
      </c>
      <c r="D188" s="231">
        <v>309.01666666666665</v>
      </c>
      <c r="E188" s="231">
        <v>305.0333333333333</v>
      </c>
      <c r="F188" s="231">
        <v>300.01666666666665</v>
      </c>
      <c r="G188" s="231">
        <v>296.0333333333333</v>
      </c>
      <c r="H188" s="231">
        <v>314.0333333333333</v>
      </c>
      <c r="I188" s="231">
        <v>318.01666666666665</v>
      </c>
      <c r="J188" s="231">
        <v>323.0333333333333</v>
      </c>
      <c r="K188" s="230">
        <v>313</v>
      </c>
      <c r="L188" s="230">
        <v>304</v>
      </c>
      <c r="M188" s="230">
        <v>3.5110600000000001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1897.55</v>
      </c>
      <c r="D189" s="231">
        <v>1901.5</v>
      </c>
      <c r="E189" s="231">
        <v>1879.05</v>
      </c>
      <c r="F189" s="231">
        <v>1860.55</v>
      </c>
      <c r="G189" s="231">
        <v>1838.1</v>
      </c>
      <c r="H189" s="231">
        <v>1920</v>
      </c>
      <c r="I189" s="231">
        <v>1942.4499999999998</v>
      </c>
      <c r="J189" s="231">
        <v>1960.95</v>
      </c>
      <c r="K189" s="230">
        <v>1923.95</v>
      </c>
      <c r="L189" s="230">
        <v>1883</v>
      </c>
      <c r="M189" s="230">
        <v>0.14959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692.25</v>
      </c>
      <c r="D190" s="231">
        <v>692.61666666666667</v>
      </c>
      <c r="E190" s="231">
        <v>687.2833333333333</v>
      </c>
      <c r="F190" s="231">
        <v>682.31666666666661</v>
      </c>
      <c r="G190" s="231">
        <v>676.98333333333323</v>
      </c>
      <c r="H190" s="231">
        <v>697.58333333333337</v>
      </c>
      <c r="I190" s="231">
        <v>702.91666666666663</v>
      </c>
      <c r="J190" s="231">
        <v>707.88333333333344</v>
      </c>
      <c r="K190" s="230">
        <v>697.95</v>
      </c>
      <c r="L190" s="230">
        <v>687.65</v>
      </c>
      <c r="M190" s="230">
        <v>1.1356900000000001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287.25</v>
      </c>
      <c r="D191" s="231">
        <v>287.68333333333334</v>
      </c>
      <c r="E191" s="231">
        <v>283.56666666666666</v>
      </c>
      <c r="F191" s="231">
        <v>279.88333333333333</v>
      </c>
      <c r="G191" s="231">
        <v>275.76666666666665</v>
      </c>
      <c r="H191" s="231">
        <v>291.36666666666667</v>
      </c>
      <c r="I191" s="231">
        <v>295.48333333333335</v>
      </c>
      <c r="J191" s="231">
        <v>299.16666666666669</v>
      </c>
      <c r="K191" s="230">
        <v>291.8</v>
      </c>
      <c r="L191" s="230">
        <v>284</v>
      </c>
      <c r="M191" s="230">
        <v>3.4596300000000002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3393</v>
      </c>
      <c r="D192" s="231">
        <v>3395.15</v>
      </c>
      <c r="E192" s="231">
        <v>3350.3</v>
      </c>
      <c r="F192" s="231">
        <v>3307.6</v>
      </c>
      <c r="G192" s="231">
        <v>3262.75</v>
      </c>
      <c r="H192" s="231">
        <v>3437.8500000000004</v>
      </c>
      <c r="I192" s="231">
        <v>3482.7</v>
      </c>
      <c r="J192" s="231">
        <v>3525.4000000000005</v>
      </c>
      <c r="K192" s="230">
        <v>3440</v>
      </c>
      <c r="L192" s="230">
        <v>3352.45</v>
      </c>
      <c r="M192" s="230">
        <v>1.9483600000000001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460.7</v>
      </c>
      <c r="D193" s="231">
        <v>464.48333333333335</v>
      </c>
      <c r="E193" s="231">
        <v>453.4666666666667</v>
      </c>
      <c r="F193" s="231">
        <v>446.23333333333335</v>
      </c>
      <c r="G193" s="231">
        <v>435.2166666666667</v>
      </c>
      <c r="H193" s="231">
        <v>471.7166666666667</v>
      </c>
      <c r="I193" s="231">
        <v>482.73333333333335</v>
      </c>
      <c r="J193" s="231">
        <v>489.9666666666667</v>
      </c>
      <c r="K193" s="230">
        <v>475.5</v>
      </c>
      <c r="L193" s="230">
        <v>457.25</v>
      </c>
      <c r="M193" s="230">
        <v>6.8800999999999997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597.45000000000005</v>
      </c>
      <c r="D194" s="231">
        <v>596.18333333333339</v>
      </c>
      <c r="E194" s="231">
        <v>590.36666666666679</v>
      </c>
      <c r="F194" s="231">
        <v>583.28333333333342</v>
      </c>
      <c r="G194" s="231">
        <v>577.46666666666681</v>
      </c>
      <c r="H194" s="231">
        <v>603.26666666666677</v>
      </c>
      <c r="I194" s="231">
        <v>609.08333333333337</v>
      </c>
      <c r="J194" s="231">
        <v>616.16666666666674</v>
      </c>
      <c r="K194" s="230">
        <v>602</v>
      </c>
      <c r="L194" s="230">
        <v>589.1</v>
      </c>
      <c r="M194" s="230">
        <v>13.56082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112.7</v>
      </c>
      <c r="D195" s="231">
        <v>113.55</v>
      </c>
      <c r="E195" s="231">
        <v>111.64999999999999</v>
      </c>
      <c r="F195" s="231">
        <v>110.6</v>
      </c>
      <c r="G195" s="231">
        <v>108.69999999999999</v>
      </c>
      <c r="H195" s="231">
        <v>114.6</v>
      </c>
      <c r="I195" s="231">
        <v>116.5</v>
      </c>
      <c r="J195" s="231">
        <v>117.55</v>
      </c>
      <c r="K195" s="230">
        <v>115.45</v>
      </c>
      <c r="L195" s="230">
        <v>112.5</v>
      </c>
      <c r="M195" s="230">
        <v>4.57254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170.3</v>
      </c>
      <c r="D196" s="231">
        <v>172.5333333333333</v>
      </c>
      <c r="E196" s="231">
        <v>165.96666666666661</v>
      </c>
      <c r="F196" s="231">
        <v>161.6333333333333</v>
      </c>
      <c r="G196" s="231">
        <v>155.06666666666661</v>
      </c>
      <c r="H196" s="231">
        <v>176.86666666666662</v>
      </c>
      <c r="I196" s="231">
        <v>183.43333333333334</v>
      </c>
      <c r="J196" s="231">
        <v>187.76666666666662</v>
      </c>
      <c r="K196" s="230">
        <v>179.1</v>
      </c>
      <c r="L196" s="230">
        <v>168.2</v>
      </c>
      <c r="M196" s="230">
        <v>67.620999999999995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279.25</v>
      </c>
      <c r="D197" s="231">
        <v>280.45</v>
      </c>
      <c r="E197" s="231">
        <v>274.89999999999998</v>
      </c>
      <c r="F197" s="231">
        <v>270.55</v>
      </c>
      <c r="G197" s="231">
        <v>265</v>
      </c>
      <c r="H197" s="231">
        <v>284.79999999999995</v>
      </c>
      <c r="I197" s="231">
        <v>290.35000000000002</v>
      </c>
      <c r="J197" s="231">
        <v>294.69999999999993</v>
      </c>
      <c r="K197" s="230">
        <v>286</v>
      </c>
      <c r="L197" s="230">
        <v>276.10000000000002</v>
      </c>
      <c r="M197" s="230">
        <v>3.6096599999999999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1168.75</v>
      </c>
      <c r="D198" s="231">
        <v>1169.6166666666666</v>
      </c>
      <c r="E198" s="231">
        <v>1150.2333333333331</v>
      </c>
      <c r="F198" s="231">
        <v>1131.7166666666665</v>
      </c>
      <c r="G198" s="231">
        <v>1112.333333333333</v>
      </c>
      <c r="H198" s="231">
        <v>1188.1333333333332</v>
      </c>
      <c r="I198" s="231">
        <v>1207.5166666666669</v>
      </c>
      <c r="J198" s="231">
        <v>1226.0333333333333</v>
      </c>
      <c r="K198" s="230">
        <v>1189</v>
      </c>
      <c r="L198" s="230">
        <v>1151.0999999999999</v>
      </c>
      <c r="M198" s="230">
        <v>4.0919600000000003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1055.55</v>
      </c>
      <c r="D199" s="231">
        <v>1059.2</v>
      </c>
      <c r="E199" s="231">
        <v>1048.45</v>
      </c>
      <c r="F199" s="231">
        <v>1041.3499999999999</v>
      </c>
      <c r="G199" s="231">
        <v>1030.5999999999999</v>
      </c>
      <c r="H199" s="231">
        <v>1066.3000000000002</v>
      </c>
      <c r="I199" s="231">
        <v>1077.0500000000002</v>
      </c>
      <c r="J199" s="231">
        <v>1084.1500000000003</v>
      </c>
      <c r="K199" s="230">
        <v>1069.95</v>
      </c>
      <c r="L199" s="230">
        <v>1052.0999999999999</v>
      </c>
      <c r="M199" s="230">
        <v>16.416730000000001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1824.55</v>
      </c>
      <c r="D200" s="231">
        <v>1819.05</v>
      </c>
      <c r="E200" s="231">
        <v>1803.25</v>
      </c>
      <c r="F200" s="231">
        <v>1781.95</v>
      </c>
      <c r="G200" s="231">
        <v>1766.15</v>
      </c>
      <c r="H200" s="231">
        <v>1840.35</v>
      </c>
      <c r="I200" s="231">
        <v>1856.1499999999996</v>
      </c>
      <c r="J200" s="231">
        <v>1877.4499999999998</v>
      </c>
      <c r="K200" s="230">
        <v>1834.85</v>
      </c>
      <c r="L200" s="230">
        <v>1797.75</v>
      </c>
      <c r="M200" s="230">
        <v>3.4150999999999998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1625.65</v>
      </c>
      <c r="D201" s="231">
        <v>1636.2333333333336</v>
      </c>
      <c r="E201" s="231">
        <v>1611.5166666666671</v>
      </c>
      <c r="F201" s="231">
        <v>1597.3833333333334</v>
      </c>
      <c r="G201" s="231">
        <v>1572.666666666667</v>
      </c>
      <c r="H201" s="231">
        <v>1650.3666666666672</v>
      </c>
      <c r="I201" s="231">
        <v>1675.0833333333335</v>
      </c>
      <c r="J201" s="231">
        <v>1689.2166666666674</v>
      </c>
      <c r="K201" s="230">
        <v>1660.95</v>
      </c>
      <c r="L201" s="230">
        <v>1622.1</v>
      </c>
      <c r="M201" s="230">
        <v>313.85208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539.70000000000005</v>
      </c>
      <c r="D202" s="231">
        <v>541.98333333333335</v>
      </c>
      <c r="E202" s="231">
        <v>535.2166666666667</v>
      </c>
      <c r="F202" s="231">
        <v>530.73333333333335</v>
      </c>
      <c r="G202" s="231">
        <v>523.9666666666667</v>
      </c>
      <c r="H202" s="231">
        <v>546.4666666666667</v>
      </c>
      <c r="I202" s="231">
        <v>553.23333333333335</v>
      </c>
      <c r="J202" s="231">
        <v>557.7166666666667</v>
      </c>
      <c r="K202" s="230">
        <v>548.75</v>
      </c>
      <c r="L202" s="230">
        <v>537.5</v>
      </c>
      <c r="M202" s="230">
        <v>21.595739999999999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66.599999999999994</v>
      </c>
      <c r="D203" s="231">
        <v>67.116666666666674</v>
      </c>
      <c r="E203" s="231">
        <v>65.783333333333346</v>
      </c>
      <c r="F203" s="231">
        <v>64.966666666666669</v>
      </c>
      <c r="G203" s="231">
        <v>63.63333333333334</v>
      </c>
      <c r="H203" s="231">
        <v>67.933333333333351</v>
      </c>
      <c r="I203" s="231">
        <v>69.266666666666666</v>
      </c>
      <c r="J203" s="231">
        <v>70.083333333333357</v>
      </c>
      <c r="K203" s="230">
        <v>68.45</v>
      </c>
      <c r="L203" s="230">
        <v>66.3</v>
      </c>
      <c r="M203" s="230">
        <v>55.683259999999997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623.85</v>
      </c>
      <c r="D204" s="231">
        <v>623.45000000000005</v>
      </c>
      <c r="E204" s="231">
        <v>597.70000000000005</v>
      </c>
      <c r="F204" s="231">
        <v>571.54999999999995</v>
      </c>
      <c r="G204" s="231">
        <v>545.79999999999995</v>
      </c>
      <c r="H204" s="231">
        <v>649.60000000000014</v>
      </c>
      <c r="I204" s="231">
        <v>675.35000000000014</v>
      </c>
      <c r="J204" s="231">
        <v>701.50000000000023</v>
      </c>
      <c r="K204" s="230">
        <v>649.20000000000005</v>
      </c>
      <c r="L204" s="230">
        <v>597.29999999999995</v>
      </c>
      <c r="M204" s="230">
        <v>7.3396800000000004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871.45</v>
      </c>
      <c r="D205" s="231">
        <v>861.85</v>
      </c>
      <c r="E205" s="231">
        <v>834.75</v>
      </c>
      <c r="F205" s="231">
        <v>798.05</v>
      </c>
      <c r="G205" s="231">
        <v>770.94999999999993</v>
      </c>
      <c r="H205" s="231">
        <v>898.55000000000007</v>
      </c>
      <c r="I205" s="231">
        <v>925.6500000000002</v>
      </c>
      <c r="J205" s="231">
        <v>962.35000000000014</v>
      </c>
      <c r="K205" s="230">
        <v>888.95</v>
      </c>
      <c r="L205" s="230">
        <v>825.15</v>
      </c>
      <c r="M205" s="230">
        <v>19.090769999999999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869.2</v>
      </c>
      <c r="D206" s="231">
        <v>875.16666666666663</v>
      </c>
      <c r="E206" s="231">
        <v>859.68333333333328</v>
      </c>
      <c r="F206" s="231">
        <v>850.16666666666663</v>
      </c>
      <c r="G206" s="231">
        <v>834.68333333333328</v>
      </c>
      <c r="H206" s="231">
        <v>884.68333333333328</v>
      </c>
      <c r="I206" s="231">
        <v>900.16666666666663</v>
      </c>
      <c r="J206" s="231">
        <v>909.68333333333328</v>
      </c>
      <c r="K206" s="230">
        <v>890.65</v>
      </c>
      <c r="L206" s="230">
        <v>865.65</v>
      </c>
      <c r="M206" s="230">
        <v>4.9520000000000002E-2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1285.8</v>
      </c>
      <c r="D207" s="231">
        <v>1278.9333333333332</v>
      </c>
      <c r="E207" s="231">
        <v>1262.9666666666662</v>
      </c>
      <c r="F207" s="231">
        <v>1240.133333333333</v>
      </c>
      <c r="G207" s="231">
        <v>1224.1666666666661</v>
      </c>
      <c r="H207" s="231">
        <v>1301.7666666666664</v>
      </c>
      <c r="I207" s="231">
        <v>1317.7333333333331</v>
      </c>
      <c r="J207" s="231">
        <v>1340.5666666666666</v>
      </c>
      <c r="K207" s="230">
        <v>1294.9000000000001</v>
      </c>
      <c r="L207" s="230">
        <v>1256.0999999999999</v>
      </c>
      <c r="M207" s="230">
        <v>12.16747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2547.25</v>
      </c>
      <c r="D208" s="231">
        <v>2540.6</v>
      </c>
      <c r="E208" s="231">
        <v>2519.1999999999998</v>
      </c>
      <c r="F208" s="231">
        <v>2491.15</v>
      </c>
      <c r="G208" s="231">
        <v>2469.75</v>
      </c>
      <c r="H208" s="231">
        <v>2568.6499999999996</v>
      </c>
      <c r="I208" s="231">
        <v>2590.0500000000002</v>
      </c>
      <c r="J208" s="231">
        <v>2618.0999999999995</v>
      </c>
      <c r="K208" s="230">
        <v>2562</v>
      </c>
      <c r="L208" s="230">
        <v>2512.5500000000002</v>
      </c>
      <c r="M208" s="230">
        <v>15.275930000000001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302.05</v>
      </c>
      <c r="D209" s="231">
        <v>303.55</v>
      </c>
      <c r="E209" s="231">
        <v>298.3</v>
      </c>
      <c r="F209" s="231">
        <v>294.55</v>
      </c>
      <c r="G209" s="231">
        <v>289.3</v>
      </c>
      <c r="H209" s="231">
        <v>307.3</v>
      </c>
      <c r="I209" s="231">
        <v>312.55</v>
      </c>
      <c r="J209" s="231">
        <v>316.3</v>
      </c>
      <c r="K209" s="230">
        <v>308.8</v>
      </c>
      <c r="L209" s="230">
        <v>299.8</v>
      </c>
      <c r="M209" s="230">
        <v>2.2347899999999998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434.25</v>
      </c>
      <c r="D210" s="231">
        <v>436.8</v>
      </c>
      <c r="E210" s="231">
        <v>430.1</v>
      </c>
      <c r="F210" s="231">
        <v>425.95</v>
      </c>
      <c r="G210" s="231">
        <v>419.25</v>
      </c>
      <c r="H210" s="231">
        <v>440.95000000000005</v>
      </c>
      <c r="I210" s="231">
        <v>447.65</v>
      </c>
      <c r="J210" s="231">
        <v>451.80000000000007</v>
      </c>
      <c r="K210" s="230">
        <v>443.5</v>
      </c>
      <c r="L210" s="230">
        <v>432.65</v>
      </c>
      <c r="M210" s="230">
        <v>30.34975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1046.5</v>
      </c>
      <c r="D211" s="231">
        <v>1048.8500000000001</v>
      </c>
      <c r="E211" s="231">
        <v>1042.6500000000003</v>
      </c>
      <c r="F211" s="231">
        <v>1038.8000000000002</v>
      </c>
      <c r="G211" s="231">
        <v>1032.6000000000004</v>
      </c>
      <c r="H211" s="231">
        <v>1052.7000000000003</v>
      </c>
      <c r="I211" s="231">
        <v>1058.9000000000001</v>
      </c>
      <c r="J211" s="231">
        <v>1062.7500000000002</v>
      </c>
      <c r="K211" s="230">
        <v>1055.05</v>
      </c>
      <c r="L211" s="230">
        <v>1045</v>
      </c>
      <c r="M211" s="230">
        <v>7.6039999999999996E-2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2944.35</v>
      </c>
      <c r="D212" s="231">
        <v>2954.0499999999997</v>
      </c>
      <c r="E212" s="231">
        <v>2925.2999999999993</v>
      </c>
      <c r="F212" s="231">
        <v>2906.2499999999995</v>
      </c>
      <c r="G212" s="231">
        <v>2877.4999999999991</v>
      </c>
      <c r="H212" s="231">
        <v>2973.0999999999995</v>
      </c>
      <c r="I212" s="231">
        <v>3001.8500000000004</v>
      </c>
      <c r="J212" s="231">
        <v>3020.8999999999996</v>
      </c>
      <c r="K212" s="230">
        <v>2982.8</v>
      </c>
      <c r="L212" s="230">
        <v>2935</v>
      </c>
      <c r="M212" s="230">
        <v>4.6108900000000004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104.65</v>
      </c>
      <c r="D213" s="231">
        <v>105.56666666666666</v>
      </c>
      <c r="E213" s="231">
        <v>103.38333333333333</v>
      </c>
      <c r="F213" s="231">
        <v>102.11666666666666</v>
      </c>
      <c r="G213" s="231">
        <v>99.933333333333323</v>
      </c>
      <c r="H213" s="231">
        <v>106.83333333333333</v>
      </c>
      <c r="I213" s="231">
        <v>109.01666666666667</v>
      </c>
      <c r="J213" s="231">
        <v>110.28333333333333</v>
      </c>
      <c r="K213" s="230">
        <v>107.75</v>
      </c>
      <c r="L213" s="230">
        <v>104.3</v>
      </c>
      <c r="M213" s="230">
        <v>32.496000000000002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254</v>
      </c>
      <c r="D214" s="231">
        <v>256.03333333333336</v>
      </c>
      <c r="E214" s="231">
        <v>251.61666666666673</v>
      </c>
      <c r="F214" s="231">
        <v>249.23333333333338</v>
      </c>
      <c r="G214" s="231">
        <v>244.81666666666675</v>
      </c>
      <c r="H214" s="231">
        <v>258.41666666666674</v>
      </c>
      <c r="I214" s="231">
        <v>262.83333333333337</v>
      </c>
      <c r="J214" s="231">
        <v>265.2166666666667</v>
      </c>
      <c r="K214" s="230">
        <v>260.45</v>
      </c>
      <c r="L214" s="230">
        <v>253.65</v>
      </c>
      <c r="M214" s="230">
        <v>21.75413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2500.75</v>
      </c>
      <c r="D215" s="231">
        <v>2505.15</v>
      </c>
      <c r="E215" s="231">
        <v>2490.3000000000002</v>
      </c>
      <c r="F215" s="231">
        <v>2479.85</v>
      </c>
      <c r="G215" s="231">
        <v>2465</v>
      </c>
      <c r="H215" s="231">
        <v>2515.6000000000004</v>
      </c>
      <c r="I215" s="231">
        <v>2530.4499999999998</v>
      </c>
      <c r="J215" s="231">
        <v>2540.9000000000005</v>
      </c>
      <c r="K215" s="230">
        <v>2520</v>
      </c>
      <c r="L215" s="230">
        <v>2494.6999999999998</v>
      </c>
      <c r="M215" s="230">
        <v>13.54871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311.5</v>
      </c>
      <c r="D216" s="231">
        <v>311.88333333333333</v>
      </c>
      <c r="E216" s="231">
        <v>310.21666666666664</v>
      </c>
      <c r="F216" s="231">
        <v>308.93333333333334</v>
      </c>
      <c r="G216" s="231">
        <v>307.26666666666665</v>
      </c>
      <c r="H216" s="231">
        <v>313.16666666666663</v>
      </c>
      <c r="I216" s="231">
        <v>314.83333333333337</v>
      </c>
      <c r="J216" s="231">
        <v>316.11666666666662</v>
      </c>
      <c r="K216" s="230">
        <v>313.55</v>
      </c>
      <c r="L216" s="230">
        <v>310.60000000000002</v>
      </c>
      <c r="M216" s="230">
        <v>3.488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3729.8</v>
      </c>
      <c r="D217" s="231">
        <v>3646.6666666666665</v>
      </c>
      <c r="E217" s="231">
        <v>3528.7333333333331</v>
      </c>
      <c r="F217" s="231">
        <v>3327.6666666666665</v>
      </c>
      <c r="G217" s="231">
        <v>3209.7333333333331</v>
      </c>
      <c r="H217" s="231">
        <v>3847.7333333333331</v>
      </c>
      <c r="I217" s="231">
        <v>3965.6666666666665</v>
      </c>
      <c r="J217" s="231">
        <v>4166.7333333333336</v>
      </c>
      <c r="K217" s="230">
        <v>3764.6</v>
      </c>
      <c r="L217" s="230">
        <v>3445.6</v>
      </c>
      <c r="M217" s="230">
        <v>2.6648800000000001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693.45</v>
      </c>
      <c r="D218" s="231">
        <v>697.80000000000007</v>
      </c>
      <c r="E218" s="231">
        <v>687.65000000000009</v>
      </c>
      <c r="F218" s="231">
        <v>681.85</v>
      </c>
      <c r="G218" s="231">
        <v>671.7</v>
      </c>
      <c r="H218" s="231">
        <v>703.60000000000014</v>
      </c>
      <c r="I218" s="231">
        <v>713.75</v>
      </c>
      <c r="J218" s="231">
        <v>719.55000000000018</v>
      </c>
      <c r="K218" s="230">
        <v>707.95</v>
      </c>
      <c r="L218" s="230">
        <v>692</v>
      </c>
      <c r="M218" s="230">
        <v>1.0395099999999999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36330.449999999997</v>
      </c>
      <c r="D219" s="231">
        <v>36339.200000000004</v>
      </c>
      <c r="E219" s="231">
        <v>36122.250000000007</v>
      </c>
      <c r="F219" s="231">
        <v>35914.050000000003</v>
      </c>
      <c r="G219" s="231">
        <v>35697.100000000006</v>
      </c>
      <c r="H219" s="231">
        <v>36547.400000000009</v>
      </c>
      <c r="I219" s="231">
        <v>36764.350000000006</v>
      </c>
      <c r="J219" s="231">
        <v>36972.55000000001</v>
      </c>
      <c r="K219" s="230">
        <v>36556.15</v>
      </c>
      <c r="L219" s="230">
        <v>36131</v>
      </c>
      <c r="M219" s="230">
        <v>7.2470000000000007E-2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55.05</v>
      </c>
      <c r="D220" s="231">
        <v>55.466666666666669</v>
      </c>
      <c r="E220" s="231">
        <v>53.333333333333336</v>
      </c>
      <c r="F220" s="231">
        <v>51.616666666666667</v>
      </c>
      <c r="G220" s="231">
        <v>49.483333333333334</v>
      </c>
      <c r="H220" s="231">
        <v>57.183333333333337</v>
      </c>
      <c r="I220" s="231">
        <v>59.316666666666663</v>
      </c>
      <c r="J220" s="231">
        <v>61.033333333333339</v>
      </c>
      <c r="K220" s="230">
        <v>57.6</v>
      </c>
      <c r="L220" s="230">
        <v>53.75</v>
      </c>
      <c r="M220" s="230">
        <v>184.75877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2702.3</v>
      </c>
      <c r="D221" s="231">
        <v>2719.1</v>
      </c>
      <c r="E221" s="231">
        <v>2680.2</v>
      </c>
      <c r="F221" s="231">
        <v>2658.1</v>
      </c>
      <c r="G221" s="231">
        <v>2619.1999999999998</v>
      </c>
      <c r="H221" s="231">
        <v>2741.2</v>
      </c>
      <c r="I221" s="231">
        <v>2780.1000000000004</v>
      </c>
      <c r="J221" s="231">
        <v>2802.2</v>
      </c>
      <c r="K221" s="230">
        <v>2758</v>
      </c>
      <c r="L221" s="230">
        <v>2697</v>
      </c>
      <c r="M221" s="230">
        <v>88.244479999999996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926.95</v>
      </c>
      <c r="D222" s="231">
        <v>930.95000000000016</v>
      </c>
      <c r="E222" s="231">
        <v>919.45000000000027</v>
      </c>
      <c r="F222" s="231">
        <v>911.95000000000016</v>
      </c>
      <c r="G222" s="231">
        <v>900.45000000000027</v>
      </c>
      <c r="H222" s="231">
        <v>938.45000000000027</v>
      </c>
      <c r="I222" s="231">
        <v>949.95</v>
      </c>
      <c r="J222" s="231">
        <v>957.45000000000027</v>
      </c>
      <c r="K222" s="230">
        <v>942.45</v>
      </c>
      <c r="L222" s="230">
        <v>923.45</v>
      </c>
      <c r="M222" s="230">
        <v>190.02035000000001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1072.1500000000001</v>
      </c>
      <c r="D223" s="231">
        <v>1080.05</v>
      </c>
      <c r="E223" s="231">
        <v>1062.0999999999999</v>
      </c>
      <c r="F223" s="231">
        <v>1052.05</v>
      </c>
      <c r="G223" s="231">
        <v>1034.0999999999999</v>
      </c>
      <c r="H223" s="231">
        <v>1090.0999999999999</v>
      </c>
      <c r="I223" s="231">
        <v>1108.0500000000002</v>
      </c>
      <c r="J223" s="231">
        <v>1118.0999999999999</v>
      </c>
      <c r="K223" s="230">
        <v>1098</v>
      </c>
      <c r="L223" s="230">
        <v>1070</v>
      </c>
      <c r="M223" s="230">
        <v>3.6924999999999999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435.7</v>
      </c>
      <c r="D224" s="231">
        <v>436.45</v>
      </c>
      <c r="E224" s="231">
        <v>433.09999999999997</v>
      </c>
      <c r="F224" s="231">
        <v>430.5</v>
      </c>
      <c r="G224" s="231">
        <v>427.15</v>
      </c>
      <c r="H224" s="231">
        <v>439.04999999999995</v>
      </c>
      <c r="I224" s="231">
        <v>442.4</v>
      </c>
      <c r="J224" s="231">
        <v>444.99999999999994</v>
      </c>
      <c r="K224" s="230">
        <v>439.8</v>
      </c>
      <c r="L224" s="230">
        <v>433.85</v>
      </c>
      <c r="M224" s="230">
        <v>9.3208199999999994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469.3</v>
      </c>
      <c r="D225" s="231">
        <v>470.11666666666662</v>
      </c>
      <c r="E225" s="231">
        <v>465.23333333333323</v>
      </c>
      <c r="F225" s="231">
        <v>461.16666666666663</v>
      </c>
      <c r="G225" s="231">
        <v>456.28333333333325</v>
      </c>
      <c r="H225" s="231">
        <v>474.18333333333322</v>
      </c>
      <c r="I225" s="231">
        <v>479.06666666666655</v>
      </c>
      <c r="J225" s="231">
        <v>483.13333333333321</v>
      </c>
      <c r="K225" s="230">
        <v>475</v>
      </c>
      <c r="L225" s="230">
        <v>466.05</v>
      </c>
      <c r="M225" s="230">
        <v>1.1720900000000001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53.05</v>
      </c>
      <c r="D226" s="231">
        <v>53.366666666666667</v>
      </c>
      <c r="E226" s="231">
        <v>52.433333333333337</v>
      </c>
      <c r="F226" s="231">
        <v>51.81666666666667</v>
      </c>
      <c r="G226" s="231">
        <v>50.88333333333334</v>
      </c>
      <c r="H226" s="231">
        <v>53.983333333333334</v>
      </c>
      <c r="I226" s="231">
        <v>54.916666666666657</v>
      </c>
      <c r="J226" s="231">
        <v>55.533333333333331</v>
      </c>
      <c r="K226" s="230">
        <v>54.3</v>
      </c>
      <c r="L226" s="230">
        <v>52.75</v>
      </c>
      <c r="M226" s="230">
        <v>54.076129999999999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63.25</v>
      </c>
      <c r="D227" s="231">
        <v>63.6</v>
      </c>
      <c r="E227" s="231">
        <v>62.650000000000006</v>
      </c>
      <c r="F227" s="231">
        <v>62.050000000000004</v>
      </c>
      <c r="G227" s="231">
        <v>61.100000000000009</v>
      </c>
      <c r="H227" s="231">
        <v>64.2</v>
      </c>
      <c r="I227" s="231">
        <v>65.150000000000006</v>
      </c>
      <c r="J227" s="231">
        <v>65.75</v>
      </c>
      <c r="K227" s="230">
        <v>64.55</v>
      </c>
      <c r="L227" s="230">
        <v>63</v>
      </c>
      <c r="M227" s="230">
        <v>357.88409999999999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89.4</v>
      </c>
      <c r="D228" s="231">
        <v>89.850000000000009</v>
      </c>
      <c r="E228" s="231">
        <v>88.750000000000014</v>
      </c>
      <c r="F228" s="231">
        <v>88.100000000000009</v>
      </c>
      <c r="G228" s="231">
        <v>87.000000000000014</v>
      </c>
      <c r="H228" s="231">
        <v>90.500000000000014</v>
      </c>
      <c r="I228" s="231">
        <v>91.600000000000009</v>
      </c>
      <c r="J228" s="231">
        <v>92.250000000000014</v>
      </c>
      <c r="K228" s="230">
        <v>90.95</v>
      </c>
      <c r="L228" s="230">
        <v>89.2</v>
      </c>
      <c r="M228" s="230">
        <v>76.992149999999995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822.9</v>
      </c>
      <c r="D229" s="231">
        <v>840.25</v>
      </c>
      <c r="E229" s="231">
        <v>803.15</v>
      </c>
      <c r="F229" s="231">
        <v>783.4</v>
      </c>
      <c r="G229" s="231">
        <v>746.3</v>
      </c>
      <c r="H229" s="231">
        <v>860</v>
      </c>
      <c r="I229" s="231">
        <v>897.09999999999991</v>
      </c>
      <c r="J229" s="231">
        <v>916.85</v>
      </c>
      <c r="K229" s="230">
        <v>877.35</v>
      </c>
      <c r="L229" s="230">
        <v>820.5</v>
      </c>
      <c r="M229" s="230">
        <v>1.5365599999999999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464.3</v>
      </c>
      <c r="D230" s="231">
        <v>466.68333333333334</v>
      </c>
      <c r="E230" s="231">
        <v>459.61666666666667</v>
      </c>
      <c r="F230" s="231">
        <v>454.93333333333334</v>
      </c>
      <c r="G230" s="231">
        <v>447.86666666666667</v>
      </c>
      <c r="H230" s="231">
        <v>471.36666666666667</v>
      </c>
      <c r="I230" s="231">
        <v>478.43333333333339</v>
      </c>
      <c r="J230" s="231">
        <v>483.11666666666667</v>
      </c>
      <c r="K230" s="230">
        <v>473.75</v>
      </c>
      <c r="L230" s="230">
        <v>462</v>
      </c>
      <c r="M230" s="230">
        <v>2.5365600000000001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28.05</v>
      </c>
      <c r="D231" s="231">
        <v>28.233333333333334</v>
      </c>
      <c r="E231" s="231">
        <v>27.81666666666667</v>
      </c>
      <c r="F231" s="231">
        <v>27.583333333333336</v>
      </c>
      <c r="G231" s="231">
        <v>27.166666666666671</v>
      </c>
      <c r="H231" s="231">
        <v>28.466666666666669</v>
      </c>
      <c r="I231" s="231">
        <v>28.883333333333333</v>
      </c>
      <c r="J231" s="231">
        <v>29.116666666666667</v>
      </c>
      <c r="K231" s="230">
        <v>28.65</v>
      </c>
      <c r="L231" s="230">
        <v>28</v>
      </c>
      <c r="M231" s="230">
        <v>57.333629999999999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428.75</v>
      </c>
      <c r="D232" s="231">
        <v>428.33333333333331</v>
      </c>
      <c r="E232" s="231">
        <v>424.76666666666665</v>
      </c>
      <c r="F232" s="231">
        <v>420.78333333333336</v>
      </c>
      <c r="G232" s="231">
        <v>417.2166666666667</v>
      </c>
      <c r="H232" s="231">
        <v>432.31666666666661</v>
      </c>
      <c r="I232" s="231">
        <v>435.88333333333333</v>
      </c>
      <c r="J232" s="231">
        <v>439.86666666666656</v>
      </c>
      <c r="K232" s="230">
        <v>431.9</v>
      </c>
      <c r="L232" s="230">
        <v>424.35</v>
      </c>
      <c r="M232" s="230">
        <v>124.12416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105.6</v>
      </c>
      <c r="D233" s="231">
        <v>104.75</v>
      </c>
      <c r="E233" s="231">
        <v>98</v>
      </c>
      <c r="F233" s="231">
        <v>90.4</v>
      </c>
      <c r="G233" s="231">
        <v>83.65</v>
      </c>
      <c r="H233" s="231">
        <v>112.35</v>
      </c>
      <c r="I233" s="231">
        <v>119.1</v>
      </c>
      <c r="J233" s="231">
        <v>126.69999999999999</v>
      </c>
      <c r="K233" s="230">
        <v>111.5</v>
      </c>
      <c r="L233" s="230">
        <v>97.15</v>
      </c>
      <c r="M233" s="230">
        <v>260.36410999999998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191.2</v>
      </c>
      <c r="D234" s="231">
        <v>190.45000000000002</v>
      </c>
      <c r="E234" s="231">
        <v>187.40000000000003</v>
      </c>
      <c r="F234" s="231">
        <v>183.60000000000002</v>
      </c>
      <c r="G234" s="231">
        <v>180.55000000000004</v>
      </c>
      <c r="H234" s="231">
        <v>194.25000000000003</v>
      </c>
      <c r="I234" s="231">
        <v>197.30000000000004</v>
      </c>
      <c r="J234" s="231">
        <v>201.10000000000002</v>
      </c>
      <c r="K234" s="230">
        <v>193.5</v>
      </c>
      <c r="L234" s="230">
        <v>186.65</v>
      </c>
      <c r="M234" s="230">
        <v>38.481839999999998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111.35</v>
      </c>
      <c r="D235" s="231">
        <v>112.91666666666667</v>
      </c>
      <c r="E235" s="231">
        <v>109.43333333333334</v>
      </c>
      <c r="F235" s="231">
        <v>107.51666666666667</v>
      </c>
      <c r="G235" s="231">
        <v>104.03333333333333</v>
      </c>
      <c r="H235" s="231">
        <v>114.83333333333334</v>
      </c>
      <c r="I235" s="231">
        <v>118.31666666666666</v>
      </c>
      <c r="J235" s="231">
        <v>120.23333333333335</v>
      </c>
      <c r="K235" s="230">
        <v>116.4</v>
      </c>
      <c r="L235" s="230">
        <v>111</v>
      </c>
      <c r="M235" s="230">
        <v>83.866529999999997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68.3</v>
      </c>
      <c r="D236" s="231">
        <v>69.383333333333326</v>
      </c>
      <c r="E236" s="231">
        <v>66.916666666666657</v>
      </c>
      <c r="F236" s="231">
        <v>65.533333333333331</v>
      </c>
      <c r="G236" s="231">
        <v>63.066666666666663</v>
      </c>
      <c r="H236" s="231">
        <v>70.766666666666652</v>
      </c>
      <c r="I236" s="231">
        <v>73.23333333333332</v>
      </c>
      <c r="J236" s="231">
        <v>74.616666666666646</v>
      </c>
      <c r="K236" s="230">
        <v>71.849999999999994</v>
      </c>
      <c r="L236" s="230">
        <v>68</v>
      </c>
      <c r="M236" s="230">
        <v>47.237079999999999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5946.9</v>
      </c>
      <c r="D237" s="231">
        <v>5967.3499999999995</v>
      </c>
      <c r="E237" s="231">
        <v>5879.6999999999989</v>
      </c>
      <c r="F237" s="231">
        <v>5812.4999999999991</v>
      </c>
      <c r="G237" s="231">
        <v>5724.8499999999985</v>
      </c>
      <c r="H237" s="231">
        <v>6034.5499999999993</v>
      </c>
      <c r="I237" s="231">
        <v>6122.1999999999989</v>
      </c>
      <c r="J237" s="231">
        <v>6189.4</v>
      </c>
      <c r="K237" s="230">
        <v>6055</v>
      </c>
      <c r="L237" s="230">
        <v>5900.15</v>
      </c>
      <c r="M237" s="230">
        <v>1.7020599999999999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331.9</v>
      </c>
      <c r="D238" s="231">
        <v>331.59999999999997</v>
      </c>
      <c r="E238" s="231">
        <v>328.29999999999995</v>
      </c>
      <c r="F238" s="231">
        <v>324.7</v>
      </c>
      <c r="G238" s="231">
        <v>321.39999999999998</v>
      </c>
      <c r="H238" s="231">
        <v>335.19999999999993</v>
      </c>
      <c r="I238" s="231">
        <v>338.5</v>
      </c>
      <c r="J238" s="231">
        <v>342.09999999999991</v>
      </c>
      <c r="K238" s="230">
        <v>334.9</v>
      </c>
      <c r="L238" s="230">
        <v>328</v>
      </c>
      <c r="M238" s="230">
        <v>10.04462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158.25</v>
      </c>
      <c r="D239" s="231">
        <v>158.75</v>
      </c>
      <c r="E239" s="231">
        <v>155.35</v>
      </c>
      <c r="F239" s="231">
        <v>152.44999999999999</v>
      </c>
      <c r="G239" s="231">
        <v>149.04999999999998</v>
      </c>
      <c r="H239" s="231">
        <v>161.65</v>
      </c>
      <c r="I239" s="231">
        <v>165.04999999999998</v>
      </c>
      <c r="J239" s="231">
        <v>167.95000000000002</v>
      </c>
      <c r="K239" s="230">
        <v>162.15</v>
      </c>
      <c r="L239" s="230">
        <v>155.85</v>
      </c>
      <c r="M239" s="230">
        <v>176.20263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358.7</v>
      </c>
      <c r="D240" s="231">
        <v>360.01666666666665</v>
      </c>
      <c r="E240" s="231">
        <v>355.68333333333328</v>
      </c>
      <c r="F240" s="231">
        <v>352.66666666666663</v>
      </c>
      <c r="G240" s="231">
        <v>348.33333333333326</v>
      </c>
      <c r="H240" s="231">
        <v>363.0333333333333</v>
      </c>
      <c r="I240" s="231">
        <v>367.36666666666667</v>
      </c>
      <c r="J240" s="231">
        <v>370.38333333333333</v>
      </c>
      <c r="K240" s="230">
        <v>364.35</v>
      </c>
      <c r="L240" s="230">
        <v>357</v>
      </c>
      <c r="M240" s="230">
        <v>47.229610000000001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82.8</v>
      </c>
      <c r="D241" s="231">
        <v>82.88333333333334</v>
      </c>
      <c r="E241" s="231">
        <v>82.316666666666677</v>
      </c>
      <c r="F241" s="231">
        <v>81.833333333333343</v>
      </c>
      <c r="G241" s="231">
        <v>81.26666666666668</v>
      </c>
      <c r="H241" s="231">
        <v>83.366666666666674</v>
      </c>
      <c r="I241" s="231">
        <v>83.933333333333337</v>
      </c>
      <c r="J241" s="231">
        <v>84.416666666666671</v>
      </c>
      <c r="K241" s="230">
        <v>83.45</v>
      </c>
      <c r="L241" s="230">
        <v>82.4</v>
      </c>
      <c r="M241" s="230">
        <v>58.956400000000002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25.05</v>
      </c>
      <c r="D242" s="231">
        <v>25.283333333333335</v>
      </c>
      <c r="E242" s="231">
        <v>24.716666666666669</v>
      </c>
      <c r="F242" s="231">
        <v>24.383333333333333</v>
      </c>
      <c r="G242" s="231">
        <v>23.816666666666666</v>
      </c>
      <c r="H242" s="231">
        <v>25.616666666666671</v>
      </c>
      <c r="I242" s="231">
        <v>26.183333333333341</v>
      </c>
      <c r="J242" s="231">
        <v>26.516666666666673</v>
      </c>
      <c r="K242" s="230">
        <v>25.85</v>
      </c>
      <c r="L242" s="230">
        <v>24.95</v>
      </c>
      <c r="M242" s="230">
        <v>140.90520000000001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625.4</v>
      </c>
      <c r="D243" s="231">
        <v>627.69999999999993</v>
      </c>
      <c r="E243" s="231">
        <v>621.69999999999982</v>
      </c>
      <c r="F243" s="231">
        <v>617.99999999999989</v>
      </c>
      <c r="G243" s="231">
        <v>611.99999999999977</v>
      </c>
      <c r="H243" s="231">
        <v>631.39999999999986</v>
      </c>
      <c r="I243" s="231">
        <v>637.40000000000009</v>
      </c>
      <c r="J243" s="231">
        <v>641.09999999999991</v>
      </c>
      <c r="K243" s="230">
        <v>633.70000000000005</v>
      </c>
      <c r="L243" s="230">
        <v>624</v>
      </c>
      <c r="M243" s="230">
        <v>8.7839899999999993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34.85</v>
      </c>
      <c r="D244" s="231">
        <v>34.766666666666673</v>
      </c>
      <c r="E244" s="231">
        <v>34.183333333333344</v>
      </c>
      <c r="F244" s="231">
        <v>33.516666666666673</v>
      </c>
      <c r="G244" s="231">
        <v>32.933333333333344</v>
      </c>
      <c r="H244" s="231">
        <v>35.433333333333344</v>
      </c>
      <c r="I244" s="231">
        <v>36.016666666666673</v>
      </c>
      <c r="J244" s="231">
        <v>36.683333333333344</v>
      </c>
      <c r="K244" s="230">
        <v>35.35</v>
      </c>
      <c r="L244" s="230">
        <v>34.1</v>
      </c>
      <c r="M244" s="230">
        <v>2074.8353299999999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1209.5</v>
      </c>
      <c r="D245" s="231">
        <v>1207.9166666666667</v>
      </c>
      <c r="E245" s="231">
        <v>1201.5833333333335</v>
      </c>
      <c r="F245" s="231">
        <v>1193.6666666666667</v>
      </c>
      <c r="G245" s="231">
        <v>1187.3333333333335</v>
      </c>
      <c r="H245" s="231">
        <v>1215.8333333333335</v>
      </c>
      <c r="I245" s="231">
        <v>1222.166666666667</v>
      </c>
      <c r="J245" s="231">
        <v>1230.0833333333335</v>
      </c>
      <c r="K245" s="230">
        <v>1214.25</v>
      </c>
      <c r="L245" s="230">
        <v>1200</v>
      </c>
      <c r="M245" s="230">
        <v>0.65661000000000003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332.9</v>
      </c>
      <c r="D246" s="231">
        <v>330.66666666666663</v>
      </c>
      <c r="E246" s="231">
        <v>326.38333333333327</v>
      </c>
      <c r="F246" s="231">
        <v>319.86666666666662</v>
      </c>
      <c r="G246" s="231">
        <v>315.58333333333326</v>
      </c>
      <c r="H246" s="231">
        <v>337.18333333333328</v>
      </c>
      <c r="I246" s="231">
        <v>341.46666666666658</v>
      </c>
      <c r="J246" s="231">
        <v>347.98333333333329</v>
      </c>
      <c r="K246" s="230">
        <v>334.95</v>
      </c>
      <c r="L246" s="230">
        <v>324.14999999999998</v>
      </c>
      <c r="M246" s="230">
        <v>0.85665999999999998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483.15</v>
      </c>
      <c r="D247" s="231">
        <v>484.11666666666662</v>
      </c>
      <c r="E247" s="231">
        <v>480.78333333333325</v>
      </c>
      <c r="F247" s="231">
        <v>478.41666666666663</v>
      </c>
      <c r="G247" s="231">
        <v>475.08333333333326</v>
      </c>
      <c r="H247" s="231">
        <v>486.48333333333323</v>
      </c>
      <c r="I247" s="231">
        <v>489.81666666666661</v>
      </c>
      <c r="J247" s="231">
        <v>492.18333333333322</v>
      </c>
      <c r="K247" s="230">
        <v>487.45</v>
      </c>
      <c r="L247" s="230">
        <v>481.75</v>
      </c>
      <c r="M247" s="230">
        <v>6.43642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152.05000000000001</v>
      </c>
      <c r="D248" s="231">
        <v>152.28333333333333</v>
      </c>
      <c r="E248" s="231">
        <v>150.36666666666667</v>
      </c>
      <c r="F248" s="231">
        <v>148.68333333333334</v>
      </c>
      <c r="G248" s="231">
        <v>146.76666666666668</v>
      </c>
      <c r="H248" s="231">
        <v>153.96666666666667</v>
      </c>
      <c r="I248" s="231">
        <v>155.88333333333335</v>
      </c>
      <c r="J248" s="231">
        <v>157.56666666666666</v>
      </c>
      <c r="K248" s="230">
        <v>154.19999999999999</v>
      </c>
      <c r="L248" s="230">
        <v>150.6</v>
      </c>
      <c r="M248" s="230">
        <v>32.043399999999998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1073.3</v>
      </c>
      <c r="D249" s="231">
        <v>1097.8666666666666</v>
      </c>
      <c r="E249" s="231">
        <v>1040.7833333333331</v>
      </c>
      <c r="F249" s="231">
        <v>1008.2666666666664</v>
      </c>
      <c r="G249" s="231">
        <v>951.18333333333294</v>
      </c>
      <c r="H249" s="231">
        <v>1130.3833333333332</v>
      </c>
      <c r="I249" s="231">
        <v>1187.4666666666667</v>
      </c>
      <c r="J249" s="231">
        <v>1219.9833333333333</v>
      </c>
      <c r="K249" s="230">
        <v>1154.95</v>
      </c>
      <c r="L249" s="230">
        <v>1065.3499999999999</v>
      </c>
      <c r="M249" s="230">
        <v>85.048379999999995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13.95</v>
      </c>
      <c r="D250" s="231">
        <v>14.049999999999999</v>
      </c>
      <c r="E250" s="231">
        <v>13.799999999999997</v>
      </c>
      <c r="F250" s="231">
        <v>13.649999999999999</v>
      </c>
      <c r="G250" s="231">
        <v>13.399999999999997</v>
      </c>
      <c r="H250" s="231">
        <v>14.199999999999998</v>
      </c>
      <c r="I250" s="231">
        <v>14.450000000000001</v>
      </c>
      <c r="J250" s="231">
        <v>14.599999999999998</v>
      </c>
      <c r="K250" s="230">
        <v>14.3</v>
      </c>
      <c r="L250" s="230">
        <v>13.9</v>
      </c>
      <c r="M250" s="230">
        <v>47.959679999999999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3816.35</v>
      </c>
      <c r="D251" s="231">
        <v>3810.3833333333332</v>
      </c>
      <c r="E251" s="231">
        <v>3785.9666666666662</v>
      </c>
      <c r="F251" s="231">
        <v>3755.583333333333</v>
      </c>
      <c r="G251" s="231">
        <v>3731.1666666666661</v>
      </c>
      <c r="H251" s="231">
        <v>3840.7666666666664</v>
      </c>
      <c r="I251" s="231">
        <v>3865.1833333333334</v>
      </c>
      <c r="J251" s="231">
        <v>3895.5666666666666</v>
      </c>
      <c r="K251" s="230">
        <v>3834.8</v>
      </c>
      <c r="L251" s="230">
        <v>3780</v>
      </c>
      <c r="M251" s="230">
        <v>0.81628000000000001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1259.0999999999999</v>
      </c>
      <c r="D252" s="231">
        <v>1264.1166666666666</v>
      </c>
      <c r="E252" s="231">
        <v>1249.2333333333331</v>
      </c>
      <c r="F252" s="231">
        <v>1239.3666666666666</v>
      </c>
      <c r="G252" s="231">
        <v>1224.4833333333331</v>
      </c>
      <c r="H252" s="231">
        <v>1273.9833333333331</v>
      </c>
      <c r="I252" s="231">
        <v>1288.8666666666668</v>
      </c>
      <c r="J252" s="231">
        <v>1298.7333333333331</v>
      </c>
      <c r="K252" s="230">
        <v>1279</v>
      </c>
      <c r="L252" s="230">
        <v>1254.25</v>
      </c>
      <c r="M252" s="230">
        <v>53.737909999999999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450.6</v>
      </c>
      <c r="D253" s="231">
        <v>450.63333333333338</v>
      </c>
      <c r="E253" s="231">
        <v>446.26666666666677</v>
      </c>
      <c r="F253" s="231">
        <v>441.93333333333339</v>
      </c>
      <c r="G253" s="231">
        <v>437.56666666666678</v>
      </c>
      <c r="H253" s="231">
        <v>454.96666666666675</v>
      </c>
      <c r="I253" s="231">
        <v>459.33333333333343</v>
      </c>
      <c r="J253" s="231">
        <v>463.66666666666674</v>
      </c>
      <c r="K253" s="230">
        <v>455</v>
      </c>
      <c r="L253" s="230">
        <v>446.3</v>
      </c>
      <c r="M253" s="230">
        <v>2.2744300000000002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2158.85</v>
      </c>
      <c r="D254" s="231">
        <v>2160.3833333333332</v>
      </c>
      <c r="E254" s="231">
        <v>2147.8666666666663</v>
      </c>
      <c r="F254" s="231">
        <v>2136.8833333333332</v>
      </c>
      <c r="G254" s="231">
        <v>2124.3666666666663</v>
      </c>
      <c r="H254" s="231">
        <v>2171.3666666666663</v>
      </c>
      <c r="I254" s="231">
        <v>2183.8833333333328</v>
      </c>
      <c r="J254" s="231">
        <v>2194.8666666666663</v>
      </c>
      <c r="K254" s="230">
        <v>2172.9</v>
      </c>
      <c r="L254" s="230">
        <v>2149.4</v>
      </c>
      <c r="M254" s="230">
        <v>3.0484900000000001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704.7</v>
      </c>
      <c r="D255" s="231">
        <v>707.01666666666677</v>
      </c>
      <c r="E255" s="231">
        <v>699.03333333333353</v>
      </c>
      <c r="F255" s="231">
        <v>693.36666666666679</v>
      </c>
      <c r="G255" s="231">
        <v>685.38333333333355</v>
      </c>
      <c r="H255" s="231">
        <v>712.68333333333351</v>
      </c>
      <c r="I255" s="231">
        <v>720.66666666666686</v>
      </c>
      <c r="J255" s="231">
        <v>726.33333333333348</v>
      </c>
      <c r="K255" s="230">
        <v>715</v>
      </c>
      <c r="L255" s="230">
        <v>701.35</v>
      </c>
      <c r="M255" s="230">
        <v>3.6813099999999999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2030.15</v>
      </c>
      <c r="D256" s="231">
        <v>2049.0499999999997</v>
      </c>
      <c r="E256" s="231">
        <v>2002.0999999999995</v>
      </c>
      <c r="F256" s="231">
        <v>1974.0499999999997</v>
      </c>
      <c r="G256" s="231">
        <v>1927.0999999999995</v>
      </c>
      <c r="H256" s="231">
        <v>2077.0999999999995</v>
      </c>
      <c r="I256" s="231">
        <v>2124.0499999999993</v>
      </c>
      <c r="J256" s="231">
        <v>2152.0999999999995</v>
      </c>
      <c r="K256" s="230">
        <v>2096</v>
      </c>
      <c r="L256" s="230">
        <v>2021</v>
      </c>
      <c r="M256" s="230">
        <v>0.26434999999999997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3002.85</v>
      </c>
      <c r="D257" s="231">
        <v>3021.25</v>
      </c>
      <c r="E257" s="231">
        <v>2973</v>
      </c>
      <c r="F257" s="231">
        <v>2943.15</v>
      </c>
      <c r="G257" s="231">
        <v>2894.9</v>
      </c>
      <c r="H257" s="231">
        <v>3051.1</v>
      </c>
      <c r="I257" s="231">
        <v>3099.35</v>
      </c>
      <c r="J257" s="231">
        <v>3129.2</v>
      </c>
      <c r="K257" s="230">
        <v>3069.5</v>
      </c>
      <c r="L257" s="230">
        <v>2991.4</v>
      </c>
      <c r="M257" s="230">
        <v>0.86506000000000005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832.8</v>
      </c>
      <c r="D258" s="231">
        <v>819.2166666666667</v>
      </c>
      <c r="E258" s="231">
        <v>802.58333333333337</v>
      </c>
      <c r="F258" s="231">
        <v>772.36666666666667</v>
      </c>
      <c r="G258" s="231">
        <v>755.73333333333335</v>
      </c>
      <c r="H258" s="231">
        <v>849.43333333333339</v>
      </c>
      <c r="I258" s="231">
        <v>866.06666666666661</v>
      </c>
      <c r="J258" s="231">
        <v>896.28333333333342</v>
      </c>
      <c r="K258" s="230">
        <v>835.85</v>
      </c>
      <c r="L258" s="230">
        <v>789</v>
      </c>
      <c r="M258" s="230">
        <v>9.1640899999999998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769.7</v>
      </c>
      <c r="D259" s="231">
        <v>766.33333333333337</v>
      </c>
      <c r="E259" s="231">
        <v>756.7166666666667</v>
      </c>
      <c r="F259" s="231">
        <v>743.73333333333335</v>
      </c>
      <c r="G259" s="231">
        <v>734.11666666666667</v>
      </c>
      <c r="H259" s="231">
        <v>779.31666666666672</v>
      </c>
      <c r="I259" s="231">
        <v>788.93333333333328</v>
      </c>
      <c r="J259" s="231">
        <v>801.91666666666674</v>
      </c>
      <c r="K259" s="230">
        <v>775.95</v>
      </c>
      <c r="L259" s="230">
        <v>753.35</v>
      </c>
      <c r="M259" s="230">
        <v>2.7307000000000001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380.85</v>
      </c>
      <c r="D260" s="231">
        <v>381.55</v>
      </c>
      <c r="E260" s="231">
        <v>379.15000000000003</v>
      </c>
      <c r="F260" s="231">
        <v>377.45000000000005</v>
      </c>
      <c r="G260" s="231">
        <v>375.05000000000007</v>
      </c>
      <c r="H260" s="231">
        <v>383.25</v>
      </c>
      <c r="I260" s="231">
        <v>385.65</v>
      </c>
      <c r="J260" s="231">
        <v>387.34999999999997</v>
      </c>
      <c r="K260" s="230">
        <v>383.95</v>
      </c>
      <c r="L260" s="230">
        <v>379.85</v>
      </c>
      <c r="M260" s="230">
        <v>3.2651400000000002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61.85</v>
      </c>
      <c r="D261" s="231">
        <v>62.416666666666664</v>
      </c>
      <c r="E261" s="231">
        <v>61.18333333333333</v>
      </c>
      <c r="F261" s="231">
        <v>60.516666666666666</v>
      </c>
      <c r="G261" s="231">
        <v>59.283333333333331</v>
      </c>
      <c r="H261" s="231">
        <v>63.083333333333329</v>
      </c>
      <c r="I261" s="231">
        <v>64.316666666666663</v>
      </c>
      <c r="J261" s="231">
        <v>64.98333333333332</v>
      </c>
      <c r="K261" s="230">
        <v>63.65</v>
      </c>
      <c r="L261" s="230">
        <v>61.75</v>
      </c>
      <c r="M261" s="230">
        <v>24.183399999999999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260.45</v>
      </c>
      <c r="D262" s="231">
        <v>260.25</v>
      </c>
      <c r="E262" s="231">
        <v>257.2</v>
      </c>
      <c r="F262" s="231">
        <v>253.95</v>
      </c>
      <c r="G262" s="231">
        <v>250.89999999999998</v>
      </c>
      <c r="H262" s="231">
        <v>263.5</v>
      </c>
      <c r="I262" s="231">
        <v>266.54999999999995</v>
      </c>
      <c r="J262" s="231">
        <v>269.8</v>
      </c>
      <c r="K262" s="230">
        <v>263.3</v>
      </c>
      <c r="L262" s="230">
        <v>257</v>
      </c>
      <c r="M262" s="230">
        <v>6.6801899999999996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733.35</v>
      </c>
      <c r="D263" s="231">
        <v>735.16666666666663</v>
      </c>
      <c r="E263" s="231">
        <v>728.68333333333328</v>
      </c>
      <c r="F263" s="231">
        <v>724.01666666666665</v>
      </c>
      <c r="G263" s="231">
        <v>717.5333333333333</v>
      </c>
      <c r="H263" s="231">
        <v>739.83333333333326</v>
      </c>
      <c r="I263" s="231">
        <v>746.31666666666661</v>
      </c>
      <c r="J263" s="231">
        <v>750.98333333333323</v>
      </c>
      <c r="K263" s="230">
        <v>741.65</v>
      </c>
      <c r="L263" s="230">
        <v>730.5</v>
      </c>
      <c r="M263" s="230">
        <v>9.4566700000000008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103.75</v>
      </c>
      <c r="D264" s="231">
        <v>104.06666666666666</v>
      </c>
      <c r="E264" s="231">
        <v>103.18333333333332</v>
      </c>
      <c r="F264" s="231">
        <v>102.61666666666666</v>
      </c>
      <c r="G264" s="231">
        <v>101.73333333333332</v>
      </c>
      <c r="H264" s="231">
        <v>104.63333333333333</v>
      </c>
      <c r="I264" s="231">
        <v>105.51666666666665</v>
      </c>
      <c r="J264" s="231">
        <v>106.08333333333333</v>
      </c>
      <c r="K264" s="230">
        <v>104.95</v>
      </c>
      <c r="L264" s="230">
        <v>103.5</v>
      </c>
      <c r="M264" s="230">
        <v>3.5506500000000001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291</v>
      </c>
      <c r="D265" s="231">
        <v>291.43333333333334</v>
      </c>
      <c r="E265" s="231">
        <v>288.66666666666669</v>
      </c>
      <c r="F265" s="231">
        <v>286.33333333333337</v>
      </c>
      <c r="G265" s="231">
        <v>283.56666666666672</v>
      </c>
      <c r="H265" s="231">
        <v>293.76666666666665</v>
      </c>
      <c r="I265" s="231">
        <v>296.5333333333333</v>
      </c>
      <c r="J265" s="231">
        <v>298.86666666666662</v>
      </c>
      <c r="K265" s="230">
        <v>294.2</v>
      </c>
      <c r="L265" s="230">
        <v>289.10000000000002</v>
      </c>
      <c r="M265" s="230">
        <v>3.6099899999999998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583.1</v>
      </c>
      <c r="D266" s="231">
        <v>587.11666666666667</v>
      </c>
      <c r="E266" s="231">
        <v>577.98333333333335</v>
      </c>
      <c r="F266" s="231">
        <v>572.86666666666667</v>
      </c>
      <c r="G266" s="231">
        <v>563.73333333333335</v>
      </c>
      <c r="H266" s="231">
        <v>592.23333333333335</v>
      </c>
      <c r="I266" s="231">
        <v>601.36666666666679</v>
      </c>
      <c r="J266" s="231">
        <v>606.48333333333335</v>
      </c>
      <c r="K266" s="230">
        <v>596.25</v>
      </c>
      <c r="L266" s="230">
        <v>582</v>
      </c>
      <c r="M266" s="230">
        <v>15.112880000000001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465.15</v>
      </c>
      <c r="D267" s="231">
        <v>467.93333333333334</v>
      </c>
      <c r="E267" s="231">
        <v>461.36666666666667</v>
      </c>
      <c r="F267" s="231">
        <v>457.58333333333331</v>
      </c>
      <c r="G267" s="231">
        <v>451.01666666666665</v>
      </c>
      <c r="H267" s="231">
        <v>471.7166666666667</v>
      </c>
      <c r="I267" s="231">
        <v>478.28333333333342</v>
      </c>
      <c r="J267" s="231">
        <v>482.06666666666672</v>
      </c>
      <c r="K267" s="230">
        <v>474.5</v>
      </c>
      <c r="L267" s="230">
        <v>464.15</v>
      </c>
      <c r="M267" s="230">
        <v>16.412469999999999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428.2</v>
      </c>
      <c r="D268" s="231">
        <v>426.18333333333339</v>
      </c>
      <c r="E268" s="231">
        <v>422.36666666666679</v>
      </c>
      <c r="F268" s="231">
        <v>416.53333333333342</v>
      </c>
      <c r="G268" s="231">
        <v>412.71666666666681</v>
      </c>
      <c r="H268" s="231">
        <v>432.01666666666677</v>
      </c>
      <c r="I268" s="231">
        <v>435.83333333333337</v>
      </c>
      <c r="J268" s="231">
        <v>441.66666666666674</v>
      </c>
      <c r="K268" s="230">
        <v>430</v>
      </c>
      <c r="L268" s="230">
        <v>420.35</v>
      </c>
      <c r="M268" s="230">
        <v>3.1529500000000001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307.45</v>
      </c>
      <c r="D269" s="231">
        <v>309.81666666666666</v>
      </c>
      <c r="E269" s="231">
        <v>302.63333333333333</v>
      </c>
      <c r="F269" s="231">
        <v>297.81666666666666</v>
      </c>
      <c r="G269" s="231">
        <v>290.63333333333333</v>
      </c>
      <c r="H269" s="231">
        <v>314.63333333333333</v>
      </c>
      <c r="I269" s="231">
        <v>321.81666666666661</v>
      </c>
      <c r="J269" s="231">
        <v>326.63333333333333</v>
      </c>
      <c r="K269" s="230">
        <v>317</v>
      </c>
      <c r="L269" s="230">
        <v>305</v>
      </c>
      <c r="M269" s="230">
        <v>1.31342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666.8</v>
      </c>
      <c r="D270" s="231">
        <v>673.33333333333337</v>
      </c>
      <c r="E270" s="231">
        <v>655.66666666666674</v>
      </c>
      <c r="F270" s="231">
        <v>644.53333333333342</v>
      </c>
      <c r="G270" s="231">
        <v>626.86666666666679</v>
      </c>
      <c r="H270" s="231">
        <v>684.4666666666667</v>
      </c>
      <c r="I270" s="231">
        <v>702.13333333333344</v>
      </c>
      <c r="J270" s="231">
        <v>713.26666666666665</v>
      </c>
      <c r="K270" s="230">
        <v>691</v>
      </c>
      <c r="L270" s="230">
        <v>662.2</v>
      </c>
      <c r="M270" s="230">
        <v>1.83684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197.95</v>
      </c>
      <c r="D271" s="231">
        <v>198.01666666666665</v>
      </c>
      <c r="E271" s="231">
        <v>194.93333333333331</v>
      </c>
      <c r="F271" s="231">
        <v>191.91666666666666</v>
      </c>
      <c r="G271" s="231">
        <v>188.83333333333331</v>
      </c>
      <c r="H271" s="231">
        <v>201.0333333333333</v>
      </c>
      <c r="I271" s="231">
        <v>204.11666666666667</v>
      </c>
      <c r="J271" s="231">
        <v>207.1333333333333</v>
      </c>
      <c r="K271" s="230">
        <v>201.1</v>
      </c>
      <c r="L271" s="230">
        <v>195</v>
      </c>
      <c r="M271" s="230">
        <v>13.51918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575.95000000000005</v>
      </c>
      <c r="D272" s="231">
        <v>579.30000000000007</v>
      </c>
      <c r="E272" s="231">
        <v>570.30000000000018</v>
      </c>
      <c r="F272" s="231">
        <v>564.65000000000009</v>
      </c>
      <c r="G272" s="231">
        <v>555.6500000000002</v>
      </c>
      <c r="H272" s="231">
        <v>584.95000000000016</v>
      </c>
      <c r="I272" s="231">
        <v>593.94999999999993</v>
      </c>
      <c r="J272" s="231">
        <v>599.60000000000014</v>
      </c>
      <c r="K272" s="230">
        <v>588.29999999999995</v>
      </c>
      <c r="L272" s="230">
        <v>573.65</v>
      </c>
      <c r="M272" s="230">
        <v>1.21017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1936.4</v>
      </c>
      <c r="D273" s="231">
        <v>1948.75</v>
      </c>
      <c r="E273" s="231">
        <v>1898.5</v>
      </c>
      <c r="F273" s="231">
        <v>1860.6</v>
      </c>
      <c r="G273" s="231">
        <v>1810.35</v>
      </c>
      <c r="H273" s="231">
        <v>1986.65</v>
      </c>
      <c r="I273" s="231">
        <v>2036.9</v>
      </c>
      <c r="J273" s="231">
        <v>2074.8000000000002</v>
      </c>
      <c r="K273" s="230">
        <v>1999</v>
      </c>
      <c r="L273" s="230">
        <v>1910.85</v>
      </c>
      <c r="M273" s="230">
        <v>5.4097200000000001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243.4</v>
      </c>
      <c r="D274" s="231">
        <v>243.16666666666666</v>
      </c>
      <c r="E274" s="231">
        <v>240.88333333333333</v>
      </c>
      <c r="F274" s="231">
        <v>238.36666666666667</v>
      </c>
      <c r="G274" s="231">
        <v>236.08333333333334</v>
      </c>
      <c r="H274" s="231">
        <v>245.68333333333331</v>
      </c>
      <c r="I274" s="231">
        <v>247.96666666666667</v>
      </c>
      <c r="J274" s="231">
        <v>250.48333333333329</v>
      </c>
      <c r="K274" s="230">
        <v>245.45</v>
      </c>
      <c r="L274" s="230">
        <v>240.65</v>
      </c>
      <c r="M274" s="230">
        <v>5.6380800000000004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884.55</v>
      </c>
      <c r="D275" s="231">
        <v>892.79999999999984</v>
      </c>
      <c r="E275" s="231">
        <v>871.79999999999973</v>
      </c>
      <c r="F275" s="231">
        <v>859.04999999999984</v>
      </c>
      <c r="G275" s="231">
        <v>838.04999999999973</v>
      </c>
      <c r="H275" s="231">
        <v>905.54999999999973</v>
      </c>
      <c r="I275" s="231">
        <v>926.55</v>
      </c>
      <c r="J275" s="231">
        <v>939.29999999999973</v>
      </c>
      <c r="K275" s="230">
        <v>913.8</v>
      </c>
      <c r="L275" s="230">
        <v>880.05</v>
      </c>
      <c r="M275" s="230">
        <v>14.13402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381.4</v>
      </c>
      <c r="D276" s="231">
        <v>384.59999999999997</v>
      </c>
      <c r="E276" s="231">
        <v>376.79999999999995</v>
      </c>
      <c r="F276" s="231">
        <v>372.2</v>
      </c>
      <c r="G276" s="231">
        <v>364.4</v>
      </c>
      <c r="H276" s="231">
        <v>389.19999999999993</v>
      </c>
      <c r="I276" s="231">
        <v>397</v>
      </c>
      <c r="J276" s="231">
        <v>401.59999999999991</v>
      </c>
      <c r="K276" s="230">
        <v>392.4</v>
      </c>
      <c r="L276" s="230">
        <v>380</v>
      </c>
      <c r="M276" s="230">
        <v>1.7894699999999999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1152.3</v>
      </c>
      <c r="D277" s="231">
        <v>1142.2833333333335</v>
      </c>
      <c r="E277" s="231">
        <v>1124.5666666666671</v>
      </c>
      <c r="F277" s="231">
        <v>1096.8333333333335</v>
      </c>
      <c r="G277" s="231">
        <v>1079.116666666667</v>
      </c>
      <c r="H277" s="231">
        <v>1170.0166666666671</v>
      </c>
      <c r="I277" s="231">
        <v>1187.7333333333338</v>
      </c>
      <c r="J277" s="231">
        <v>1215.4666666666672</v>
      </c>
      <c r="K277" s="230">
        <v>1160</v>
      </c>
      <c r="L277" s="230">
        <v>1114.55</v>
      </c>
      <c r="M277" s="230">
        <v>2.1255299999999999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532.54999999999995</v>
      </c>
      <c r="D278" s="231">
        <v>530.1</v>
      </c>
      <c r="E278" s="231">
        <v>525.45000000000005</v>
      </c>
      <c r="F278" s="231">
        <v>518.35</v>
      </c>
      <c r="G278" s="231">
        <v>513.70000000000005</v>
      </c>
      <c r="H278" s="231">
        <v>537.20000000000005</v>
      </c>
      <c r="I278" s="231">
        <v>541.84999999999991</v>
      </c>
      <c r="J278" s="231">
        <v>548.95000000000005</v>
      </c>
      <c r="K278" s="230">
        <v>534.75</v>
      </c>
      <c r="L278" s="230">
        <v>523</v>
      </c>
      <c r="M278" s="230">
        <v>1.1300699999999999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104.8</v>
      </c>
      <c r="D279" s="231">
        <v>105.41666666666667</v>
      </c>
      <c r="E279" s="231">
        <v>103.53333333333335</v>
      </c>
      <c r="F279" s="231">
        <v>102.26666666666668</v>
      </c>
      <c r="G279" s="231">
        <v>100.38333333333335</v>
      </c>
      <c r="H279" s="231">
        <v>106.68333333333334</v>
      </c>
      <c r="I279" s="231">
        <v>108.56666666666666</v>
      </c>
      <c r="J279" s="231">
        <v>109.83333333333333</v>
      </c>
      <c r="K279" s="230">
        <v>107.3</v>
      </c>
      <c r="L279" s="230">
        <v>104.15</v>
      </c>
      <c r="M279" s="230">
        <v>24.4148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394.15</v>
      </c>
      <c r="D280" s="231">
        <v>394.55</v>
      </c>
      <c r="E280" s="231">
        <v>391.8</v>
      </c>
      <c r="F280" s="231">
        <v>389.45</v>
      </c>
      <c r="G280" s="231">
        <v>386.7</v>
      </c>
      <c r="H280" s="231">
        <v>396.90000000000003</v>
      </c>
      <c r="I280" s="231">
        <v>399.65000000000003</v>
      </c>
      <c r="J280" s="231">
        <v>402.00000000000006</v>
      </c>
      <c r="K280" s="230">
        <v>397.3</v>
      </c>
      <c r="L280" s="230">
        <v>392.2</v>
      </c>
      <c r="M280" s="230">
        <v>1.09867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95.05</v>
      </c>
      <c r="D281" s="231">
        <v>96.05</v>
      </c>
      <c r="E281" s="231">
        <v>93.699999999999989</v>
      </c>
      <c r="F281" s="231">
        <v>92.35</v>
      </c>
      <c r="G281" s="231">
        <v>89.999999999999986</v>
      </c>
      <c r="H281" s="231">
        <v>97.399999999999991</v>
      </c>
      <c r="I281" s="231">
        <v>99.749999999999986</v>
      </c>
      <c r="J281" s="231">
        <v>101.1</v>
      </c>
      <c r="K281" s="230">
        <v>98.4</v>
      </c>
      <c r="L281" s="230">
        <v>94.7</v>
      </c>
      <c r="M281" s="230">
        <v>16.43806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517.5</v>
      </c>
      <c r="D282" s="231">
        <v>513.66666666666663</v>
      </c>
      <c r="E282" s="231">
        <v>506.2833333333333</v>
      </c>
      <c r="F282" s="231">
        <v>495.06666666666666</v>
      </c>
      <c r="G282" s="231">
        <v>487.68333333333334</v>
      </c>
      <c r="H282" s="231">
        <v>524.88333333333321</v>
      </c>
      <c r="I282" s="231">
        <v>532.26666666666665</v>
      </c>
      <c r="J282" s="231">
        <v>543.48333333333323</v>
      </c>
      <c r="K282" s="230">
        <v>521.04999999999995</v>
      </c>
      <c r="L282" s="230">
        <v>502.45</v>
      </c>
      <c r="M282" s="230">
        <v>7.4389500000000002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1928.7</v>
      </c>
      <c r="D283" s="231">
        <v>1939.3999999999999</v>
      </c>
      <c r="E283" s="231">
        <v>1904.7999999999997</v>
      </c>
      <c r="F283" s="231">
        <v>1880.8999999999999</v>
      </c>
      <c r="G283" s="231">
        <v>1846.2999999999997</v>
      </c>
      <c r="H283" s="231">
        <v>1963.2999999999997</v>
      </c>
      <c r="I283" s="231">
        <v>1997.8999999999996</v>
      </c>
      <c r="J283" s="231">
        <v>2021.7999999999997</v>
      </c>
      <c r="K283" s="230">
        <v>1974</v>
      </c>
      <c r="L283" s="230">
        <v>1915.5</v>
      </c>
      <c r="M283" s="230">
        <v>34.842179999999999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1499.9</v>
      </c>
      <c r="D284" s="231">
        <v>1495.6499999999999</v>
      </c>
      <c r="E284" s="231">
        <v>1486.2999999999997</v>
      </c>
      <c r="F284" s="231">
        <v>1472.6999999999998</v>
      </c>
      <c r="G284" s="231">
        <v>1463.3499999999997</v>
      </c>
      <c r="H284" s="231">
        <v>1509.2499999999998</v>
      </c>
      <c r="I284" s="231">
        <v>1518.5999999999997</v>
      </c>
      <c r="J284" s="231">
        <v>1532.1999999999998</v>
      </c>
      <c r="K284" s="230">
        <v>1505</v>
      </c>
      <c r="L284" s="230">
        <v>1482.05</v>
      </c>
      <c r="M284" s="230">
        <v>0.16961000000000001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94.85</v>
      </c>
      <c r="D285" s="231">
        <v>95.5</v>
      </c>
      <c r="E285" s="231">
        <v>93.6</v>
      </c>
      <c r="F285" s="231">
        <v>92.35</v>
      </c>
      <c r="G285" s="231">
        <v>90.449999999999989</v>
      </c>
      <c r="H285" s="231">
        <v>96.75</v>
      </c>
      <c r="I285" s="231">
        <v>98.65</v>
      </c>
      <c r="J285" s="231">
        <v>99.9</v>
      </c>
      <c r="K285" s="230">
        <v>97.4</v>
      </c>
      <c r="L285" s="230">
        <v>94.25</v>
      </c>
      <c r="M285" s="230">
        <v>85.790989999999994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3676.7</v>
      </c>
      <c r="D286" s="231">
        <v>3694.5666666666671</v>
      </c>
      <c r="E286" s="231">
        <v>3652.1333333333341</v>
      </c>
      <c r="F286" s="231">
        <v>3627.5666666666671</v>
      </c>
      <c r="G286" s="231">
        <v>3585.1333333333341</v>
      </c>
      <c r="H286" s="231">
        <v>3719.1333333333341</v>
      </c>
      <c r="I286" s="231">
        <v>3761.5666666666675</v>
      </c>
      <c r="J286" s="231">
        <v>3786.1333333333341</v>
      </c>
      <c r="K286" s="230">
        <v>3737</v>
      </c>
      <c r="L286" s="230">
        <v>3670</v>
      </c>
      <c r="M286" s="230">
        <v>2.05905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364.6</v>
      </c>
      <c r="D287" s="231">
        <v>366.01666666666671</v>
      </c>
      <c r="E287" s="231">
        <v>361.43333333333339</v>
      </c>
      <c r="F287" s="231">
        <v>358.26666666666671</v>
      </c>
      <c r="G287" s="231">
        <v>353.68333333333339</v>
      </c>
      <c r="H287" s="231">
        <v>369.18333333333339</v>
      </c>
      <c r="I287" s="231">
        <v>373.76666666666677</v>
      </c>
      <c r="J287" s="231">
        <v>376.93333333333339</v>
      </c>
      <c r="K287" s="230">
        <v>370.6</v>
      </c>
      <c r="L287" s="230">
        <v>362.85</v>
      </c>
      <c r="M287" s="230">
        <v>11.295450000000001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4487.8500000000004</v>
      </c>
      <c r="D288" s="231">
        <v>4503.9666666666672</v>
      </c>
      <c r="E288" s="231">
        <v>4457.9333333333343</v>
      </c>
      <c r="F288" s="231">
        <v>4428.0166666666673</v>
      </c>
      <c r="G288" s="231">
        <v>4381.9833333333345</v>
      </c>
      <c r="H288" s="231">
        <v>4533.8833333333341</v>
      </c>
      <c r="I288" s="231">
        <v>4579.916666666667</v>
      </c>
      <c r="J288" s="231">
        <v>4609.8333333333339</v>
      </c>
      <c r="K288" s="230">
        <v>4550</v>
      </c>
      <c r="L288" s="230">
        <v>4474.05</v>
      </c>
      <c r="M288" s="230">
        <v>2.1762999999999999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10918.15</v>
      </c>
      <c r="D289" s="231">
        <v>11019.050000000001</v>
      </c>
      <c r="E289" s="231">
        <v>10799.100000000002</v>
      </c>
      <c r="F289" s="231">
        <v>10680.050000000001</v>
      </c>
      <c r="G289" s="231">
        <v>10460.100000000002</v>
      </c>
      <c r="H289" s="231">
        <v>11138.100000000002</v>
      </c>
      <c r="I289" s="231">
        <v>11358.050000000003</v>
      </c>
      <c r="J289" s="231">
        <v>11477.100000000002</v>
      </c>
      <c r="K289" s="230">
        <v>11239</v>
      </c>
      <c r="L289" s="230">
        <v>10900</v>
      </c>
      <c r="M289" s="230">
        <v>9.7129999999999994E-2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2377.5</v>
      </c>
      <c r="D290" s="231">
        <v>2380.4833333333331</v>
      </c>
      <c r="E290" s="231">
        <v>2354.0166666666664</v>
      </c>
      <c r="F290" s="231">
        <v>2330.5333333333333</v>
      </c>
      <c r="G290" s="231">
        <v>2304.0666666666666</v>
      </c>
      <c r="H290" s="231">
        <v>2403.9666666666662</v>
      </c>
      <c r="I290" s="231">
        <v>2430.4333333333325</v>
      </c>
      <c r="J290" s="231">
        <v>2453.9166666666661</v>
      </c>
      <c r="K290" s="230">
        <v>2406.9499999999998</v>
      </c>
      <c r="L290" s="230">
        <v>2357</v>
      </c>
      <c r="M290" s="230">
        <v>24.258659999999999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369.5</v>
      </c>
      <c r="D291" s="231">
        <v>369.43333333333334</v>
      </c>
      <c r="E291" s="231">
        <v>364.4666666666667</v>
      </c>
      <c r="F291" s="231">
        <v>359.43333333333334</v>
      </c>
      <c r="G291" s="231">
        <v>354.4666666666667</v>
      </c>
      <c r="H291" s="231">
        <v>374.4666666666667</v>
      </c>
      <c r="I291" s="231">
        <v>379.43333333333328</v>
      </c>
      <c r="J291" s="231">
        <v>384.4666666666667</v>
      </c>
      <c r="K291" s="230">
        <v>374.4</v>
      </c>
      <c r="L291" s="230">
        <v>364.4</v>
      </c>
      <c r="M291" s="230">
        <v>2.8298100000000002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315.55</v>
      </c>
      <c r="D292" s="231">
        <v>316.48333333333335</v>
      </c>
      <c r="E292" s="231">
        <v>313.36666666666667</v>
      </c>
      <c r="F292" s="231">
        <v>311.18333333333334</v>
      </c>
      <c r="G292" s="231">
        <v>308.06666666666666</v>
      </c>
      <c r="H292" s="231">
        <v>318.66666666666669</v>
      </c>
      <c r="I292" s="231">
        <v>321.78333333333336</v>
      </c>
      <c r="J292" s="231">
        <v>323.9666666666667</v>
      </c>
      <c r="K292" s="230">
        <v>319.60000000000002</v>
      </c>
      <c r="L292" s="230">
        <v>314.3</v>
      </c>
      <c r="M292" s="230">
        <v>11.869540000000001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276.25</v>
      </c>
      <c r="D293" s="231">
        <v>278</v>
      </c>
      <c r="E293" s="231">
        <v>273.39999999999998</v>
      </c>
      <c r="F293" s="231">
        <v>270.54999999999995</v>
      </c>
      <c r="G293" s="231">
        <v>265.94999999999993</v>
      </c>
      <c r="H293" s="231">
        <v>280.85000000000002</v>
      </c>
      <c r="I293" s="231">
        <v>285.45000000000005</v>
      </c>
      <c r="J293" s="231">
        <v>288.30000000000007</v>
      </c>
      <c r="K293" s="230">
        <v>282.60000000000002</v>
      </c>
      <c r="L293" s="230">
        <v>275.14999999999998</v>
      </c>
      <c r="M293" s="230">
        <v>3.85412</v>
      </c>
      <c r="N293" s="1"/>
      <c r="O293" s="1"/>
    </row>
    <row r="294" spans="1:15" ht="12.75" customHeight="1">
      <c r="A294" s="30">
        <v>284</v>
      </c>
      <c r="B294" s="216" t="s">
        <v>871</v>
      </c>
      <c r="C294" s="230">
        <v>90.65</v>
      </c>
      <c r="D294" s="231">
        <v>90.566666666666677</v>
      </c>
      <c r="E294" s="231">
        <v>89.233333333333348</v>
      </c>
      <c r="F294" s="231">
        <v>87.816666666666677</v>
      </c>
      <c r="G294" s="231">
        <v>86.483333333333348</v>
      </c>
      <c r="H294" s="231">
        <v>91.983333333333348</v>
      </c>
      <c r="I294" s="231">
        <v>93.316666666666691</v>
      </c>
      <c r="J294" s="231">
        <v>94.733333333333348</v>
      </c>
      <c r="K294" s="230">
        <v>91.9</v>
      </c>
      <c r="L294" s="230">
        <v>89.15</v>
      </c>
      <c r="M294" s="230">
        <v>62.139850000000003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560.04999999999995</v>
      </c>
      <c r="D295" s="231">
        <v>559.01666666666677</v>
      </c>
      <c r="E295" s="231">
        <v>552.68333333333351</v>
      </c>
      <c r="F295" s="231">
        <v>545.31666666666672</v>
      </c>
      <c r="G295" s="231">
        <v>538.98333333333346</v>
      </c>
      <c r="H295" s="231">
        <v>566.38333333333355</v>
      </c>
      <c r="I295" s="231">
        <v>572.71666666666681</v>
      </c>
      <c r="J295" s="231">
        <v>580.0833333333336</v>
      </c>
      <c r="K295" s="230">
        <v>565.35</v>
      </c>
      <c r="L295" s="230">
        <v>551.65</v>
      </c>
      <c r="M295" s="230">
        <v>25.03952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4013.15</v>
      </c>
      <c r="D296" s="231">
        <v>4015.7000000000003</v>
      </c>
      <c r="E296" s="231">
        <v>3997.4500000000007</v>
      </c>
      <c r="F296" s="231">
        <v>3981.7500000000005</v>
      </c>
      <c r="G296" s="231">
        <v>3963.5000000000009</v>
      </c>
      <c r="H296" s="231">
        <v>4031.4000000000005</v>
      </c>
      <c r="I296" s="231">
        <v>4049.6499999999996</v>
      </c>
      <c r="J296" s="231">
        <v>4065.3500000000004</v>
      </c>
      <c r="K296" s="230">
        <v>4033.95</v>
      </c>
      <c r="L296" s="230">
        <v>4000</v>
      </c>
      <c r="M296" s="230">
        <v>0.13594000000000001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704.35</v>
      </c>
      <c r="D297" s="231">
        <v>706.66666666666663</v>
      </c>
      <c r="E297" s="231">
        <v>700.08333333333326</v>
      </c>
      <c r="F297" s="231">
        <v>695.81666666666661</v>
      </c>
      <c r="G297" s="231">
        <v>689.23333333333323</v>
      </c>
      <c r="H297" s="231">
        <v>710.93333333333328</v>
      </c>
      <c r="I297" s="231">
        <v>717.51666666666654</v>
      </c>
      <c r="J297" s="231">
        <v>721.7833333333333</v>
      </c>
      <c r="K297" s="230">
        <v>713.25</v>
      </c>
      <c r="L297" s="230">
        <v>702.4</v>
      </c>
      <c r="M297" s="230">
        <v>2.6740300000000001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1440.7</v>
      </c>
      <c r="D298" s="231">
        <v>1443.2333333333333</v>
      </c>
      <c r="E298" s="231">
        <v>1427.5166666666667</v>
      </c>
      <c r="F298" s="231">
        <v>1414.3333333333333</v>
      </c>
      <c r="G298" s="231">
        <v>1398.6166666666666</v>
      </c>
      <c r="H298" s="231">
        <v>1456.4166666666667</v>
      </c>
      <c r="I298" s="231">
        <v>1472.1333333333334</v>
      </c>
      <c r="J298" s="231">
        <v>1485.3166666666668</v>
      </c>
      <c r="K298" s="230">
        <v>1458.95</v>
      </c>
      <c r="L298" s="230">
        <v>1430.05</v>
      </c>
      <c r="M298" s="230">
        <v>0.59611999999999998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30.7</v>
      </c>
      <c r="D299" s="231">
        <v>30.883333333333336</v>
      </c>
      <c r="E299" s="231">
        <v>30.316666666666674</v>
      </c>
      <c r="F299" s="231">
        <v>29.933333333333337</v>
      </c>
      <c r="G299" s="231">
        <v>29.366666666666674</v>
      </c>
      <c r="H299" s="231">
        <v>31.266666666666673</v>
      </c>
      <c r="I299" s="231">
        <v>31.833333333333336</v>
      </c>
      <c r="J299" s="231">
        <v>32.216666666666669</v>
      </c>
      <c r="K299" s="230">
        <v>31.45</v>
      </c>
      <c r="L299" s="230">
        <v>30.5</v>
      </c>
      <c r="M299" s="230">
        <v>30.378430000000002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157</v>
      </c>
      <c r="D300" s="231">
        <v>157.58333333333334</v>
      </c>
      <c r="E300" s="231">
        <v>155.51666666666668</v>
      </c>
      <c r="F300" s="231">
        <v>154.03333333333333</v>
      </c>
      <c r="G300" s="231">
        <v>151.96666666666667</v>
      </c>
      <c r="H300" s="231">
        <v>159.06666666666669</v>
      </c>
      <c r="I300" s="231">
        <v>161.13333333333335</v>
      </c>
      <c r="J300" s="231">
        <v>162.6166666666667</v>
      </c>
      <c r="K300" s="230">
        <v>159.65</v>
      </c>
      <c r="L300" s="230">
        <v>156.1</v>
      </c>
      <c r="M300" s="230">
        <v>0.93684000000000001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98614.05</v>
      </c>
      <c r="D301" s="231">
        <v>97362.900000000009</v>
      </c>
      <c r="E301" s="231">
        <v>95751.150000000023</v>
      </c>
      <c r="F301" s="231">
        <v>92888.250000000015</v>
      </c>
      <c r="G301" s="231">
        <v>91276.500000000029</v>
      </c>
      <c r="H301" s="231">
        <v>100225.80000000002</v>
      </c>
      <c r="I301" s="231">
        <v>101837.54999999999</v>
      </c>
      <c r="J301" s="231">
        <v>104700.45000000001</v>
      </c>
      <c r="K301" s="230">
        <v>98974.65</v>
      </c>
      <c r="L301" s="230">
        <v>94500</v>
      </c>
      <c r="M301" s="230">
        <v>0.44972000000000001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1859.1</v>
      </c>
      <c r="D302" s="231">
        <v>1872.45</v>
      </c>
      <c r="E302" s="231">
        <v>1841.65</v>
      </c>
      <c r="F302" s="231">
        <v>1824.2</v>
      </c>
      <c r="G302" s="231">
        <v>1793.4</v>
      </c>
      <c r="H302" s="231">
        <v>1889.9</v>
      </c>
      <c r="I302" s="231">
        <v>1920.6999999999998</v>
      </c>
      <c r="J302" s="231">
        <v>1938.15</v>
      </c>
      <c r="K302" s="230">
        <v>1903.25</v>
      </c>
      <c r="L302" s="230">
        <v>1855</v>
      </c>
      <c r="M302" s="230">
        <v>0.86187000000000002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896.1</v>
      </c>
      <c r="D303" s="231">
        <v>898.68333333333339</v>
      </c>
      <c r="E303" s="231">
        <v>888.41666666666674</v>
      </c>
      <c r="F303" s="231">
        <v>880.73333333333335</v>
      </c>
      <c r="G303" s="231">
        <v>870.4666666666667</v>
      </c>
      <c r="H303" s="231">
        <v>906.36666666666679</v>
      </c>
      <c r="I303" s="231">
        <v>916.63333333333344</v>
      </c>
      <c r="J303" s="231">
        <v>924.31666666666683</v>
      </c>
      <c r="K303" s="230">
        <v>908.95</v>
      </c>
      <c r="L303" s="230">
        <v>891</v>
      </c>
      <c r="M303" s="230">
        <v>3.9971000000000001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979.6</v>
      </c>
      <c r="D304" s="231">
        <v>981.61666666666667</v>
      </c>
      <c r="E304" s="231">
        <v>973.98333333333335</v>
      </c>
      <c r="F304" s="231">
        <v>968.36666666666667</v>
      </c>
      <c r="G304" s="231">
        <v>960.73333333333335</v>
      </c>
      <c r="H304" s="231">
        <v>987.23333333333335</v>
      </c>
      <c r="I304" s="231">
        <v>994.86666666666679</v>
      </c>
      <c r="J304" s="231">
        <v>1000.4833333333333</v>
      </c>
      <c r="K304" s="230">
        <v>989.25</v>
      </c>
      <c r="L304" s="230">
        <v>976</v>
      </c>
      <c r="M304" s="230">
        <v>1.4263600000000001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286.39999999999998</v>
      </c>
      <c r="D305" s="231">
        <v>286.74999999999994</v>
      </c>
      <c r="E305" s="231">
        <v>284.2999999999999</v>
      </c>
      <c r="F305" s="231">
        <v>282.19999999999993</v>
      </c>
      <c r="G305" s="231">
        <v>279.74999999999989</v>
      </c>
      <c r="H305" s="231">
        <v>288.84999999999991</v>
      </c>
      <c r="I305" s="231">
        <v>291.29999999999995</v>
      </c>
      <c r="J305" s="231">
        <v>293.39999999999992</v>
      </c>
      <c r="K305" s="230">
        <v>289.2</v>
      </c>
      <c r="L305" s="230">
        <v>284.64999999999998</v>
      </c>
      <c r="M305" s="230">
        <v>68.949809999999999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1211.2</v>
      </c>
      <c r="D306" s="231">
        <v>1220.5333333333335</v>
      </c>
      <c r="E306" s="231">
        <v>1198.7166666666672</v>
      </c>
      <c r="F306" s="231">
        <v>1186.2333333333336</v>
      </c>
      <c r="G306" s="231">
        <v>1164.4166666666672</v>
      </c>
      <c r="H306" s="231">
        <v>1233.0166666666671</v>
      </c>
      <c r="I306" s="231">
        <v>1254.8333333333333</v>
      </c>
      <c r="J306" s="231">
        <v>1267.3166666666671</v>
      </c>
      <c r="K306" s="230">
        <v>1242.3499999999999</v>
      </c>
      <c r="L306" s="230">
        <v>1208.05</v>
      </c>
      <c r="M306" s="230">
        <v>47.537179999999999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417.25</v>
      </c>
      <c r="D307" s="231">
        <v>419.83333333333331</v>
      </c>
      <c r="E307" s="231">
        <v>410.66666666666663</v>
      </c>
      <c r="F307" s="231">
        <v>404.08333333333331</v>
      </c>
      <c r="G307" s="231">
        <v>394.91666666666663</v>
      </c>
      <c r="H307" s="231">
        <v>426.41666666666663</v>
      </c>
      <c r="I307" s="231">
        <v>435.58333333333326</v>
      </c>
      <c r="J307" s="231">
        <v>442.16666666666663</v>
      </c>
      <c r="K307" s="230">
        <v>429</v>
      </c>
      <c r="L307" s="230">
        <v>413.25</v>
      </c>
      <c r="M307" s="230">
        <v>10.85087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294.7</v>
      </c>
      <c r="D308" s="231">
        <v>296.51666666666671</v>
      </c>
      <c r="E308" s="231">
        <v>291.78333333333342</v>
      </c>
      <c r="F308" s="231">
        <v>288.86666666666673</v>
      </c>
      <c r="G308" s="231">
        <v>284.13333333333344</v>
      </c>
      <c r="H308" s="231">
        <v>299.43333333333339</v>
      </c>
      <c r="I308" s="231">
        <v>304.16666666666663</v>
      </c>
      <c r="J308" s="231">
        <v>307.08333333333337</v>
      </c>
      <c r="K308" s="230">
        <v>301.25</v>
      </c>
      <c r="L308" s="230">
        <v>293.60000000000002</v>
      </c>
      <c r="M308" s="230">
        <v>2.2564000000000002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366</v>
      </c>
      <c r="D309" s="231">
        <v>368.75</v>
      </c>
      <c r="E309" s="231">
        <v>361.5</v>
      </c>
      <c r="F309" s="231">
        <v>357</v>
      </c>
      <c r="G309" s="231">
        <v>349.75</v>
      </c>
      <c r="H309" s="231">
        <v>373.25</v>
      </c>
      <c r="I309" s="231">
        <v>380.5</v>
      </c>
      <c r="J309" s="231">
        <v>385</v>
      </c>
      <c r="K309" s="230">
        <v>376</v>
      </c>
      <c r="L309" s="230">
        <v>364.25</v>
      </c>
      <c r="M309" s="230">
        <v>0.70613999999999999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369.3</v>
      </c>
      <c r="D310" s="231">
        <v>370.7833333333333</v>
      </c>
      <c r="E310" s="231">
        <v>367.06666666666661</v>
      </c>
      <c r="F310" s="231">
        <v>364.83333333333331</v>
      </c>
      <c r="G310" s="231">
        <v>361.11666666666662</v>
      </c>
      <c r="H310" s="231">
        <v>373.01666666666659</v>
      </c>
      <c r="I310" s="231">
        <v>376.73333333333329</v>
      </c>
      <c r="J310" s="231">
        <v>378.96666666666658</v>
      </c>
      <c r="K310" s="230">
        <v>374.5</v>
      </c>
      <c r="L310" s="230">
        <v>368.55</v>
      </c>
      <c r="M310" s="230">
        <v>0.32762000000000002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105.55</v>
      </c>
      <c r="D311" s="231">
        <v>106.78333333333335</v>
      </c>
      <c r="E311" s="231">
        <v>100.76666666666669</v>
      </c>
      <c r="F311" s="231">
        <v>95.983333333333348</v>
      </c>
      <c r="G311" s="231">
        <v>89.966666666666697</v>
      </c>
      <c r="H311" s="231">
        <v>111.56666666666669</v>
      </c>
      <c r="I311" s="231">
        <v>117.58333333333334</v>
      </c>
      <c r="J311" s="231">
        <v>122.36666666666669</v>
      </c>
      <c r="K311" s="230">
        <v>112.8</v>
      </c>
      <c r="L311" s="230">
        <v>102</v>
      </c>
      <c r="M311" s="230">
        <v>931.96105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61.05</v>
      </c>
      <c r="D312" s="231">
        <v>61.366666666666667</v>
      </c>
      <c r="E312" s="231">
        <v>60.533333333333331</v>
      </c>
      <c r="F312" s="231">
        <v>60.016666666666666</v>
      </c>
      <c r="G312" s="231">
        <v>59.18333333333333</v>
      </c>
      <c r="H312" s="231">
        <v>61.883333333333333</v>
      </c>
      <c r="I312" s="231">
        <v>62.716666666666661</v>
      </c>
      <c r="J312" s="231">
        <v>63.233333333333334</v>
      </c>
      <c r="K312" s="230">
        <v>62.2</v>
      </c>
      <c r="L312" s="230">
        <v>60.85</v>
      </c>
      <c r="M312" s="230">
        <v>33.538060000000002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493.6</v>
      </c>
      <c r="D313" s="231">
        <v>494.95</v>
      </c>
      <c r="E313" s="231">
        <v>490.7</v>
      </c>
      <c r="F313" s="231">
        <v>487.8</v>
      </c>
      <c r="G313" s="231">
        <v>483.55</v>
      </c>
      <c r="H313" s="231">
        <v>497.84999999999997</v>
      </c>
      <c r="I313" s="231">
        <v>502.09999999999997</v>
      </c>
      <c r="J313" s="231">
        <v>504.99999999999994</v>
      </c>
      <c r="K313" s="230">
        <v>499.2</v>
      </c>
      <c r="L313" s="230">
        <v>492.05</v>
      </c>
      <c r="M313" s="230">
        <v>9.0683699999999998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8948.65</v>
      </c>
      <c r="D314" s="231">
        <v>8908.8833333333332</v>
      </c>
      <c r="E314" s="231">
        <v>8829.7666666666664</v>
      </c>
      <c r="F314" s="231">
        <v>8710.8833333333332</v>
      </c>
      <c r="G314" s="231">
        <v>8631.7666666666664</v>
      </c>
      <c r="H314" s="231">
        <v>9027.7666666666664</v>
      </c>
      <c r="I314" s="231">
        <v>9106.8833333333314</v>
      </c>
      <c r="J314" s="231">
        <v>9225.7666666666664</v>
      </c>
      <c r="K314" s="230">
        <v>8988</v>
      </c>
      <c r="L314" s="230">
        <v>8790</v>
      </c>
      <c r="M314" s="230">
        <v>9.5159099999999999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1731.85</v>
      </c>
      <c r="D315" s="231">
        <v>1733.95</v>
      </c>
      <c r="E315" s="231">
        <v>1717.9</v>
      </c>
      <c r="F315" s="231">
        <v>1703.95</v>
      </c>
      <c r="G315" s="231">
        <v>1687.9</v>
      </c>
      <c r="H315" s="231">
        <v>1747.9</v>
      </c>
      <c r="I315" s="231">
        <v>1763.9499999999998</v>
      </c>
      <c r="J315" s="231">
        <v>1777.9</v>
      </c>
      <c r="K315" s="230">
        <v>1750</v>
      </c>
      <c r="L315" s="230">
        <v>1720</v>
      </c>
      <c r="M315" s="230">
        <v>0.50887000000000004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635.4</v>
      </c>
      <c r="D316" s="231">
        <v>642.31666666666672</v>
      </c>
      <c r="E316" s="231">
        <v>625.13333333333344</v>
      </c>
      <c r="F316" s="231">
        <v>614.86666666666667</v>
      </c>
      <c r="G316" s="231">
        <v>597.68333333333339</v>
      </c>
      <c r="H316" s="231">
        <v>652.58333333333348</v>
      </c>
      <c r="I316" s="231">
        <v>669.76666666666665</v>
      </c>
      <c r="J316" s="231">
        <v>680.03333333333353</v>
      </c>
      <c r="K316" s="230">
        <v>659.5</v>
      </c>
      <c r="L316" s="230">
        <v>632.04999999999995</v>
      </c>
      <c r="M316" s="230">
        <v>9.61327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484.25</v>
      </c>
      <c r="D317" s="231">
        <v>482.11666666666662</v>
      </c>
      <c r="E317" s="231">
        <v>478.23333333333323</v>
      </c>
      <c r="F317" s="231">
        <v>472.21666666666664</v>
      </c>
      <c r="G317" s="231">
        <v>468.33333333333326</v>
      </c>
      <c r="H317" s="231">
        <v>488.13333333333321</v>
      </c>
      <c r="I317" s="231">
        <v>492.01666666666654</v>
      </c>
      <c r="J317" s="231">
        <v>498.03333333333319</v>
      </c>
      <c r="K317" s="230">
        <v>486</v>
      </c>
      <c r="L317" s="230">
        <v>476.1</v>
      </c>
      <c r="M317" s="230">
        <v>7.0769799999999998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780</v>
      </c>
      <c r="D318" s="231">
        <v>783.36666666666667</v>
      </c>
      <c r="E318" s="231">
        <v>772.63333333333333</v>
      </c>
      <c r="F318" s="231">
        <v>765.26666666666665</v>
      </c>
      <c r="G318" s="231">
        <v>754.5333333333333</v>
      </c>
      <c r="H318" s="231">
        <v>790.73333333333335</v>
      </c>
      <c r="I318" s="231">
        <v>801.4666666666667</v>
      </c>
      <c r="J318" s="231">
        <v>808.83333333333337</v>
      </c>
      <c r="K318" s="230">
        <v>794.1</v>
      </c>
      <c r="L318" s="230">
        <v>776</v>
      </c>
      <c r="M318" s="230">
        <v>6.2514599999999998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719.15</v>
      </c>
      <c r="D319" s="231">
        <v>725.9</v>
      </c>
      <c r="E319" s="231">
        <v>705.94999999999993</v>
      </c>
      <c r="F319" s="231">
        <v>692.75</v>
      </c>
      <c r="G319" s="231">
        <v>672.8</v>
      </c>
      <c r="H319" s="231">
        <v>739.09999999999991</v>
      </c>
      <c r="I319" s="231">
        <v>759.05</v>
      </c>
      <c r="J319" s="231">
        <v>772.24999999999989</v>
      </c>
      <c r="K319" s="230">
        <v>745.85</v>
      </c>
      <c r="L319" s="230">
        <v>712.7</v>
      </c>
      <c r="M319" s="230">
        <v>0.34229999999999999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921.8</v>
      </c>
      <c r="D320" s="231">
        <v>912.75</v>
      </c>
      <c r="E320" s="231">
        <v>896.5</v>
      </c>
      <c r="F320" s="231">
        <v>871.2</v>
      </c>
      <c r="G320" s="231">
        <v>854.95</v>
      </c>
      <c r="H320" s="231">
        <v>938.05</v>
      </c>
      <c r="I320" s="231">
        <v>954.3</v>
      </c>
      <c r="J320" s="231">
        <v>979.59999999999991</v>
      </c>
      <c r="K320" s="230">
        <v>929</v>
      </c>
      <c r="L320" s="230">
        <v>887.45</v>
      </c>
      <c r="M320" s="230">
        <v>2.19848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1285.5</v>
      </c>
      <c r="D321" s="231">
        <v>1278.0166666666667</v>
      </c>
      <c r="E321" s="231">
        <v>1260.9333333333334</v>
      </c>
      <c r="F321" s="231">
        <v>1236.3666666666668</v>
      </c>
      <c r="G321" s="231">
        <v>1219.2833333333335</v>
      </c>
      <c r="H321" s="231">
        <v>1302.5833333333333</v>
      </c>
      <c r="I321" s="231">
        <v>1319.6666666666667</v>
      </c>
      <c r="J321" s="231">
        <v>1344.2333333333331</v>
      </c>
      <c r="K321" s="230">
        <v>1295.0999999999999</v>
      </c>
      <c r="L321" s="230">
        <v>1253.45</v>
      </c>
      <c r="M321" s="230">
        <v>4.3683199999999998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53.7</v>
      </c>
      <c r="D322" s="231">
        <v>53.433333333333337</v>
      </c>
      <c r="E322" s="231">
        <v>52.866666666666674</v>
      </c>
      <c r="F322" s="231">
        <v>52.033333333333339</v>
      </c>
      <c r="G322" s="231">
        <v>51.466666666666676</v>
      </c>
      <c r="H322" s="231">
        <v>54.266666666666673</v>
      </c>
      <c r="I322" s="231">
        <v>54.833333333333336</v>
      </c>
      <c r="J322" s="231">
        <v>55.666666666666671</v>
      </c>
      <c r="K322" s="230">
        <v>54</v>
      </c>
      <c r="L322" s="230">
        <v>52.6</v>
      </c>
      <c r="M322" s="230">
        <v>19.088750000000001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601.4</v>
      </c>
      <c r="D323" s="231">
        <v>603.65</v>
      </c>
      <c r="E323" s="231">
        <v>597.79999999999995</v>
      </c>
      <c r="F323" s="231">
        <v>594.19999999999993</v>
      </c>
      <c r="G323" s="231">
        <v>588.34999999999991</v>
      </c>
      <c r="H323" s="231">
        <v>607.25</v>
      </c>
      <c r="I323" s="231">
        <v>613.10000000000014</v>
      </c>
      <c r="J323" s="231">
        <v>616.70000000000005</v>
      </c>
      <c r="K323" s="230">
        <v>609.5</v>
      </c>
      <c r="L323" s="230">
        <v>600.04999999999995</v>
      </c>
      <c r="M323" s="230">
        <v>0.67410999999999999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1820</v>
      </c>
      <c r="D324" s="231">
        <v>1828.1666666666667</v>
      </c>
      <c r="E324" s="231">
        <v>1804.3333333333335</v>
      </c>
      <c r="F324" s="231">
        <v>1788.6666666666667</v>
      </c>
      <c r="G324" s="231">
        <v>1764.8333333333335</v>
      </c>
      <c r="H324" s="231">
        <v>1843.8333333333335</v>
      </c>
      <c r="I324" s="231">
        <v>1867.666666666667</v>
      </c>
      <c r="J324" s="231">
        <v>1883.3333333333335</v>
      </c>
      <c r="K324" s="230">
        <v>1852</v>
      </c>
      <c r="L324" s="230">
        <v>1812.5</v>
      </c>
      <c r="M324" s="230">
        <v>2.0383300000000002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1380</v>
      </c>
      <c r="D325" s="231">
        <v>1386.45</v>
      </c>
      <c r="E325" s="231">
        <v>1369.5</v>
      </c>
      <c r="F325" s="231">
        <v>1359</v>
      </c>
      <c r="G325" s="231">
        <v>1342.05</v>
      </c>
      <c r="H325" s="231">
        <v>1396.95</v>
      </c>
      <c r="I325" s="231">
        <v>1413.9000000000003</v>
      </c>
      <c r="J325" s="231">
        <v>1424.4</v>
      </c>
      <c r="K325" s="230">
        <v>1403.4</v>
      </c>
      <c r="L325" s="230">
        <v>1375.95</v>
      </c>
      <c r="M325" s="230">
        <v>1.6138300000000001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1057.5999999999999</v>
      </c>
      <c r="D326" s="231">
        <v>1056.7333333333333</v>
      </c>
      <c r="E326" s="231">
        <v>1044.4666666666667</v>
      </c>
      <c r="F326" s="231">
        <v>1031.3333333333333</v>
      </c>
      <c r="G326" s="231">
        <v>1019.0666666666666</v>
      </c>
      <c r="H326" s="231">
        <v>1069.8666666666668</v>
      </c>
      <c r="I326" s="231">
        <v>1082.1333333333337</v>
      </c>
      <c r="J326" s="231">
        <v>1095.2666666666669</v>
      </c>
      <c r="K326" s="230">
        <v>1069</v>
      </c>
      <c r="L326" s="230">
        <v>1043.5999999999999</v>
      </c>
      <c r="M326" s="230">
        <v>9.8596199999999996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608</v>
      </c>
      <c r="D327" s="231">
        <v>605.36666666666667</v>
      </c>
      <c r="E327" s="231">
        <v>591.33333333333337</v>
      </c>
      <c r="F327" s="231">
        <v>574.66666666666674</v>
      </c>
      <c r="G327" s="231">
        <v>560.63333333333344</v>
      </c>
      <c r="H327" s="231">
        <v>622.0333333333333</v>
      </c>
      <c r="I327" s="231">
        <v>636.06666666666661</v>
      </c>
      <c r="J327" s="231">
        <v>652.73333333333323</v>
      </c>
      <c r="K327" s="230">
        <v>619.4</v>
      </c>
      <c r="L327" s="230">
        <v>588.70000000000005</v>
      </c>
      <c r="M327" s="230">
        <v>11.956110000000001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40.85</v>
      </c>
      <c r="D328" s="231">
        <v>41.199999999999996</v>
      </c>
      <c r="E328" s="231">
        <v>40.249999999999993</v>
      </c>
      <c r="F328" s="231">
        <v>39.65</v>
      </c>
      <c r="G328" s="231">
        <v>38.699999999999996</v>
      </c>
      <c r="H328" s="231">
        <v>41.79999999999999</v>
      </c>
      <c r="I328" s="231">
        <v>42.749999999999993</v>
      </c>
      <c r="J328" s="231">
        <v>43.349999999999987</v>
      </c>
      <c r="K328" s="230">
        <v>42.15</v>
      </c>
      <c r="L328" s="230">
        <v>40.6</v>
      </c>
      <c r="M328" s="230">
        <v>92.09254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124.85</v>
      </c>
      <c r="D329" s="231">
        <v>124.89999999999999</v>
      </c>
      <c r="E329" s="231">
        <v>123.54999999999998</v>
      </c>
      <c r="F329" s="231">
        <v>122.24999999999999</v>
      </c>
      <c r="G329" s="231">
        <v>120.89999999999998</v>
      </c>
      <c r="H329" s="231">
        <v>126.19999999999999</v>
      </c>
      <c r="I329" s="231">
        <v>127.54999999999998</v>
      </c>
      <c r="J329" s="231">
        <v>128.85</v>
      </c>
      <c r="K329" s="230">
        <v>126.25</v>
      </c>
      <c r="L329" s="230">
        <v>123.6</v>
      </c>
      <c r="M329" s="230">
        <v>32.836080000000003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45.7</v>
      </c>
      <c r="D330" s="231">
        <v>45.616666666666667</v>
      </c>
      <c r="E330" s="231">
        <v>44.583333333333336</v>
      </c>
      <c r="F330" s="231">
        <v>43.466666666666669</v>
      </c>
      <c r="G330" s="231">
        <v>42.433333333333337</v>
      </c>
      <c r="H330" s="231">
        <v>46.733333333333334</v>
      </c>
      <c r="I330" s="231">
        <v>47.766666666666666</v>
      </c>
      <c r="J330" s="231">
        <v>48.883333333333333</v>
      </c>
      <c r="K330" s="230">
        <v>46.65</v>
      </c>
      <c r="L330" s="230">
        <v>44.5</v>
      </c>
      <c r="M330" s="230">
        <v>120.24104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85.45</v>
      </c>
      <c r="D331" s="231">
        <v>86.233333333333334</v>
      </c>
      <c r="E331" s="231">
        <v>84.266666666666666</v>
      </c>
      <c r="F331" s="231">
        <v>83.083333333333329</v>
      </c>
      <c r="G331" s="231">
        <v>81.11666666666666</v>
      </c>
      <c r="H331" s="231">
        <v>87.416666666666671</v>
      </c>
      <c r="I331" s="231">
        <v>89.38333333333334</v>
      </c>
      <c r="J331" s="231">
        <v>90.566666666666677</v>
      </c>
      <c r="K331" s="230">
        <v>88.2</v>
      </c>
      <c r="L331" s="230">
        <v>85.05</v>
      </c>
      <c r="M331" s="230">
        <v>21.214970000000001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232.3</v>
      </c>
      <c r="D332" s="231">
        <v>229.54999999999998</v>
      </c>
      <c r="E332" s="231">
        <v>224.89999999999998</v>
      </c>
      <c r="F332" s="231">
        <v>217.5</v>
      </c>
      <c r="G332" s="231">
        <v>212.85</v>
      </c>
      <c r="H332" s="231">
        <v>236.94999999999996</v>
      </c>
      <c r="I332" s="231">
        <v>241.6</v>
      </c>
      <c r="J332" s="231">
        <v>248.99999999999994</v>
      </c>
      <c r="K332" s="230">
        <v>234.2</v>
      </c>
      <c r="L332" s="230">
        <v>222.15</v>
      </c>
      <c r="M332" s="230">
        <v>16.581399999999999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174.25</v>
      </c>
      <c r="D333" s="231">
        <v>174.54999999999998</v>
      </c>
      <c r="E333" s="231">
        <v>172.69999999999996</v>
      </c>
      <c r="F333" s="231">
        <v>171.14999999999998</v>
      </c>
      <c r="G333" s="231">
        <v>169.29999999999995</v>
      </c>
      <c r="H333" s="231">
        <v>176.09999999999997</v>
      </c>
      <c r="I333" s="231">
        <v>177.95</v>
      </c>
      <c r="J333" s="231">
        <v>179.49999999999997</v>
      </c>
      <c r="K333" s="230">
        <v>176.4</v>
      </c>
      <c r="L333" s="230">
        <v>173</v>
      </c>
      <c r="M333" s="230">
        <v>59.586970000000001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760.65</v>
      </c>
      <c r="D334" s="231">
        <v>762.1</v>
      </c>
      <c r="E334" s="231">
        <v>757.1</v>
      </c>
      <c r="F334" s="231">
        <v>753.55</v>
      </c>
      <c r="G334" s="231">
        <v>748.55</v>
      </c>
      <c r="H334" s="231">
        <v>765.65000000000009</v>
      </c>
      <c r="I334" s="231">
        <v>770.65000000000009</v>
      </c>
      <c r="J334" s="231">
        <v>774.20000000000016</v>
      </c>
      <c r="K334" s="230">
        <v>767.1</v>
      </c>
      <c r="L334" s="230">
        <v>758.55</v>
      </c>
      <c r="M334" s="230">
        <v>0.96287999999999996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79.95</v>
      </c>
      <c r="D335" s="231">
        <v>80.8</v>
      </c>
      <c r="E335" s="231">
        <v>78.899999999999991</v>
      </c>
      <c r="F335" s="231">
        <v>77.849999999999994</v>
      </c>
      <c r="G335" s="231">
        <v>75.949999999999989</v>
      </c>
      <c r="H335" s="231">
        <v>81.849999999999994</v>
      </c>
      <c r="I335" s="231">
        <v>83.75</v>
      </c>
      <c r="J335" s="231">
        <v>84.8</v>
      </c>
      <c r="K335" s="230">
        <v>82.7</v>
      </c>
      <c r="L335" s="230">
        <v>79.75</v>
      </c>
      <c r="M335" s="230">
        <v>107.07494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4784.1000000000004</v>
      </c>
      <c r="D336" s="231">
        <v>4799.3499999999995</v>
      </c>
      <c r="E336" s="231">
        <v>4752.7499999999991</v>
      </c>
      <c r="F336" s="231">
        <v>4721.3999999999996</v>
      </c>
      <c r="G336" s="231">
        <v>4674.7999999999993</v>
      </c>
      <c r="H336" s="231">
        <v>4830.6999999999989</v>
      </c>
      <c r="I336" s="231">
        <v>4877.2999999999993</v>
      </c>
      <c r="J336" s="231">
        <v>4908.6499999999987</v>
      </c>
      <c r="K336" s="230">
        <v>4845.95</v>
      </c>
      <c r="L336" s="230">
        <v>4768</v>
      </c>
      <c r="M336" s="230">
        <v>0.50388999999999995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558.75</v>
      </c>
      <c r="D337" s="231">
        <v>562.9</v>
      </c>
      <c r="E337" s="231">
        <v>551.84999999999991</v>
      </c>
      <c r="F337" s="231">
        <v>544.94999999999993</v>
      </c>
      <c r="G337" s="231">
        <v>533.89999999999986</v>
      </c>
      <c r="H337" s="231">
        <v>569.79999999999995</v>
      </c>
      <c r="I337" s="231">
        <v>580.84999999999991</v>
      </c>
      <c r="J337" s="231">
        <v>587.75</v>
      </c>
      <c r="K337" s="230">
        <v>573.95000000000005</v>
      </c>
      <c r="L337" s="230">
        <v>556</v>
      </c>
      <c r="M337" s="230">
        <v>1.4718800000000001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22019.85</v>
      </c>
      <c r="D338" s="231">
        <v>21949.483333333337</v>
      </c>
      <c r="E338" s="231">
        <v>21820.266666666674</v>
      </c>
      <c r="F338" s="231">
        <v>21620.683333333338</v>
      </c>
      <c r="G338" s="231">
        <v>21491.466666666674</v>
      </c>
      <c r="H338" s="231">
        <v>22149.066666666673</v>
      </c>
      <c r="I338" s="231">
        <v>22278.283333333333</v>
      </c>
      <c r="J338" s="231">
        <v>22477.866666666672</v>
      </c>
      <c r="K338" s="230">
        <v>22078.7</v>
      </c>
      <c r="L338" s="230">
        <v>21749.9</v>
      </c>
      <c r="M338" s="230">
        <v>0.55076000000000003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57.5</v>
      </c>
      <c r="D339" s="231">
        <v>58.25</v>
      </c>
      <c r="E339" s="231">
        <v>56.55</v>
      </c>
      <c r="F339" s="231">
        <v>55.599999999999994</v>
      </c>
      <c r="G339" s="231">
        <v>53.899999999999991</v>
      </c>
      <c r="H339" s="231">
        <v>59.2</v>
      </c>
      <c r="I339" s="231">
        <v>60.900000000000006</v>
      </c>
      <c r="J339" s="231">
        <v>61.850000000000009</v>
      </c>
      <c r="K339" s="230">
        <v>59.95</v>
      </c>
      <c r="L339" s="230">
        <v>57.3</v>
      </c>
      <c r="M339" s="230">
        <v>7.01593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235</v>
      </c>
      <c r="D340" s="231">
        <v>234.80000000000004</v>
      </c>
      <c r="E340" s="231">
        <v>232.00000000000009</v>
      </c>
      <c r="F340" s="231">
        <v>229.00000000000006</v>
      </c>
      <c r="G340" s="231">
        <v>226.2000000000001</v>
      </c>
      <c r="H340" s="231">
        <v>237.80000000000007</v>
      </c>
      <c r="I340" s="231">
        <v>240.60000000000002</v>
      </c>
      <c r="J340" s="231">
        <v>243.60000000000005</v>
      </c>
      <c r="K340" s="230">
        <v>237.6</v>
      </c>
      <c r="L340" s="230">
        <v>231.8</v>
      </c>
      <c r="M340" s="230">
        <v>13.818300000000001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335.7</v>
      </c>
      <c r="D341" s="231">
        <v>336.06666666666666</v>
      </c>
      <c r="E341" s="231">
        <v>331.08333333333331</v>
      </c>
      <c r="F341" s="231">
        <v>326.46666666666664</v>
      </c>
      <c r="G341" s="231">
        <v>321.48333333333329</v>
      </c>
      <c r="H341" s="231">
        <v>340.68333333333334</v>
      </c>
      <c r="I341" s="231">
        <v>345.66666666666669</v>
      </c>
      <c r="J341" s="231">
        <v>350.28333333333336</v>
      </c>
      <c r="K341" s="230">
        <v>341.05</v>
      </c>
      <c r="L341" s="230">
        <v>331.45</v>
      </c>
      <c r="M341" s="230">
        <v>1.5294099999999999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923.35</v>
      </c>
      <c r="D342" s="231">
        <v>927.48333333333323</v>
      </c>
      <c r="E342" s="231">
        <v>913.96666666666647</v>
      </c>
      <c r="F342" s="231">
        <v>904.58333333333326</v>
      </c>
      <c r="G342" s="231">
        <v>891.06666666666649</v>
      </c>
      <c r="H342" s="231">
        <v>936.86666666666645</v>
      </c>
      <c r="I342" s="231">
        <v>950.3833333333331</v>
      </c>
      <c r="J342" s="231">
        <v>959.76666666666642</v>
      </c>
      <c r="K342" s="230">
        <v>941</v>
      </c>
      <c r="L342" s="230">
        <v>918.1</v>
      </c>
      <c r="M342" s="230">
        <v>4.4839099999999998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160.30000000000001</v>
      </c>
      <c r="D343" s="231">
        <v>160.65</v>
      </c>
      <c r="E343" s="231">
        <v>159.35000000000002</v>
      </c>
      <c r="F343" s="231">
        <v>158.4</v>
      </c>
      <c r="G343" s="231">
        <v>157.10000000000002</v>
      </c>
      <c r="H343" s="231">
        <v>161.60000000000002</v>
      </c>
      <c r="I343" s="231">
        <v>162.90000000000003</v>
      </c>
      <c r="J343" s="231">
        <v>163.85000000000002</v>
      </c>
      <c r="K343" s="230">
        <v>161.94999999999999</v>
      </c>
      <c r="L343" s="230">
        <v>159.69999999999999</v>
      </c>
      <c r="M343" s="230">
        <v>54.887070000000001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253.05</v>
      </c>
      <c r="D344" s="231">
        <v>255.05000000000004</v>
      </c>
      <c r="E344" s="231">
        <v>250.55000000000007</v>
      </c>
      <c r="F344" s="231">
        <v>248.05000000000004</v>
      </c>
      <c r="G344" s="231">
        <v>243.55000000000007</v>
      </c>
      <c r="H344" s="231">
        <v>257.55000000000007</v>
      </c>
      <c r="I344" s="231">
        <v>262.05</v>
      </c>
      <c r="J344" s="231">
        <v>264.55000000000007</v>
      </c>
      <c r="K344" s="230">
        <v>259.55</v>
      </c>
      <c r="L344" s="230">
        <v>252.55</v>
      </c>
      <c r="M344" s="230">
        <v>9.7073599999999995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644.9</v>
      </c>
      <c r="D345" s="231">
        <v>645.25</v>
      </c>
      <c r="E345" s="231">
        <v>621.9</v>
      </c>
      <c r="F345" s="231">
        <v>598.9</v>
      </c>
      <c r="G345" s="231">
        <v>575.54999999999995</v>
      </c>
      <c r="H345" s="231">
        <v>668.25</v>
      </c>
      <c r="I345" s="231">
        <v>691.59999999999991</v>
      </c>
      <c r="J345" s="231">
        <v>714.6</v>
      </c>
      <c r="K345" s="230">
        <v>668.6</v>
      </c>
      <c r="L345" s="230">
        <v>622.25</v>
      </c>
      <c r="M345" s="230">
        <v>8.1666699999999999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689.6</v>
      </c>
      <c r="D346" s="231">
        <v>685.76666666666677</v>
      </c>
      <c r="E346" s="231">
        <v>673.93333333333351</v>
      </c>
      <c r="F346" s="231">
        <v>658.26666666666677</v>
      </c>
      <c r="G346" s="231">
        <v>646.43333333333351</v>
      </c>
      <c r="H346" s="231">
        <v>701.43333333333351</v>
      </c>
      <c r="I346" s="231">
        <v>713.26666666666677</v>
      </c>
      <c r="J346" s="231">
        <v>728.93333333333351</v>
      </c>
      <c r="K346" s="230">
        <v>697.6</v>
      </c>
      <c r="L346" s="230">
        <v>670.1</v>
      </c>
      <c r="M346" s="230">
        <v>62.855319999999999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3665.9</v>
      </c>
      <c r="D347" s="231">
        <v>3674.5166666666664</v>
      </c>
      <c r="E347" s="231">
        <v>3640.6333333333328</v>
      </c>
      <c r="F347" s="231">
        <v>3615.3666666666663</v>
      </c>
      <c r="G347" s="231">
        <v>3581.4833333333327</v>
      </c>
      <c r="H347" s="231">
        <v>3699.7833333333328</v>
      </c>
      <c r="I347" s="231">
        <v>3733.6666666666661</v>
      </c>
      <c r="J347" s="231">
        <v>3758.9333333333329</v>
      </c>
      <c r="K347" s="230">
        <v>3708.4</v>
      </c>
      <c r="L347" s="230">
        <v>3649.25</v>
      </c>
      <c r="M347" s="230">
        <v>0.96133999999999997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219.95</v>
      </c>
      <c r="D348" s="231">
        <v>220.75</v>
      </c>
      <c r="E348" s="231">
        <v>218.2</v>
      </c>
      <c r="F348" s="231">
        <v>216.45</v>
      </c>
      <c r="G348" s="231">
        <v>213.89999999999998</v>
      </c>
      <c r="H348" s="231">
        <v>222.5</v>
      </c>
      <c r="I348" s="231">
        <v>225.05</v>
      </c>
      <c r="J348" s="231">
        <v>226.8</v>
      </c>
      <c r="K348" s="230">
        <v>223.3</v>
      </c>
      <c r="L348" s="230">
        <v>219</v>
      </c>
      <c r="M348" s="230">
        <v>2.1964800000000002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596.85</v>
      </c>
      <c r="D349" s="231">
        <v>594.38333333333333</v>
      </c>
      <c r="E349" s="231">
        <v>585.9666666666667</v>
      </c>
      <c r="F349" s="231">
        <v>575.08333333333337</v>
      </c>
      <c r="G349" s="231">
        <v>566.66666666666674</v>
      </c>
      <c r="H349" s="231">
        <v>605.26666666666665</v>
      </c>
      <c r="I349" s="231">
        <v>613.68333333333339</v>
      </c>
      <c r="J349" s="231">
        <v>624.56666666666661</v>
      </c>
      <c r="K349" s="230">
        <v>602.79999999999995</v>
      </c>
      <c r="L349" s="230">
        <v>583.5</v>
      </c>
      <c r="M349" s="230">
        <v>5.3529099999999996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125.7</v>
      </c>
      <c r="D350" s="231">
        <v>126.06666666666666</v>
      </c>
      <c r="E350" s="231">
        <v>124.63333333333333</v>
      </c>
      <c r="F350" s="231">
        <v>123.56666666666666</v>
      </c>
      <c r="G350" s="231">
        <v>122.13333333333333</v>
      </c>
      <c r="H350" s="231">
        <v>127.13333333333333</v>
      </c>
      <c r="I350" s="231">
        <v>128.56666666666666</v>
      </c>
      <c r="J350" s="231">
        <v>129.63333333333333</v>
      </c>
      <c r="K350" s="230">
        <v>127.5</v>
      </c>
      <c r="L350" s="230">
        <v>125</v>
      </c>
      <c r="M350" s="230">
        <v>5.2084400000000004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3443.2</v>
      </c>
      <c r="D351" s="231">
        <v>3435.3166666666671</v>
      </c>
      <c r="E351" s="231">
        <v>3415.6333333333341</v>
      </c>
      <c r="F351" s="231">
        <v>3388.0666666666671</v>
      </c>
      <c r="G351" s="231">
        <v>3368.3833333333341</v>
      </c>
      <c r="H351" s="231">
        <v>3462.8833333333341</v>
      </c>
      <c r="I351" s="231">
        <v>3482.5666666666675</v>
      </c>
      <c r="J351" s="231">
        <v>3510.1333333333341</v>
      </c>
      <c r="K351" s="230">
        <v>3455</v>
      </c>
      <c r="L351" s="230">
        <v>3407.75</v>
      </c>
      <c r="M351" s="230">
        <v>1.3322799999999999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476.95</v>
      </c>
      <c r="D352" s="231">
        <v>483.38333333333338</v>
      </c>
      <c r="E352" s="231">
        <v>467.06666666666678</v>
      </c>
      <c r="F352" s="231">
        <v>457.18333333333339</v>
      </c>
      <c r="G352" s="231">
        <v>440.86666666666679</v>
      </c>
      <c r="H352" s="231">
        <v>493.26666666666677</v>
      </c>
      <c r="I352" s="231">
        <v>509.58333333333337</v>
      </c>
      <c r="J352" s="231">
        <v>519.4666666666667</v>
      </c>
      <c r="K352" s="230">
        <v>499.7</v>
      </c>
      <c r="L352" s="230">
        <v>473.5</v>
      </c>
      <c r="M352" s="230">
        <v>6.4878299999999998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304.05</v>
      </c>
      <c r="D353" s="231">
        <v>307.26666666666665</v>
      </c>
      <c r="E353" s="231">
        <v>299.08333333333331</v>
      </c>
      <c r="F353" s="231">
        <v>294.11666666666667</v>
      </c>
      <c r="G353" s="231">
        <v>285.93333333333334</v>
      </c>
      <c r="H353" s="231">
        <v>312.23333333333329</v>
      </c>
      <c r="I353" s="231">
        <v>320.41666666666669</v>
      </c>
      <c r="J353" s="231">
        <v>325.38333333333327</v>
      </c>
      <c r="K353" s="230">
        <v>315.45</v>
      </c>
      <c r="L353" s="230">
        <v>302.3</v>
      </c>
      <c r="M353" s="230">
        <v>8.2118400000000005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1448.9</v>
      </c>
      <c r="D354" s="231">
        <v>1460.2333333333333</v>
      </c>
      <c r="E354" s="231">
        <v>1432.6666666666667</v>
      </c>
      <c r="F354" s="231">
        <v>1416.4333333333334</v>
      </c>
      <c r="G354" s="231">
        <v>1388.8666666666668</v>
      </c>
      <c r="H354" s="231">
        <v>1476.4666666666667</v>
      </c>
      <c r="I354" s="231">
        <v>1504.0333333333333</v>
      </c>
      <c r="J354" s="231">
        <v>1520.2666666666667</v>
      </c>
      <c r="K354" s="230">
        <v>1487.8</v>
      </c>
      <c r="L354" s="230">
        <v>1444</v>
      </c>
      <c r="M354" s="230">
        <v>5.0543800000000001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41117.9</v>
      </c>
      <c r="D355" s="231">
        <v>41112.683333333327</v>
      </c>
      <c r="E355" s="231">
        <v>40765.366666666654</v>
      </c>
      <c r="F355" s="231">
        <v>40412.833333333328</v>
      </c>
      <c r="G355" s="231">
        <v>40065.516666666656</v>
      </c>
      <c r="H355" s="231">
        <v>41465.216666666653</v>
      </c>
      <c r="I355" s="231">
        <v>41812.533333333318</v>
      </c>
      <c r="J355" s="231">
        <v>42165.066666666651</v>
      </c>
      <c r="K355" s="230">
        <v>41460</v>
      </c>
      <c r="L355" s="230">
        <v>40760.15</v>
      </c>
      <c r="M355" s="230">
        <v>0.11575000000000001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928.9</v>
      </c>
      <c r="D356" s="231">
        <v>930.44999999999993</v>
      </c>
      <c r="E356" s="231">
        <v>920.99999999999989</v>
      </c>
      <c r="F356" s="231">
        <v>913.09999999999991</v>
      </c>
      <c r="G356" s="231">
        <v>903.64999999999986</v>
      </c>
      <c r="H356" s="231">
        <v>938.34999999999991</v>
      </c>
      <c r="I356" s="231">
        <v>947.8</v>
      </c>
      <c r="J356" s="231">
        <v>955.69999999999993</v>
      </c>
      <c r="K356" s="230">
        <v>939.9</v>
      </c>
      <c r="L356" s="230">
        <v>922.55</v>
      </c>
      <c r="M356" s="230">
        <v>0.74848000000000003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4639.75</v>
      </c>
      <c r="D357" s="231">
        <v>4661.3666666666668</v>
      </c>
      <c r="E357" s="231">
        <v>4606.1333333333332</v>
      </c>
      <c r="F357" s="231">
        <v>4572.5166666666664</v>
      </c>
      <c r="G357" s="231">
        <v>4517.2833333333328</v>
      </c>
      <c r="H357" s="231">
        <v>4694.9833333333336</v>
      </c>
      <c r="I357" s="231">
        <v>4750.2166666666672</v>
      </c>
      <c r="J357" s="231">
        <v>4783.8333333333339</v>
      </c>
      <c r="K357" s="230">
        <v>4716.6000000000004</v>
      </c>
      <c r="L357" s="230">
        <v>4627.75</v>
      </c>
      <c r="M357" s="230">
        <v>2.1063800000000001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226.2</v>
      </c>
      <c r="D358" s="231">
        <v>226.38333333333333</v>
      </c>
      <c r="E358" s="231">
        <v>224.96666666666664</v>
      </c>
      <c r="F358" s="231">
        <v>223.73333333333332</v>
      </c>
      <c r="G358" s="231">
        <v>222.31666666666663</v>
      </c>
      <c r="H358" s="231">
        <v>227.61666666666665</v>
      </c>
      <c r="I358" s="231">
        <v>229.03333333333333</v>
      </c>
      <c r="J358" s="231">
        <v>230.26666666666665</v>
      </c>
      <c r="K358" s="230">
        <v>227.8</v>
      </c>
      <c r="L358" s="230">
        <v>225.15</v>
      </c>
      <c r="M358" s="230">
        <v>47.225180000000002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3785.7</v>
      </c>
      <c r="D359" s="231">
        <v>3794.8833333333332</v>
      </c>
      <c r="E359" s="231">
        <v>3765.8166666666666</v>
      </c>
      <c r="F359" s="231">
        <v>3745.9333333333334</v>
      </c>
      <c r="G359" s="231">
        <v>3716.8666666666668</v>
      </c>
      <c r="H359" s="231">
        <v>3814.7666666666664</v>
      </c>
      <c r="I359" s="231">
        <v>3843.833333333333</v>
      </c>
      <c r="J359" s="231">
        <v>3863.7166666666662</v>
      </c>
      <c r="K359" s="230">
        <v>3823.95</v>
      </c>
      <c r="L359" s="230">
        <v>3775</v>
      </c>
      <c r="M359" s="230">
        <v>6.3549999999999995E-2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1446.7</v>
      </c>
      <c r="D360" s="231">
        <v>1450.8166666666666</v>
      </c>
      <c r="E360" s="231">
        <v>1436.6333333333332</v>
      </c>
      <c r="F360" s="231">
        <v>1426.5666666666666</v>
      </c>
      <c r="G360" s="231">
        <v>1412.3833333333332</v>
      </c>
      <c r="H360" s="231">
        <v>1460.8833333333332</v>
      </c>
      <c r="I360" s="231">
        <v>1475.0666666666666</v>
      </c>
      <c r="J360" s="231">
        <v>1485.1333333333332</v>
      </c>
      <c r="K360" s="230">
        <v>1465</v>
      </c>
      <c r="L360" s="230">
        <v>1440.75</v>
      </c>
      <c r="M360" s="230">
        <v>0.97138000000000002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2472.1</v>
      </c>
      <c r="D361" s="231">
        <v>2473.5</v>
      </c>
      <c r="E361" s="231">
        <v>2460.1</v>
      </c>
      <c r="F361" s="231">
        <v>2448.1</v>
      </c>
      <c r="G361" s="231">
        <v>2434.6999999999998</v>
      </c>
      <c r="H361" s="231">
        <v>2485.5</v>
      </c>
      <c r="I361" s="231">
        <v>2498.8999999999996</v>
      </c>
      <c r="J361" s="231">
        <v>2510.9</v>
      </c>
      <c r="K361" s="230">
        <v>2486.9</v>
      </c>
      <c r="L361" s="230">
        <v>2461.5</v>
      </c>
      <c r="M361" s="230">
        <v>3.4139300000000001</v>
      </c>
      <c r="N361" s="1"/>
      <c r="O361" s="1"/>
    </row>
    <row r="362" spans="1:15" ht="12.75" customHeight="1">
      <c r="A362" s="30">
        <v>352</v>
      </c>
      <c r="B362" s="216" t="s">
        <v>872</v>
      </c>
      <c r="C362" s="230">
        <v>71.3</v>
      </c>
      <c r="D362" s="231">
        <v>72.033333333333331</v>
      </c>
      <c r="E362" s="231">
        <v>70.266666666666666</v>
      </c>
      <c r="F362" s="231">
        <v>69.233333333333334</v>
      </c>
      <c r="G362" s="231">
        <v>67.466666666666669</v>
      </c>
      <c r="H362" s="231">
        <v>73.066666666666663</v>
      </c>
      <c r="I362" s="231">
        <v>74.833333333333314</v>
      </c>
      <c r="J362" s="231">
        <v>75.86666666666666</v>
      </c>
      <c r="K362" s="230">
        <v>73.8</v>
      </c>
      <c r="L362" s="230">
        <v>71</v>
      </c>
      <c r="M362" s="230">
        <v>34.469659999999998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974</v>
      </c>
      <c r="D363" s="231">
        <v>975.15</v>
      </c>
      <c r="E363" s="231">
        <v>965.75</v>
      </c>
      <c r="F363" s="231">
        <v>957.5</v>
      </c>
      <c r="G363" s="231">
        <v>948.1</v>
      </c>
      <c r="H363" s="231">
        <v>983.4</v>
      </c>
      <c r="I363" s="231">
        <v>992.79999999999984</v>
      </c>
      <c r="J363" s="231">
        <v>1001.05</v>
      </c>
      <c r="K363" s="230">
        <v>984.55</v>
      </c>
      <c r="L363" s="230">
        <v>966.9</v>
      </c>
      <c r="M363" s="230">
        <v>0.23660999999999999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3314.75</v>
      </c>
      <c r="D364" s="231">
        <v>3299.7833333333333</v>
      </c>
      <c r="E364" s="231">
        <v>3264.0166666666664</v>
      </c>
      <c r="F364" s="231">
        <v>3213.2833333333333</v>
      </c>
      <c r="G364" s="231">
        <v>3177.5166666666664</v>
      </c>
      <c r="H364" s="231">
        <v>3350.5166666666664</v>
      </c>
      <c r="I364" s="231">
        <v>3386.2833333333338</v>
      </c>
      <c r="J364" s="231">
        <v>3437.0166666666664</v>
      </c>
      <c r="K364" s="230">
        <v>3335.55</v>
      </c>
      <c r="L364" s="230">
        <v>3249.05</v>
      </c>
      <c r="M364" s="230">
        <v>2.1059600000000001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1415.4</v>
      </c>
      <c r="D365" s="231">
        <v>1428.2333333333333</v>
      </c>
      <c r="E365" s="231">
        <v>1397.1666666666667</v>
      </c>
      <c r="F365" s="231">
        <v>1378.9333333333334</v>
      </c>
      <c r="G365" s="231">
        <v>1347.8666666666668</v>
      </c>
      <c r="H365" s="231">
        <v>1446.4666666666667</v>
      </c>
      <c r="I365" s="231">
        <v>1477.5333333333333</v>
      </c>
      <c r="J365" s="231">
        <v>1495.7666666666667</v>
      </c>
      <c r="K365" s="230">
        <v>1459.3</v>
      </c>
      <c r="L365" s="230">
        <v>1410</v>
      </c>
      <c r="M365" s="230">
        <v>2.0071099999999999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325.35000000000002</v>
      </c>
      <c r="D366" s="231">
        <v>328</v>
      </c>
      <c r="E366" s="231">
        <v>321.8</v>
      </c>
      <c r="F366" s="231">
        <v>318.25</v>
      </c>
      <c r="G366" s="231">
        <v>312.05</v>
      </c>
      <c r="H366" s="231">
        <v>331.55</v>
      </c>
      <c r="I366" s="231">
        <v>337.75000000000006</v>
      </c>
      <c r="J366" s="231">
        <v>341.3</v>
      </c>
      <c r="K366" s="230">
        <v>334.2</v>
      </c>
      <c r="L366" s="230">
        <v>324.45</v>
      </c>
      <c r="M366" s="230">
        <v>22.614249999999998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168.85</v>
      </c>
      <c r="D367" s="231">
        <v>171.16666666666666</v>
      </c>
      <c r="E367" s="231">
        <v>166.0333333333333</v>
      </c>
      <c r="F367" s="231">
        <v>163.21666666666664</v>
      </c>
      <c r="G367" s="231">
        <v>158.08333333333329</v>
      </c>
      <c r="H367" s="231">
        <v>173.98333333333332</v>
      </c>
      <c r="I367" s="231">
        <v>179.1166666666667</v>
      </c>
      <c r="J367" s="231">
        <v>181.93333333333334</v>
      </c>
      <c r="K367" s="230">
        <v>176.3</v>
      </c>
      <c r="L367" s="230">
        <v>168.35</v>
      </c>
      <c r="M367" s="230">
        <v>100.43579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241.05</v>
      </c>
      <c r="D368" s="231">
        <v>240.25</v>
      </c>
      <c r="E368" s="231">
        <v>239</v>
      </c>
      <c r="F368" s="231">
        <v>236.95</v>
      </c>
      <c r="G368" s="231">
        <v>235.7</v>
      </c>
      <c r="H368" s="231">
        <v>242.3</v>
      </c>
      <c r="I368" s="231">
        <v>243.55</v>
      </c>
      <c r="J368" s="231">
        <v>245.60000000000002</v>
      </c>
      <c r="K368" s="230">
        <v>241.5</v>
      </c>
      <c r="L368" s="230">
        <v>238.2</v>
      </c>
      <c r="M368" s="230">
        <v>29.223310000000001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356.65</v>
      </c>
      <c r="D369" s="231">
        <v>358.41666666666669</v>
      </c>
      <c r="E369" s="231">
        <v>352.53333333333336</v>
      </c>
      <c r="F369" s="231">
        <v>348.41666666666669</v>
      </c>
      <c r="G369" s="231">
        <v>342.53333333333336</v>
      </c>
      <c r="H369" s="231">
        <v>362.53333333333336</v>
      </c>
      <c r="I369" s="231">
        <v>368.41666666666669</v>
      </c>
      <c r="J369" s="231">
        <v>372.53333333333336</v>
      </c>
      <c r="K369" s="230">
        <v>364.3</v>
      </c>
      <c r="L369" s="230">
        <v>354.3</v>
      </c>
      <c r="M369" s="230">
        <v>3.3920499999999998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489.65</v>
      </c>
      <c r="D370" s="231">
        <v>490.09999999999997</v>
      </c>
      <c r="E370" s="231">
        <v>482.69999999999993</v>
      </c>
      <c r="F370" s="231">
        <v>475.74999999999994</v>
      </c>
      <c r="G370" s="231">
        <v>468.34999999999991</v>
      </c>
      <c r="H370" s="231">
        <v>497.04999999999995</v>
      </c>
      <c r="I370" s="231">
        <v>504.44999999999993</v>
      </c>
      <c r="J370" s="231">
        <v>511.4</v>
      </c>
      <c r="K370" s="230">
        <v>497.5</v>
      </c>
      <c r="L370" s="230">
        <v>483.15</v>
      </c>
      <c r="M370" s="230">
        <v>4.9721799999999998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604.85</v>
      </c>
      <c r="D371" s="231">
        <v>605.23333333333346</v>
      </c>
      <c r="E371" s="231">
        <v>599.76666666666688</v>
      </c>
      <c r="F371" s="231">
        <v>594.68333333333339</v>
      </c>
      <c r="G371" s="231">
        <v>589.21666666666681</v>
      </c>
      <c r="H371" s="231">
        <v>610.31666666666695</v>
      </c>
      <c r="I371" s="231">
        <v>615.78333333333342</v>
      </c>
      <c r="J371" s="231">
        <v>620.86666666666702</v>
      </c>
      <c r="K371" s="230">
        <v>610.70000000000005</v>
      </c>
      <c r="L371" s="230">
        <v>600.15</v>
      </c>
      <c r="M371" s="230">
        <v>0.63566999999999996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123.1</v>
      </c>
      <c r="D372" s="231">
        <v>123.75</v>
      </c>
      <c r="E372" s="231">
        <v>121.5</v>
      </c>
      <c r="F372" s="231">
        <v>119.9</v>
      </c>
      <c r="G372" s="231">
        <v>117.65</v>
      </c>
      <c r="H372" s="231">
        <v>125.35</v>
      </c>
      <c r="I372" s="231">
        <v>127.6</v>
      </c>
      <c r="J372" s="231">
        <v>129.19999999999999</v>
      </c>
      <c r="K372" s="230">
        <v>126</v>
      </c>
      <c r="L372" s="230">
        <v>122.15</v>
      </c>
      <c r="M372" s="230">
        <v>2.7000199999999999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1084.95</v>
      </c>
      <c r="D373" s="231">
        <v>1094.05</v>
      </c>
      <c r="E373" s="231">
        <v>1063.0999999999999</v>
      </c>
      <c r="F373" s="231">
        <v>1041.25</v>
      </c>
      <c r="G373" s="231">
        <v>1010.3</v>
      </c>
      <c r="H373" s="231">
        <v>1115.8999999999999</v>
      </c>
      <c r="I373" s="231">
        <v>1146.8500000000001</v>
      </c>
      <c r="J373" s="231">
        <v>1168.6999999999998</v>
      </c>
      <c r="K373" s="230">
        <v>1125</v>
      </c>
      <c r="L373" s="230">
        <v>1072.2</v>
      </c>
      <c r="M373" s="230">
        <v>0.32199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4751.2</v>
      </c>
      <c r="D374" s="231">
        <v>4737.4000000000005</v>
      </c>
      <c r="E374" s="231">
        <v>4709.8500000000013</v>
      </c>
      <c r="F374" s="231">
        <v>4668.5000000000009</v>
      </c>
      <c r="G374" s="231">
        <v>4640.9500000000016</v>
      </c>
      <c r="H374" s="231">
        <v>4778.7500000000009</v>
      </c>
      <c r="I374" s="231">
        <v>4806.3</v>
      </c>
      <c r="J374" s="231">
        <v>4847.6500000000005</v>
      </c>
      <c r="K374" s="230">
        <v>4764.95</v>
      </c>
      <c r="L374" s="230">
        <v>4696.05</v>
      </c>
      <c r="M374" s="230">
        <v>4.1450000000000001E-2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13949.85</v>
      </c>
      <c r="D375" s="231">
        <v>13963.616666666667</v>
      </c>
      <c r="E375" s="231">
        <v>13887.233333333334</v>
      </c>
      <c r="F375" s="231">
        <v>13824.616666666667</v>
      </c>
      <c r="G375" s="231">
        <v>13748.233333333334</v>
      </c>
      <c r="H375" s="231">
        <v>14026.233333333334</v>
      </c>
      <c r="I375" s="231">
        <v>14102.616666666669</v>
      </c>
      <c r="J375" s="231">
        <v>14165.233333333334</v>
      </c>
      <c r="K375" s="230">
        <v>14040</v>
      </c>
      <c r="L375" s="230">
        <v>13901</v>
      </c>
      <c r="M375" s="230">
        <v>9.6799999999999994E-3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52.35</v>
      </c>
      <c r="D376" s="231">
        <v>52.800000000000004</v>
      </c>
      <c r="E376" s="231">
        <v>51.750000000000007</v>
      </c>
      <c r="F376" s="231">
        <v>51.150000000000006</v>
      </c>
      <c r="G376" s="231">
        <v>50.100000000000009</v>
      </c>
      <c r="H376" s="231">
        <v>53.400000000000006</v>
      </c>
      <c r="I376" s="231">
        <v>54.45</v>
      </c>
      <c r="J376" s="231">
        <v>55.050000000000004</v>
      </c>
      <c r="K376" s="230">
        <v>53.85</v>
      </c>
      <c r="L376" s="230">
        <v>52.2</v>
      </c>
      <c r="M376" s="230">
        <v>413.83424000000002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363.2</v>
      </c>
      <c r="D377" s="231">
        <v>363.7166666666667</v>
      </c>
      <c r="E377" s="231">
        <v>360.48333333333341</v>
      </c>
      <c r="F377" s="231">
        <v>357.76666666666671</v>
      </c>
      <c r="G377" s="231">
        <v>354.53333333333342</v>
      </c>
      <c r="H377" s="231">
        <v>366.43333333333339</v>
      </c>
      <c r="I377" s="231">
        <v>369.66666666666674</v>
      </c>
      <c r="J377" s="231">
        <v>372.38333333333338</v>
      </c>
      <c r="K377" s="230">
        <v>366.95</v>
      </c>
      <c r="L377" s="230">
        <v>361</v>
      </c>
      <c r="M377" s="230">
        <v>0.82020000000000004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148.94999999999999</v>
      </c>
      <c r="D378" s="231">
        <v>150.98333333333332</v>
      </c>
      <c r="E378" s="231">
        <v>145.96666666666664</v>
      </c>
      <c r="F378" s="231">
        <v>142.98333333333332</v>
      </c>
      <c r="G378" s="231">
        <v>137.96666666666664</v>
      </c>
      <c r="H378" s="231">
        <v>153.96666666666664</v>
      </c>
      <c r="I378" s="231">
        <v>158.98333333333335</v>
      </c>
      <c r="J378" s="231">
        <v>161.96666666666664</v>
      </c>
      <c r="K378" s="230">
        <v>156</v>
      </c>
      <c r="L378" s="230">
        <v>148</v>
      </c>
      <c r="M378" s="230">
        <v>100.32384999999999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132.30000000000001</v>
      </c>
      <c r="D379" s="231">
        <v>134.03333333333333</v>
      </c>
      <c r="E379" s="231">
        <v>130.36666666666667</v>
      </c>
      <c r="F379" s="231">
        <v>128.43333333333334</v>
      </c>
      <c r="G379" s="231">
        <v>124.76666666666668</v>
      </c>
      <c r="H379" s="231">
        <v>135.96666666666667</v>
      </c>
      <c r="I379" s="231">
        <v>139.63333333333335</v>
      </c>
      <c r="J379" s="231">
        <v>141.56666666666666</v>
      </c>
      <c r="K379" s="230">
        <v>137.69999999999999</v>
      </c>
      <c r="L379" s="230">
        <v>132.1</v>
      </c>
      <c r="M379" s="230">
        <v>125.81014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667.65</v>
      </c>
      <c r="D380" s="231">
        <v>671.61666666666667</v>
      </c>
      <c r="E380" s="231">
        <v>658.23333333333335</v>
      </c>
      <c r="F380" s="231">
        <v>648.81666666666672</v>
      </c>
      <c r="G380" s="231">
        <v>635.43333333333339</v>
      </c>
      <c r="H380" s="231">
        <v>681.0333333333333</v>
      </c>
      <c r="I380" s="231">
        <v>694.41666666666674</v>
      </c>
      <c r="J380" s="231">
        <v>703.83333333333326</v>
      </c>
      <c r="K380" s="230">
        <v>685</v>
      </c>
      <c r="L380" s="230">
        <v>662.2</v>
      </c>
      <c r="M380" s="230">
        <v>1.631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416.6</v>
      </c>
      <c r="D381" s="231">
        <v>413.41666666666669</v>
      </c>
      <c r="E381" s="231">
        <v>399.33333333333337</v>
      </c>
      <c r="F381" s="231">
        <v>382.06666666666666</v>
      </c>
      <c r="G381" s="231">
        <v>367.98333333333335</v>
      </c>
      <c r="H381" s="231">
        <v>430.68333333333339</v>
      </c>
      <c r="I381" s="231">
        <v>444.76666666666677</v>
      </c>
      <c r="J381" s="231">
        <v>462.03333333333342</v>
      </c>
      <c r="K381" s="230">
        <v>427.5</v>
      </c>
      <c r="L381" s="230">
        <v>396.15</v>
      </c>
      <c r="M381" s="230">
        <v>51.484450000000002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1119.5</v>
      </c>
      <c r="D382" s="231">
        <v>1113.9166666666667</v>
      </c>
      <c r="E382" s="231">
        <v>1095.9333333333334</v>
      </c>
      <c r="F382" s="231">
        <v>1072.3666666666666</v>
      </c>
      <c r="G382" s="231">
        <v>1054.3833333333332</v>
      </c>
      <c r="H382" s="231">
        <v>1137.4833333333336</v>
      </c>
      <c r="I382" s="231">
        <v>1155.4666666666667</v>
      </c>
      <c r="J382" s="231">
        <v>1179.0333333333338</v>
      </c>
      <c r="K382" s="230">
        <v>1131.9000000000001</v>
      </c>
      <c r="L382" s="230">
        <v>1090.3499999999999</v>
      </c>
      <c r="M382" s="230">
        <v>3.2894600000000001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141.65</v>
      </c>
      <c r="D383" s="231">
        <v>136.83333333333334</v>
      </c>
      <c r="E383" s="231">
        <v>131.4666666666667</v>
      </c>
      <c r="F383" s="231">
        <v>121.28333333333336</v>
      </c>
      <c r="G383" s="231">
        <v>115.91666666666671</v>
      </c>
      <c r="H383" s="231">
        <v>147.01666666666668</v>
      </c>
      <c r="I383" s="231">
        <v>152.3833333333333</v>
      </c>
      <c r="J383" s="231">
        <v>162.56666666666666</v>
      </c>
      <c r="K383" s="230">
        <v>142.19999999999999</v>
      </c>
      <c r="L383" s="230">
        <v>126.65</v>
      </c>
      <c r="M383" s="230">
        <v>899.30074000000002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157</v>
      </c>
      <c r="D384" s="231">
        <v>158.9</v>
      </c>
      <c r="E384" s="231">
        <v>154.55000000000001</v>
      </c>
      <c r="F384" s="231">
        <v>152.1</v>
      </c>
      <c r="G384" s="231">
        <v>147.75</v>
      </c>
      <c r="H384" s="231">
        <v>161.35000000000002</v>
      </c>
      <c r="I384" s="231">
        <v>165.7</v>
      </c>
      <c r="J384" s="231">
        <v>168.15000000000003</v>
      </c>
      <c r="K384" s="230">
        <v>163.25</v>
      </c>
      <c r="L384" s="230">
        <v>156.44999999999999</v>
      </c>
      <c r="M384" s="230">
        <v>21.938590000000001</v>
      </c>
      <c r="N384" s="1"/>
      <c r="O384" s="1"/>
    </row>
    <row r="385" spans="1:15" ht="12.75" customHeight="1">
      <c r="A385" s="30">
        <v>375</v>
      </c>
      <c r="B385" s="216" t="s">
        <v>873</v>
      </c>
      <c r="C385" s="230">
        <v>814.8</v>
      </c>
      <c r="D385" s="231">
        <v>810.23333333333323</v>
      </c>
      <c r="E385" s="231">
        <v>800.56666666666649</v>
      </c>
      <c r="F385" s="231">
        <v>786.33333333333326</v>
      </c>
      <c r="G385" s="231">
        <v>776.66666666666652</v>
      </c>
      <c r="H385" s="231">
        <v>824.46666666666647</v>
      </c>
      <c r="I385" s="231">
        <v>834.13333333333321</v>
      </c>
      <c r="J385" s="231">
        <v>848.36666666666645</v>
      </c>
      <c r="K385" s="230">
        <v>819.9</v>
      </c>
      <c r="L385" s="230">
        <v>796</v>
      </c>
      <c r="M385" s="230">
        <v>1.1998500000000001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594.70000000000005</v>
      </c>
      <c r="D386" s="231">
        <v>593.58333333333337</v>
      </c>
      <c r="E386" s="231">
        <v>582.16666666666674</v>
      </c>
      <c r="F386" s="231">
        <v>569.63333333333333</v>
      </c>
      <c r="G386" s="231">
        <v>558.2166666666667</v>
      </c>
      <c r="H386" s="231">
        <v>606.11666666666679</v>
      </c>
      <c r="I386" s="231">
        <v>617.53333333333353</v>
      </c>
      <c r="J386" s="231">
        <v>630.06666666666683</v>
      </c>
      <c r="K386" s="230">
        <v>605</v>
      </c>
      <c r="L386" s="230">
        <v>581.04999999999995</v>
      </c>
      <c r="M386" s="230">
        <v>4.4601499999999996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189.6</v>
      </c>
      <c r="D387" s="231">
        <v>189.89999999999998</v>
      </c>
      <c r="E387" s="231">
        <v>188.84999999999997</v>
      </c>
      <c r="F387" s="231">
        <v>188.1</v>
      </c>
      <c r="G387" s="231">
        <v>187.04999999999998</v>
      </c>
      <c r="H387" s="231">
        <v>190.64999999999995</v>
      </c>
      <c r="I387" s="231">
        <v>191.69999999999996</v>
      </c>
      <c r="J387" s="231">
        <v>192.44999999999993</v>
      </c>
      <c r="K387" s="230">
        <v>190.95</v>
      </c>
      <c r="L387" s="230">
        <v>189.15</v>
      </c>
      <c r="M387" s="230">
        <v>2.9784199999999998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109.9</v>
      </c>
      <c r="D388" s="231">
        <v>110.76666666666667</v>
      </c>
      <c r="E388" s="231">
        <v>108.63333333333333</v>
      </c>
      <c r="F388" s="231">
        <v>107.36666666666666</v>
      </c>
      <c r="G388" s="231">
        <v>105.23333333333332</v>
      </c>
      <c r="H388" s="231">
        <v>112.03333333333333</v>
      </c>
      <c r="I388" s="231">
        <v>114.16666666666669</v>
      </c>
      <c r="J388" s="231">
        <v>115.43333333333334</v>
      </c>
      <c r="K388" s="230">
        <v>112.9</v>
      </c>
      <c r="L388" s="230">
        <v>109.5</v>
      </c>
      <c r="M388" s="230">
        <v>33.447249999999997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2190.85</v>
      </c>
      <c r="D389" s="231">
        <v>2182.9333333333329</v>
      </c>
      <c r="E389" s="231">
        <v>2165.9166666666661</v>
      </c>
      <c r="F389" s="231">
        <v>2140.9833333333331</v>
      </c>
      <c r="G389" s="231">
        <v>2123.9666666666662</v>
      </c>
      <c r="H389" s="231">
        <v>2207.8666666666659</v>
      </c>
      <c r="I389" s="231">
        <v>2224.8833333333332</v>
      </c>
      <c r="J389" s="231">
        <v>2249.8166666666657</v>
      </c>
      <c r="K389" s="230">
        <v>2199.9499999999998</v>
      </c>
      <c r="L389" s="230">
        <v>2158</v>
      </c>
      <c r="M389" s="230">
        <v>0.10371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39.6</v>
      </c>
      <c r="D390" s="231">
        <v>39.983333333333334</v>
      </c>
      <c r="E390" s="231">
        <v>39.116666666666667</v>
      </c>
      <c r="F390" s="231">
        <v>38.633333333333333</v>
      </c>
      <c r="G390" s="231">
        <v>37.766666666666666</v>
      </c>
      <c r="H390" s="231">
        <v>40.466666666666669</v>
      </c>
      <c r="I390" s="231">
        <v>41.333333333333343</v>
      </c>
      <c r="J390" s="231">
        <v>41.81666666666667</v>
      </c>
      <c r="K390" s="230">
        <v>40.85</v>
      </c>
      <c r="L390" s="230">
        <v>39.5</v>
      </c>
      <c r="M390" s="230">
        <v>10.12266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1599.85</v>
      </c>
      <c r="D391" s="231">
        <v>1588.6499999999999</v>
      </c>
      <c r="E391" s="231">
        <v>1568.2999999999997</v>
      </c>
      <c r="F391" s="231">
        <v>1536.7499999999998</v>
      </c>
      <c r="G391" s="231">
        <v>1516.3999999999996</v>
      </c>
      <c r="H391" s="231">
        <v>1620.1999999999998</v>
      </c>
      <c r="I391" s="231">
        <v>1640.5499999999997</v>
      </c>
      <c r="J391" s="231">
        <v>1672.1</v>
      </c>
      <c r="K391" s="230">
        <v>1609</v>
      </c>
      <c r="L391" s="230">
        <v>1557.1</v>
      </c>
      <c r="M391" s="230">
        <v>1.51278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174.5</v>
      </c>
      <c r="D392" s="231">
        <v>174.66666666666666</v>
      </c>
      <c r="E392" s="231">
        <v>173.33333333333331</v>
      </c>
      <c r="F392" s="231">
        <v>172.16666666666666</v>
      </c>
      <c r="G392" s="231">
        <v>170.83333333333331</v>
      </c>
      <c r="H392" s="231">
        <v>175.83333333333331</v>
      </c>
      <c r="I392" s="231">
        <v>177.16666666666663</v>
      </c>
      <c r="J392" s="231">
        <v>178.33333333333331</v>
      </c>
      <c r="K392" s="230">
        <v>176</v>
      </c>
      <c r="L392" s="230">
        <v>173.5</v>
      </c>
      <c r="M392" s="230">
        <v>7.7915099999999997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841.65</v>
      </c>
      <c r="D393" s="231">
        <v>845.4666666666667</v>
      </c>
      <c r="E393" s="231">
        <v>836.18333333333339</v>
      </c>
      <c r="F393" s="231">
        <v>830.7166666666667</v>
      </c>
      <c r="G393" s="231">
        <v>821.43333333333339</v>
      </c>
      <c r="H393" s="231">
        <v>850.93333333333339</v>
      </c>
      <c r="I393" s="231">
        <v>860.2166666666667</v>
      </c>
      <c r="J393" s="231">
        <v>865.68333333333339</v>
      </c>
      <c r="K393" s="230">
        <v>854.75</v>
      </c>
      <c r="L393" s="230">
        <v>840</v>
      </c>
      <c r="M393" s="230">
        <v>0.58474999999999999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2441.75</v>
      </c>
      <c r="D394" s="231">
        <v>2446.3666666666668</v>
      </c>
      <c r="E394" s="231">
        <v>2431.3833333333337</v>
      </c>
      <c r="F394" s="231">
        <v>2421.0166666666669</v>
      </c>
      <c r="G394" s="231">
        <v>2406.0333333333338</v>
      </c>
      <c r="H394" s="231">
        <v>2456.7333333333336</v>
      </c>
      <c r="I394" s="231">
        <v>2471.7166666666672</v>
      </c>
      <c r="J394" s="231">
        <v>2482.0833333333335</v>
      </c>
      <c r="K394" s="230">
        <v>2461.35</v>
      </c>
      <c r="L394" s="230">
        <v>2436</v>
      </c>
      <c r="M394" s="230">
        <v>40.365479999999998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107.95</v>
      </c>
      <c r="D395" s="231">
        <v>106.38333333333333</v>
      </c>
      <c r="E395" s="231">
        <v>99.666666666666657</v>
      </c>
      <c r="F395" s="231">
        <v>91.383333333333326</v>
      </c>
      <c r="G395" s="231">
        <v>84.666666666666657</v>
      </c>
      <c r="H395" s="231">
        <v>114.66666666666666</v>
      </c>
      <c r="I395" s="231">
        <v>121.38333333333333</v>
      </c>
      <c r="J395" s="231">
        <v>129.66666666666666</v>
      </c>
      <c r="K395" s="230">
        <v>113.1</v>
      </c>
      <c r="L395" s="230">
        <v>98.1</v>
      </c>
      <c r="M395" s="230">
        <v>117.16699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679.75</v>
      </c>
      <c r="D396" s="231">
        <v>683.2833333333333</v>
      </c>
      <c r="E396" s="231">
        <v>671.46666666666658</v>
      </c>
      <c r="F396" s="231">
        <v>663.18333333333328</v>
      </c>
      <c r="G396" s="231">
        <v>651.36666666666656</v>
      </c>
      <c r="H396" s="231">
        <v>691.56666666666661</v>
      </c>
      <c r="I396" s="231">
        <v>703.38333333333321</v>
      </c>
      <c r="J396" s="231">
        <v>711.66666666666663</v>
      </c>
      <c r="K396" s="230">
        <v>695.1</v>
      </c>
      <c r="L396" s="230">
        <v>675</v>
      </c>
      <c r="M396" s="230">
        <v>0.91500999999999999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1284.05</v>
      </c>
      <c r="D397" s="231">
        <v>1280.3166666666666</v>
      </c>
      <c r="E397" s="231">
        <v>1268.7333333333331</v>
      </c>
      <c r="F397" s="231">
        <v>1253.4166666666665</v>
      </c>
      <c r="G397" s="231">
        <v>1241.833333333333</v>
      </c>
      <c r="H397" s="231">
        <v>1295.6333333333332</v>
      </c>
      <c r="I397" s="231">
        <v>1307.2166666666667</v>
      </c>
      <c r="J397" s="231">
        <v>1322.5333333333333</v>
      </c>
      <c r="K397" s="230">
        <v>1291.9000000000001</v>
      </c>
      <c r="L397" s="230">
        <v>1265</v>
      </c>
      <c r="M397" s="230">
        <v>2.1280000000000001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800.6</v>
      </c>
      <c r="D398" s="231">
        <v>803.4666666666667</v>
      </c>
      <c r="E398" s="231">
        <v>787.28333333333342</v>
      </c>
      <c r="F398" s="231">
        <v>773.9666666666667</v>
      </c>
      <c r="G398" s="231">
        <v>757.78333333333342</v>
      </c>
      <c r="H398" s="231">
        <v>816.78333333333342</v>
      </c>
      <c r="I398" s="231">
        <v>832.96666666666681</v>
      </c>
      <c r="J398" s="231">
        <v>846.28333333333342</v>
      </c>
      <c r="K398" s="230">
        <v>819.65</v>
      </c>
      <c r="L398" s="230">
        <v>790.15</v>
      </c>
      <c r="M398" s="230">
        <v>18.08989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1173.7</v>
      </c>
      <c r="D399" s="231">
        <v>1174.8166666666666</v>
      </c>
      <c r="E399" s="231">
        <v>1166.3833333333332</v>
      </c>
      <c r="F399" s="231">
        <v>1159.0666666666666</v>
      </c>
      <c r="G399" s="231">
        <v>1150.6333333333332</v>
      </c>
      <c r="H399" s="231">
        <v>1182.1333333333332</v>
      </c>
      <c r="I399" s="231">
        <v>1190.5666666666666</v>
      </c>
      <c r="J399" s="231">
        <v>1197.8833333333332</v>
      </c>
      <c r="K399" s="230">
        <v>1183.25</v>
      </c>
      <c r="L399" s="230">
        <v>1167.5</v>
      </c>
      <c r="M399" s="230">
        <v>13.609959999999999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383.35</v>
      </c>
      <c r="D400" s="231">
        <v>384.13333333333338</v>
      </c>
      <c r="E400" s="231">
        <v>373.26666666666677</v>
      </c>
      <c r="F400" s="231">
        <v>363.18333333333339</v>
      </c>
      <c r="G400" s="231">
        <v>352.31666666666678</v>
      </c>
      <c r="H400" s="231">
        <v>394.21666666666675</v>
      </c>
      <c r="I400" s="231">
        <v>405.08333333333343</v>
      </c>
      <c r="J400" s="231">
        <v>415.16666666666674</v>
      </c>
      <c r="K400" s="230">
        <v>395</v>
      </c>
      <c r="L400" s="230">
        <v>374.05</v>
      </c>
      <c r="M400" s="230">
        <v>1.5922700000000001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37.549999999999997</v>
      </c>
      <c r="D401" s="231">
        <v>37.799999999999997</v>
      </c>
      <c r="E401" s="231">
        <v>36.299999999999997</v>
      </c>
      <c r="F401" s="231">
        <v>35.049999999999997</v>
      </c>
      <c r="G401" s="231">
        <v>33.549999999999997</v>
      </c>
      <c r="H401" s="231">
        <v>39.049999999999997</v>
      </c>
      <c r="I401" s="231">
        <v>40.549999999999997</v>
      </c>
      <c r="J401" s="231">
        <v>41.8</v>
      </c>
      <c r="K401" s="230">
        <v>39.299999999999997</v>
      </c>
      <c r="L401" s="230">
        <v>36.549999999999997</v>
      </c>
      <c r="M401" s="230">
        <v>160.39840000000001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4164.55</v>
      </c>
      <c r="D402" s="231">
        <v>4182.0166666666664</v>
      </c>
      <c r="E402" s="231">
        <v>4116.083333333333</v>
      </c>
      <c r="F402" s="231">
        <v>4067.6166666666668</v>
      </c>
      <c r="G402" s="231">
        <v>4001.6833333333334</v>
      </c>
      <c r="H402" s="231">
        <v>4230.4833333333327</v>
      </c>
      <c r="I402" s="231">
        <v>4296.416666666667</v>
      </c>
      <c r="J402" s="231">
        <v>4344.8833333333323</v>
      </c>
      <c r="K402" s="230">
        <v>4247.95</v>
      </c>
      <c r="L402" s="230">
        <v>4133.55</v>
      </c>
      <c r="M402" s="230">
        <v>0.10865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2529.6999999999998</v>
      </c>
      <c r="D403" s="231">
        <v>2537</v>
      </c>
      <c r="E403" s="231">
        <v>2514.6999999999998</v>
      </c>
      <c r="F403" s="231">
        <v>2499.6999999999998</v>
      </c>
      <c r="G403" s="231">
        <v>2477.3999999999996</v>
      </c>
      <c r="H403" s="231">
        <v>2552</v>
      </c>
      <c r="I403" s="231">
        <v>2574.3000000000002</v>
      </c>
      <c r="J403" s="231">
        <v>2589.3000000000002</v>
      </c>
      <c r="K403" s="230">
        <v>2559.3000000000002</v>
      </c>
      <c r="L403" s="230">
        <v>2522</v>
      </c>
      <c r="M403" s="230">
        <v>2.4701300000000002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75.3</v>
      </c>
      <c r="D404" s="231">
        <v>75.449999999999989</v>
      </c>
      <c r="E404" s="231">
        <v>74.799999999999983</v>
      </c>
      <c r="F404" s="231">
        <v>74.3</v>
      </c>
      <c r="G404" s="231">
        <v>73.649999999999991</v>
      </c>
      <c r="H404" s="231">
        <v>75.949999999999974</v>
      </c>
      <c r="I404" s="231">
        <v>76.59999999999998</v>
      </c>
      <c r="J404" s="231">
        <v>77.099999999999966</v>
      </c>
      <c r="K404" s="230">
        <v>76.099999999999994</v>
      </c>
      <c r="L404" s="230">
        <v>74.95</v>
      </c>
      <c r="M404" s="230">
        <v>108.39082999999999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5551.05</v>
      </c>
      <c r="D405" s="231">
        <v>5526.6833333333334</v>
      </c>
      <c r="E405" s="231">
        <v>5454.3666666666668</v>
      </c>
      <c r="F405" s="231">
        <v>5357.6833333333334</v>
      </c>
      <c r="G405" s="231">
        <v>5285.3666666666668</v>
      </c>
      <c r="H405" s="231">
        <v>5623.3666666666668</v>
      </c>
      <c r="I405" s="231">
        <v>5695.6833333333343</v>
      </c>
      <c r="J405" s="231">
        <v>5792.3666666666668</v>
      </c>
      <c r="K405" s="230">
        <v>5599</v>
      </c>
      <c r="L405" s="230">
        <v>5430</v>
      </c>
      <c r="M405" s="230">
        <v>0.54317000000000004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1299.95</v>
      </c>
      <c r="D406" s="231">
        <v>1303.3166666666666</v>
      </c>
      <c r="E406" s="231">
        <v>1286.6333333333332</v>
      </c>
      <c r="F406" s="231">
        <v>1273.3166666666666</v>
      </c>
      <c r="G406" s="231">
        <v>1256.6333333333332</v>
      </c>
      <c r="H406" s="231">
        <v>1316.6333333333332</v>
      </c>
      <c r="I406" s="231">
        <v>1333.3166666666666</v>
      </c>
      <c r="J406" s="231">
        <v>1346.6333333333332</v>
      </c>
      <c r="K406" s="230">
        <v>1320</v>
      </c>
      <c r="L406" s="230">
        <v>1290</v>
      </c>
      <c r="M406" s="230">
        <v>0.42818000000000001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2816.85</v>
      </c>
      <c r="D407" s="231">
        <v>2827.8166666666671</v>
      </c>
      <c r="E407" s="231">
        <v>2790.5333333333342</v>
      </c>
      <c r="F407" s="231">
        <v>2764.2166666666672</v>
      </c>
      <c r="G407" s="231">
        <v>2726.9333333333343</v>
      </c>
      <c r="H407" s="231">
        <v>2854.1333333333341</v>
      </c>
      <c r="I407" s="231">
        <v>2891.416666666667</v>
      </c>
      <c r="J407" s="231">
        <v>2917.733333333334</v>
      </c>
      <c r="K407" s="230">
        <v>2865.1</v>
      </c>
      <c r="L407" s="230">
        <v>2801.5</v>
      </c>
      <c r="M407" s="230">
        <v>0.90037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472.1</v>
      </c>
      <c r="D408" s="231">
        <v>475.33333333333331</v>
      </c>
      <c r="E408" s="231">
        <v>467.66666666666663</v>
      </c>
      <c r="F408" s="231">
        <v>463.23333333333329</v>
      </c>
      <c r="G408" s="231">
        <v>455.56666666666661</v>
      </c>
      <c r="H408" s="231">
        <v>479.76666666666665</v>
      </c>
      <c r="I408" s="231">
        <v>487.43333333333328</v>
      </c>
      <c r="J408" s="231">
        <v>491.86666666666667</v>
      </c>
      <c r="K408" s="230">
        <v>483</v>
      </c>
      <c r="L408" s="230">
        <v>470.9</v>
      </c>
      <c r="M408" s="230">
        <v>0.62058000000000002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1049.45</v>
      </c>
      <c r="D409" s="231">
        <v>1045.1499999999999</v>
      </c>
      <c r="E409" s="231">
        <v>1031.2999999999997</v>
      </c>
      <c r="F409" s="231">
        <v>1013.1499999999999</v>
      </c>
      <c r="G409" s="231">
        <v>999.29999999999973</v>
      </c>
      <c r="H409" s="231">
        <v>1063.2999999999997</v>
      </c>
      <c r="I409" s="231">
        <v>1077.1499999999996</v>
      </c>
      <c r="J409" s="231">
        <v>1095.2999999999997</v>
      </c>
      <c r="K409" s="230">
        <v>1059</v>
      </c>
      <c r="L409" s="230">
        <v>1027</v>
      </c>
      <c r="M409" s="230">
        <v>0.13911999999999999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260.7</v>
      </c>
      <c r="D410" s="231">
        <v>262.38333333333333</v>
      </c>
      <c r="E410" s="231">
        <v>258.31666666666666</v>
      </c>
      <c r="F410" s="231">
        <v>255.93333333333334</v>
      </c>
      <c r="G410" s="231">
        <v>251.86666666666667</v>
      </c>
      <c r="H410" s="231">
        <v>264.76666666666665</v>
      </c>
      <c r="I410" s="231">
        <v>268.83333333333326</v>
      </c>
      <c r="J410" s="231">
        <v>271.21666666666664</v>
      </c>
      <c r="K410" s="230">
        <v>266.45</v>
      </c>
      <c r="L410" s="230">
        <v>260</v>
      </c>
      <c r="M410" s="230">
        <v>2.6758600000000001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685.1</v>
      </c>
      <c r="D411" s="231">
        <v>681.51666666666665</v>
      </c>
      <c r="E411" s="231">
        <v>674.13333333333333</v>
      </c>
      <c r="F411" s="231">
        <v>663.16666666666663</v>
      </c>
      <c r="G411" s="231">
        <v>655.7833333333333</v>
      </c>
      <c r="H411" s="231">
        <v>692.48333333333335</v>
      </c>
      <c r="I411" s="231">
        <v>699.86666666666656</v>
      </c>
      <c r="J411" s="231">
        <v>710.83333333333337</v>
      </c>
      <c r="K411" s="230">
        <v>688.9</v>
      </c>
      <c r="L411" s="230">
        <v>670.55</v>
      </c>
      <c r="M411" s="230">
        <v>0.37048999999999999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24516.2</v>
      </c>
      <c r="D412" s="231">
        <v>24478.733333333334</v>
      </c>
      <c r="E412" s="231">
        <v>24337.466666666667</v>
      </c>
      <c r="F412" s="231">
        <v>24158.733333333334</v>
      </c>
      <c r="G412" s="231">
        <v>24017.466666666667</v>
      </c>
      <c r="H412" s="231">
        <v>24657.466666666667</v>
      </c>
      <c r="I412" s="231">
        <v>24798.733333333337</v>
      </c>
      <c r="J412" s="231">
        <v>24977.466666666667</v>
      </c>
      <c r="K412" s="230">
        <v>24620</v>
      </c>
      <c r="L412" s="230">
        <v>24300</v>
      </c>
      <c r="M412" s="230">
        <v>0.26761000000000001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46.8</v>
      </c>
      <c r="D413" s="231">
        <v>47.233333333333327</v>
      </c>
      <c r="E413" s="231">
        <v>46.066666666666656</v>
      </c>
      <c r="F413" s="231">
        <v>45.333333333333329</v>
      </c>
      <c r="G413" s="231">
        <v>44.166666666666657</v>
      </c>
      <c r="H413" s="231">
        <v>47.966666666666654</v>
      </c>
      <c r="I413" s="231">
        <v>49.133333333333326</v>
      </c>
      <c r="J413" s="231">
        <v>49.866666666666653</v>
      </c>
      <c r="K413" s="230">
        <v>48.4</v>
      </c>
      <c r="L413" s="230">
        <v>46.5</v>
      </c>
      <c r="M413" s="230">
        <v>69.835840000000005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1318.85</v>
      </c>
      <c r="D414" s="231">
        <v>1327.4833333333333</v>
      </c>
      <c r="E414" s="231">
        <v>1307.6166666666668</v>
      </c>
      <c r="F414" s="231">
        <v>1296.3833333333334</v>
      </c>
      <c r="G414" s="231">
        <v>1276.5166666666669</v>
      </c>
      <c r="H414" s="231">
        <v>1338.7166666666667</v>
      </c>
      <c r="I414" s="231">
        <v>1358.583333333333</v>
      </c>
      <c r="J414" s="231">
        <v>1369.8166666666666</v>
      </c>
      <c r="K414" s="230">
        <v>1347.35</v>
      </c>
      <c r="L414" s="230">
        <v>1316.25</v>
      </c>
      <c r="M414" s="230">
        <v>3.73515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299.35000000000002</v>
      </c>
      <c r="D415" s="276">
        <v>301.09999999999997</v>
      </c>
      <c r="E415" s="276">
        <v>296.19999999999993</v>
      </c>
      <c r="F415" s="276">
        <v>293.04999999999995</v>
      </c>
      <c r="G415" s="276">
        <v>288.14999999999992</v>
      </c>
      <c r="H415" s="276">
        <v>304.24999999999994</v>
      </c>
      <c r="I415" s="276">
        <v>309.14999999999992</v>
      </c>
      <c r="J415" s="276">
        <v>312.29999999999995</v>
      </c>
      <c r="K415" s="275">
        <v>306</v>
      </c>
      <c r="L415" s="275">
        <v>297.95</v>
      </c>
      <c r="M415" s="275">
        <v>0.90230999999999995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3634.45</v>
      </c>
      <c r="D416" s="231">
        <v>3619.85</v>
      </c>
      <c r="E416" s="231">
        <v>3595.6</v>
      </c>
      <c r="F416" s="231">
        <v>3556.75</v>
      </c>
      <c r="G416" s="231">
        <v>3532.5</v>
      </c>
      <c r="H416" s="231">
        <v>3658.7</v>
      </c>
      <c r="I416" s="231">
        <v>3682.95</v>
      </c>
      <c r="J416" s="231">
        <v>3721.7999999999997</v>
      </c>
      <c r="K416" s="230">
        <v>3644.1</v>
      </c>
      <c r="L416" s="230">
        <v>3581</v>
      </c>
      <c r="M416" s="230">
        <v>3.4944700000000002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465.6</v>
      </c>
      <c r="D417" s="231">
        <v>468.61666666666662</v>
      </c>
      <c r="E417" s="231">
        <v>459.23333333333323</v>
      </c>
      <c r="F417" s="231">
        <v>452.86666666666662</v>
      </c>
      <c r="G417" s="231">
        <v>443.48333333333323</v>
      </c>
      <c r="H417" s="231">
        <v>474.98333333333323</v>
      </c>
      <c r="I417" s="231">
        <v>484.36666666666656</v>
      </c>
      <c r="J417" s="231">
        <v>490.73333333333323</v>
      </c>
      <c r="K417" s="230">
        <v>478</v>
      </c>
      <c r="L417" s="230">
        <v>462.25</v>
      </c>
      <c r="M417" s="230">
        <v>2.5999300000000001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3803.5</v>
      </c>
      <c r="D418" s="231">
        <v>3818.5166666666664</v>
      </c>
      <c r="E418" s="231">
        <v>3769.9833333333327</v>
      </c>
      <c r="F418" s="231">
        <v>3736.4666666666662</v>
      </c>
      <c r="G418" s="231">
        <v>3687.9333333333325</v>
      </c>
      <c r="H418" s="231">
        <v>3852.0333333333328</v>
      </c>
      <c r="I418" s="231">
        <v>3900.5666666666666</v>
      </c>
      <c r="J418" s="231">
        <v>3934.083333333333</v>
      </c>
      <c r="K418" s="230">
        <v>3867.05</v>
      </c>
      <c r="L418" s="230">
        <v>3785</v>
      </c>
      <c r="M418" s="230">
        <v>0.31813999999999998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500.3</v>
      </c>
      <c r="D419" s="231">
        <v>501.5</v>
      </c>
      <c r="E419" s="231">
        <v>491.4</v>
      </c>
      <c r="F419" s="231">
        <v>482.5</v>
      </c>
      <c r="G419" s="231">
        <v>472.4</v>
      </c>
      <c r="H419" s="231">
        <v>510.4</v>
      </c>
      <c r="I419" s="231">
        <v>520.5</v>
      </c>
      <c r="J419" s="231">
        <v>529.4</v>
      </c>
      <c r="K419" s="230">
        <v>511.6</v>
      </c>
      <c r="L419" s="230">
        <v>492.6</v>
      </c>
      <c r="M419" s="230">
        <v>29.064609999999998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860.55</v>
      </c>
      <c r="D420" s="231">
        <v>863.7833333333333</v>
      </c>
      <c r="E420" s="231">
        <v>852.76666666666665</v>
      </c>
      <c r="F420" s="231">
        <v>844.98333333333335</v>
      </c>
      <c r="G420" s="231">
        <v>833.9666666666667</v>
      </c>
      <c r="H420" s="231">
        <v>871.56666666666661</v>
      </c>
      <c r="I420" s="231">
        <v>882.58333333333326</v>
      </c>
      <c r="J420" s="231">
        <v>890.36666666666656</v>
      </c>
      <c r="K420" s="230">
        <v>874.8</v>
      </c>
      <c r="L420" s="230">
        <v>856</v>
      </c>
      <c r="M420" s="230">
        <v>1.8026899999999999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596.25</v>
      </c>
      <c r="D421" s="231">
        <v>600.08333333333337</v>
      </c>
      <c r="E421" s="231">
        <v>591.16666666666674</v>
      </c>
      <c r="F421" s="231">
        <v>586.08333333333337</v>
      </c>
      <c r="G421" s="231">
        <v>577.16666666666674</v>
      </c>
      <c r="H421" s="231">
        <v>605.16666666666674</v>
      </c>
      <c r="I421" s="231">
        <v>614.08333333333348</v>
      </c>
      <c r="J421" s="231">
        <v>619.16666666666674</v>
      </c>
      <c r="K421" s="230">
        <v>609</v>
      </c>
      <c r="L421" s="230">
        <v>595</v>
      </c>
      <c r="M421" s="230">
        <v>0.88373999999999997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576.5</v>
      </c>
      <c r="D422" s="231">
        <v>579.93333333333328</v>
      </c>
      <c r="E422" s="231">
        <v>571.61666666666656</v>
      </c>
      <c r="F422" s="231">
        <v>566.73333333333323</v>
      </c>
      <c r="G422" s="231">
        <v>558.41666666666652</v>
      </c>
      <c r="H422" s="231">
        <v>584.81666666666661</v>
      </c>
      <c r="I422" s="231">
        <v>593.13333333333344</v>
      </c>
      <c r="J422" s="231">
        <v>598.01666666666665</v>
      </c>
      <c r="K422" s="230">
        <v>588.25</v>
      </c>
      <c r="L422" s="230">
        <v>575.04999999999995</v>
      </c>
      <c r="M422" s="230">
        <v>181.63461000000001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82.7</v>
      </c>
      <c r="D423" s="231">
        <v>83.649999999999991</v>
      </c>
      <c r="E423" s="231">
        <v>81.549999999999983</v>
      </c>
      <c r="F423" s="231">
        <v>80.399999999999991</v>
      </c>
      <c r="G423" s="231">
        <v>78.299999999999983</v>
      </c>
      <c r="H423" s="231">
        <v>84.799999999999983</v>
      </c>
      <c r="I423" s="231">
        <v>86.899999999999977</v>
      </c>
      <c r="J423" s="231">
        <v>88.049999999999983</v>
      </c>
      <c r="K423" s="230">
        <v>85.75</v>
      </c>
      <c r="L423" s="230">
        <v>82.5</v>
      </c>
      <c r="M423" s="230">
        <v>167.49469999999999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293.2</v>
      </c>
      <c r="D424" s="231">
        <v>294.09999999999997</v>
      </c>
      <c r="E424" s="231">
        <v>290.29999999999995</v>
      </c>
      <c r="F424" s="231">
        <v>287.39999999999998</v>
      </c>
      <c r="G424" s="231">
        <v>283.59999999999997</v>
      </c>
      <c r="H424" s="231">
        <v>296.99999999999994</v>
      </c>
      <c r="I424" s="231">
        <v>300.8</v>
      </c>
      <c r="J424" s="231">
        <v>303.69999999999993</v>
      </c>
      <c r="K424" s="230">
        <v>297.89999999999998</v>
      </c>
      <c r="L424" s="230">
        <v>291.2</v>
      </c>
      <c r="M424" s="230">
        <v>1.4723299999999999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162.19999999999999</v>
      </c>
      <c r="D425" s="231">
        <v>163.31666666666663</v>
      </c>
      <c r="E425" s="231">
        <v>160.53333333333327</v>
      </c>
      <c r="F425" s="231">
        <v>158.86666666666665</v>
      </c>
      <c r="G425" s="231">
        <v>156.08333333333329</v>
      </c>
      <c r="H425" s="231">
        <v>164.98333333333326</v>
      </c>
      <c r="I425" s="231">
        <v>167.76666666666662</v>
      </c>
      <c r="J425" s="231">
        <v>169.43333333333325</v>
      </c>
      <c r="K425" s="230">
        <v>166.1</v>
      </c>
      <c r="L425" s="230">
        <v>161.65</v>
      </c>
      <c r="M425" s="230">
        <v>3.8064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415.05</v>
      </c>
      <c r="D426" s="231">
        <v>415.23333333333329</v>
      </c>
      <c r="E426" s="231">
        <v>411.46666666666658</v>
      </c>
      <c r="F426" s="231">
        <v>407.88333333333327</v>
      </c>
      <c r="G426" s="231">
        <v>404.11666666666656</v>
      </c>
      <c r="H426" s="231">
        <v>418.81666666666661</v>
      </c>
      <c r="I426" s="231">
        <v>422.58333333333337</v>
      </c>
      <c r="J426" s="231">
        <v>426.16666666666663</v>
      </c>
      <c r="K426" s="230">
        <v>419</v>
      </c>
      <c r="L426" s="230">
        <v>411.65</v>
      </c>
      <c r="M426" s="230">
        <v>0.56442999999999999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410.25</v>
      </c>
      <c r="D427" s="231">
        <v>412.16666666666669</v>
      </c>
      <c r="E427" s="231">
        <v>406.38333333333338</v>
      </c>
      <c r="F427" s="231">
        <v>402.51666666666671</v>
      </c>
      <c r="G427" s="231">
        <v>396.73333333333341</v>
      </c>
      <c r="H427" s="231">
        <v>416.03333333333336</v>
      </c>
      <c r="I427" s="231">
        <v>421.81666666666666</v>
      </c>
      <c r="J427" s="231">
        <v>425.68333333333334</v>
      </c>
      <c r="K427" s="230">
        <v>417.95</v>
      </c>
      <c r="L427" s="230">
        <v>408.3</v>
      </c>
      <c r="M427" s="230">
        <v>4.0996899999999998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193.45</v>
      </c>
      <c r="D428" s="231">
        <v>194.0333333333333</v>
      </c>
      <c r="E428" s="231">
        <v>191.46666666666661</v>
      </c>
      <c r="F428" s="231">
        <v>189.48333333333332</v>
      </c>
      <c r="G428" s="231">
        <v>186.91666666666663</v>
      </c>
      <c r="H428" s="231">
        <v>196.01666666666659</v>
      </c>
      <c r="I428" s="231">
        <v>198.58333333333331</v>
      </c>
      <c r="J428" s="231">
        <v>200.56666666666658</v>
      </c>
      <c r="K428" s="230">
        <v>196.6</v>
      </c>
      <c r="L428" s="230">
        <v>192.05</v>
      </c>
      <c r="M428" s="230">
        <v>2.1819099999999998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970.45</v>
      </c>
      <c r="D429" s="231">
        <v>971.85</v>
      </c>
      <c r="E429" s="231">
        <v>966.45</v>
      </c>
      <c r="F429" s="231">
        <v>962.45</v>
      </c>
      <c r="G429" s="231">
        <v>957.05000000000007</v>
      </c>
      <c r="H429" s="231">
        <v>975.85</v>
      </c>
      <c r="I429" s="231">
        <v>981.24999999999989</v>
      </c>
      <c r="J429" s="231">
        <v>985.25</v>
      </c>
      <c r="K429" s="230">
        <v>977.25</v>
      </c>
      <c r="L429" s="230">
        <v>967.85</v>
      </c>
      <c r="M429" s="230">
        <v>10.62645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429.9</v>
      </c>
      <c r="D430" s="231">
        <v>433.01666666666665</v>
      </c>
      <c r="E430" s="231">
        <v>425.08333333333331</v>
      </c>
      <c r="F430" s="231">
        <v>420.26666666666665</v>
      </c>
      <c r="G430" s="231">
        <v>412.33333333333331</v>
      </c>
      <c r="H430" s="231">
        <v>437.83333333333331</v>
      </c>
      <c r="I430" s="231">
        <v>445.76666666666671</v>
      </c>
      <c r="J430" s="231">
        <v>450.58333333333331</v>
      </c>
      <c r="K430" s="230">
        <v>440.95</v>
      </c>
      <c r="L430" s="230">
        <v>428.2</v>
      </c>
      <c r="M430" s="230">
        <v>3.7239399999999998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2348.1999999999998</v>
      </c>
      <c r="D431" s="231">
        <v>2356.5499999999997</v>
      </c>
      <c r="E431" s="231">
        <v>2328.6499999999996</v>
      </c>
      <c r="F431" s="231">
        <v>2309.1</v>
      </c>
      <c r="G431" s="231">
        <v>2281.1999999999998</v>
      </c>
      <c r="H431" s="231">
        <v>2376.0999999999995</v>
      </c>
      <c r="I431" s="231">
        <v>2404</v>
      </c>
      <c r="J431" s="231">
        <v>2423.5499999999993</v>
      </c>
      <c r="K431" s="230">
        <v>2384.4499999999998</v>
      </c>
      <c r="L431" s="230">
        <v>2337</v>
      </c>
      <c r="M431" s="230">
        <v>0.29033999999999999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1065.2</v>
      </c>
      <c r="D432" s="231">
        <v>1065.0833333333333</v>
      </c>
      <c r="E432" s="231">
        <v>1040.1666666666665</v>
      </c>
      <c r="F432" s="231">
        <v>1015.1333333333332</v>
      </c>
      <c r="G432" s="231">
        <v>990.21666666666647</v>
      </c>
      <c r="H432" s="231">
        <v>1090.1166666666666</v>
      </c>
      <c r="I432" s="231">
        <v>1115.0333333333331</v>
      </c>
      <c r="J432" s="231">
        <v>1140.0666666666666</v>
      </c>
      <c r="K432" s="230">
        <v>1090</v>
      </c>
      <c r="L432" s="230">
        <v>1040.05</v>
      </c>
      <c r="M432" s="230">
        <v>3.6488200000000002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307.3</v>
      </c>
      <c r="D433" s="231">
        <v>305.76666666666665</v>
      </c>
      <c r="E433" s="231">
        <v>301.5333333333333</v>
      </c>
      <c r="F433" s="231">
        <v>295.76666666666665</v>
      </c>
      <c r="G433" s="231">
        <v>291.5333333333333</v>
      </c>
      <c r="H433" s="231">
        <v>311.5333333333333</v>
      </c>
      <c r="I433" s="231">
        <v>315.76666666666665</v>
      </c>
      <c r="J433" s="231">
        <v>321.5333333333333</v>
      </c>
      <c r="K433" s="230">
        <v>310</v>
      </c>
      <c r="L433" s="230">
        <v>300</v>
      </c>
      <c r="M433" s="230">
        <v>1.9828699999999999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372.05</v>
      </c>
      <c r="D434" s="231">
        <v>374.33333333333331</v>
      </c>
      <c r="E434" s="231">
        <v>368.06666666666661</v>
      </c>
      <c r="F434" s="231">
        <v>364.08333333333331</v>
      </c>
      <c r="G434" s="231">
        <v>357.81666666666661</v>
      </c>
      <c r="H434" s="231">
        <v>378.31666666666661</v>
      </c>
      <c r="I434" s="231">
        <v>384.58333333333337</v>
      </c>
      <c r="J434" s="231">
        <v>388.56666666666661</v>
      </c>
      <c r="K434" s="230">
        <v>380.6</v>
      </c>
      <c r="L434" s="230">
        <v>370.35</v>
      </c>
      <c r="M434" s="230">
        <v>1.9910399999999999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2765.35</v>
      </c>
      <c r="D435" s="231">
        <v>2779.1333333333332</v>
      </c>
      <c r="E435" s="231">
        <v>2733.3166666666666</v>
      </c>
      <c r="F435" s="231">
        <v>2701.2833333333333</v>
      </c>
      <c r="G435" s="231">
        <v>2655.4666666666667</v>
      </c>
      <c r="H435" s="231">
        <v>2811.1666666666665</v>
      </c>
      <c r="I435" s="231">
        <v>2856.9833333333331</v>
      </c>
      <c r="J435" s="231">
        <v>2889.0166666666664</v>
      </c>
      <c r="K435" s="230">
        <v>2824.95</v>
      </c>
      <c r="L435" s="230">
        <v>2747.1</v>
      </c>
      <c r="M435" s="230">
        <v>0.80613000000000001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474.95</v>
      </c>
      <c r="D436" s="231">
        <v>474.55</v>
      </c>
      <c r="E436" s="231">
        <v>470.65000000000003</v>
      </c>
      <c r="F436" s="231">
        <v>466.35</v>
      </c>
      <c r="G436" s="231">
        <v>462.45000000000005</v>
      </c>
      <c r="H436" s="231">
        <v>478.85</v>
      </c>
      <c r="I436" s="231">
        <v>482.75</v>
      </c>
      <c r="J436" s="231">
        <v>487.05</v>
      </c>
      <c r="K436" s="230">
        <v>478.45</v>
      </c>
      <c r="L436" s="230">
        <v>470.25</v>
      </c>
      <c r="M436" s="230">
        <v>1.9952399999999999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8.65</v>
      </c>
      <c r="D437" s="231">
        <v>8.6833333333333336</v>
      </c>
      <c r="E437" s="231">
        <v>8.4666666666666668</v>
      </c>
      <c r="F437" s="231">
        <v>8.2833333333333332</v>
      </c>
      <c r="G437" s="231">
        <v>8.0666666666666664</v>
      </c>
      <c r="H437" s="231">
        <v>8.8666666666666671</v>
      </c>
      <c r="I437" s="231">
        <v>9.0833333333333357</v>
      </c>
      <c r="J437" s="231">
        <v>9.2666666666666675</v>
      </c>
      <c r="K437" s="230">
        <v>8.9</v>
      </c>
      <c r="L437" s="230">
        <v>8.5</v>
      </c>
      <c r="M437" s="230">
        <v>1222.85005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237.55</v>
      </c>
      <c r="D438" s="231">
        <v>237.66666666666666</v>
      </c>
      <c r="E438" s="231">
        <v>234.2833333333333</v>
      </c>
      <c r="F438" s="231">
        <v>231.01666666666665</v>
      </c>
      <c r="G438" s="231">
        <v>227.6333333333333</v>
      </c>
      <c r="H438" s="231">
        <v>240.93333333333331</v>
      </c>
      <c r="I438" s="231">
        <v>244.31666666666669</v>
      </c>
      <c r="J438" s="231">
        <v>247.58333333333331</v>
      </c>
      <c r="K438" s="230">
        <v>241.05</v>
      </c>
      <c r="L438" s="230">
        <v>234.4</v>
      </c>
      <c r="M438" s="230">
        <v>2.6036800000000002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941.1</v>
      </c>
      <c r="D439" s="231">
        <v>960.31666666666661</v>
      </c>
      <c r="E439" s="231">
        <v>905.78333333333319</v>
      </c>
      <c r="F439" s="231">
        <v>870.46666666666658</v>
      </c>
      <c r="G439" s="231">
        <v>815.93333333333317</v>
      </c>
      <c r="H439" s="231">
        <v>995.63333333333321</v>
      </c>
      <c r="I439" s="231">
        <v>1050.1666666666665</v>
      </c>
      <c r="J439" s="231">
        <v>1085.4833333333331</v>
      </c>
      <c r="K439" s="230">
        <v>1014.85</v>
      </c>
      <c r="L439" s="230">
        <v>925</v>
      </c>
      <c r="M439" s="230">
        <v>3.4670700000000001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695.55</v>
      </c>
      <c r="D440" s="231">
        <v>696.5333333333333</v>
      </c>
      <c r="E440" s="231">
        <v>687.06666666666661</v>
      </c>
      <c r="F440" s="231">
        <v>678.58333333333326</v>
      </c>
      <c r="G440" s="231">
        <v>669.11666666666656</v>
      </c>
      <c r="H440" s="231">
        <v>705.01666666666665</v>
      </c>
      <c r="I440" s="231">
        <v>714.48333333333335</v>
      </c>
      <c r="J440" s="231">
        <v>722.9666666666667</v>
      </c>
      <c r="K440" s="230">
        <v>706</v>
      </c>
      <c r="L440" s="230">
        <v>688.05</v>
      </c>
      <c r="M440" s="230">
        <v>11.41273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1471.7</v>
      </c>
      <c r="D441" s="231">
        <v>1470.8</v>
      </c>
      <c r="E441" s="231">
        <v>1455.8999999999999</v>
      </c>
      <c r="F441" s="231">
        <v>1440.1</v>
      </c>
      <c r="G441" s="231">
        <v>1425.1999999999998</v>
      </c>
      <c r="H441" s="231">
        <v>1486.6</v>
      </c>
      <c r="I441" s="231">
        <v>1501.5</v>
      </c>
      <c r="J441" s="231">
        <v>1517.3</v>
      </c>
      <c r="K441" s="230">
        <v>1485.7</v>
      </c>
      <c r="L441" s="230">
        <v>1455</v>
      </c>
      <c r="M441" s="230">
        <v>5.4730000000000001E-2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520.9</v>
      </c>
      <c r="D442" s="231">
        <v>514.30000000000007</v>
      </c>
      <c r="E442" s="231">
        <v>493.50000000000011</v>
      </c>
      <c r="F442" s="231">
        <v>466.1</v>
      </c>
      <c r="G442" s="231">
        <v>445.30000000000007</v>
      </c>
      <c r="H442" s="231">
        <v>541.70000000000016</v>
      </c>
      <c r="I442" s="231">
        <v>562.50000000000011</v>
      </c>
      <c r="J442" s="231">
        <v>589.9000000000002</v>
      </c>
      <c r="K442" s="230">
        <v>535.1</v>
      </c>
      <c r="L442" s="230">
        <v>486.9</v>
      </c>
      <c r="M442" s="230">
        <v>5.1068600000000002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695.3</v>
      </c>
      <c r="D443" s="231">
        <v>697.1</v>
      </c>
      <c r="E443" s="231">
        <v>687.25</v>
      </c>
      <c r="F443" s="231">
        <v>679.19999999999993</v>
      </c>
      <c r="G443" s="231">
        <v>669.34999999999991</v>
      </c>
      <c r="H443" s="231">
        <v>705.15000000000009</v>
      </c>
      <c r="I443" s="231">
        <v>715.00000000000023</v>
      </c>
      <c r="J443" s="231">
        <v>723.05000000000018</v>
      </c>
      <c r="K443" s="230">
        <v>706.95</v>
      </c>
      <c r="L443" s="230">
        <v>689.05</v>
      </c>
      <c r="M443" s="230">
        <v>1.07412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30.7</v>
      </c>
      <c r="D444" s="231">
        <v>30.933333333333334</v>
      </c>
      <c r="E444" s="231">
        <v>30.316666666666666</v>
      </c>
      <c r="F444" s="231">
        <v>29.933333333333334</v>
      </c>
      <c r="G444" s="231">
        <v>29.316666666666666</v>
      </c>
      <c r="H444" s="231">
        <v>31.316666666666666</v>
      </c>
      <c r="I444" s="231">
        <v>31.933333333333334</v>
      </c>
      <c r="J444" s="231">
        <v>32.316666666666663</v>
      </c>
      <c r="K444" s="230">
        <v>31.55</v>
      </c>
      <c r="L444" s="230">
        <v>30.55</v>
      </c>
      <c r="M444" s="230">
        <v>44.527819999999998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1214.95</v>
      </c>
      <c r="D445" s="231">
        <v>1213.3</v>
      </c>
      <c r="E445" s="231">
        <v>1191.6499999999999</v>
      </c>
      <c r="F445" s="231">
        <v>1168.3499999999999</v>
      </c>
      <c r="G445" s="231">
        <v>1146.6999999999998</v>
      </c>
      <c r="H445" s="231">
        <v>1236.5999999999999</v>
      </c>
      <c r="I445" s="231">
        <v>1258.25</v>
      </c>
      <c r="J445" s="231">
        <v>1281.55</v>
      </c>
      <c r="K445" s="230">
        <v>1234.95</v>
      </c>
      <c r="L445" s="230">
        <v>1190</v>
      </c>
      <c r="M445" s="230">
        <v>53.191850000000002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673.5</v>
      </c>
      <c r="D446" s="231">
        <v>677.75</v>
      </c>
      <c r="E446" s="231">
        <v>666</v>
      </c>
      <c r="F446" s="231">
        <v>658.5</v>
      </c>
      <c r="G446" s="231">
        <v>646.75</v>
      </c>
      <c r="H446" s="231">
        <v>685.25</v>
      </c>
      <c r="I446" s="231">
        <v>697</v>
      </c>
      <c r="J446" s="231">
        <v>704.5</v>
      </c>
      <c r="K446" s="230">
        <v>689.5</v>
      </c>
      <c r="L446" s="230">
        <v>670.25</v>
      </c>
      <c r="M446" s="230">
        <v>2.2818900000000002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959.5</v>
      </c>
      <c r="D447" s="231">
        <v>968.25</v>
      </c>
      <c r="E447" s="231">
        <v>949.25</v>
      </c>
      <c r="F447" s="231">
        <v>939</v>
      </c>
      <c r="G447" s="231">
        <v>920</v>
      </c>
      <c r="H447" s="231">
        <v>978.5</v>
      </c>
      <c r="I447" s="231">
        <v>997.5</v>
      </c>
      <c r="J447" s="231">
        <v>1007.75</v>
      </c>
      <c r="K447" s="230">
        <v>987.25</v>
      </c>
      <c r="L447" s="230">
        <v>958</v>
      </c>
      <c r="M447" s="230">
        <v>15.260910000000001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223.95</v>
      </c>
      <c r="D448" s="231">
        <v>224.25</v>
      </c>
      <c r="E448" s="231">
        <v>222.85</v>
      </c>
      <c r="F448" s="231">
        <v>221.75</v>
      </c>
      <c r="G448" s="231">
        <v>220.35</v>
      </c>
      <c r="H448" s="231">
        <v>225.35</v>
      </c>
      <c r="I448" s="231">
        <v>226.74999999999997</v>
      </c>
      <c r="J448" s="231">
        <v>227.85</v>
      </c>
      <c r="K448" s="230">
        <v>225.65</v>
      </c>
      <c r="L448" s="230">
        <v>223.15</v>
      </c>
      <c r="M448" s="230">
        <v>3.5453800000000002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1231.8499999999999</v>
      </c>
      <c r="D449" s="231">
        <v>1232.8833333333332</v>
      </c>
      <c r="E449" s="231">
        <v>1223.9666666666665</v>
      </c>
      <c r="F449" s="231">
        <v>1216.0833333333333</v>
      </c>
      <c r="G449" s="231">
        <v>1207.1666666666665</v>
      </c>
      <c r="H449" s="231">
        <v>1240.7666666666664</v>
      </c>
      <c r="I449" s="231">
        <v>1249.6833333333334</v>
      </c>
      <c r="J449" s="231">
        <v>1257.5666666666664</v>
      </c>
      <c r="K449" s="230">
        <v>1241.8</v>
      </c>
      <c r="L449" s="230">
        <v>1225</v>
      </c>
      <c r="M449" s="230">
        <v>1.47489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3230.7</v>
      </c>
      <c r="D450" s="231">
        <v>3228.25</v>
      </c>
      <c r="E450" s="231">
        <v>3212.5</v>
      </c>
      <c r="F450" s="231">
        <v>3194.3</v>
      </c>
      <c r="G450" s="231">
        <v>3178.55</v>
      </c>
      <c r="H450" s="231">
        <v>3246.45</v>
      </c>
      <c r="I450" s="231">
        <v>3262.2</v>
      </c>
      <c r="J450" s="231">
        <v>3280.3999999999996</v>
      </c>
      <c r="K450" s="230">
        <v>3244</v>
      </c>
      <c r="L450" s="230">
        <v>3210.05</v>
      </c>
      <c r="M450" s="230">
        <v>17.100269999999998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776.25</v>
      </c>
      <c r="D451" s="231">
        <v>777.81666666666661</v>
      </c>
      <c r="E451" s="231">
        <v>773.43333333333317</v>
      </c>
      <c r="F451" s="231">
        <v>770.61666666666656</v>
      </c>
      <c r="G451" s="231">
        <v>766.23333333333312</v>
      </c>
      <c r="H451" s="231">
        <v>780.63333333333321</v>
      </c>
      <c r="I451" s="231">
        <v>785.01666666666665</v>
      </c>
      <c r="J451" s="231">
        <v>787.83333333333326</v>
      </c>
      <c r="K451" s="230">
        <v>782.2</v>
      </c>
      <c r="L451" s="230">
        <v>775</v>
      </c>
      <c r="M451" s="230">
        <v>6.1745900000000002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6660.25</v>
      </c>
      <c r="D452" s="231">
        <v>6675.083333333333</v>
      </c>
      <c r="E452" s="231">
        <v>6630.1666666666661</v>
      </c>
      <c r="F452" s="231">
        <v>6600.083333333333</v>
      </c>
      <c r="G452" s="231">
        <v>6555.1666666666661</v>
      </c>
      <c r="H452" s="231">
        <v>6705.1666666666661</v>
      </c>
      <c r="I452" s="231">
        <v>6750.0833333333321</v>
      </c>
      <c r="J452" s="231">
        <v>6780.1666666666661</v>
      </c>
      <c r="K452" s="230">
        <v>6720</v>
      </c>
      <c r="L452" s="230">
        <v>6645</v>
      </c>
      <c r="M452" s="230">
        <v>0.77947999999999995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2179.8000000000002</v>
      </c>
      <c r="D453" s="231">
        <v>2183.2666666666669</v>
      </c>
      <c r="E453" s="231">
        <v>2166.5333333333338</v>
      </c>
      <c r="F453" s="231">
        <v>2153.2666666666669</v>
      </c>
      <c r="G453" s="231">
        <v>2136.5333333333338</v>
      </c>
      <c r="H453" s="231">
        <v>2196.5333333333338</v>
      </c>
      <c r="I453" s="231">
        <v>2213.2666666666664</v>
      </c>
      <c r="J453" s="231">
        <v>2226.5333333333338</v>
      </c>
      <c r="K453" s="230">
        <v>2200</v>
      </c>
      <c r="L453" s="230">
        <v>2170</v>
      </c>
      <c r="M453" s="230">
        <v>0.28234999999999999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246.25</v>
      </c>
      <c r="D454" s="231">
        <v>246.53333333333333</v>
      </c>
      <c r="E454" s="231">
        <v>243.06666666666666</v>
      </c>
      <c r="F454" s="231">
        <v>239.88333333333333</v>
      </c>
      <c r="G454" s="231">
        <v>236.41666666666666</v>
      </c>
      <c r="H454" s="231">
        <v>249.71666666666667</v>
      </c>
      <c r="I454" s="231">
        <v>253.18333333333331</v>
      </c>
      <c r="J454" s="231">
        <v>256.36666666666667</v>
      </c>
      <c r="K454" s="230">
        <v>250</v>
      </c>
      <c r="L454" s="230">
        <v>243.35</v>
      </c>
      <c r="M454" s="230">
        <v>37.614989999999999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477.1</v>
      </c>
      <c r="D455" s="231">
        <v>479.31666666666661</v>
      </c>
      <c r="E455" s="231">
        <v>473.93333333333322</v>
      </c>
      <c r="F455" s="231">
        <v>470.76666666666659</v>
      </c>
      <c r="G455" s="231">
        <v>465.38333333333321</v>
      </c>
      <c r="H455" s="231">
        <v>482.48333333333323</v>
      </c>
      <c r="I455" s="231">
        <v>487.86666666666667</v>
      </c>
      <c r="J455" s="231">
        <v>491.03333333333325</v>
      </c>
      <c r="K455" s="230">
        <v>484.7</v>
      </c>
      <c r="L455" s="230">
        <v>476.15</v>
      </c>
      <c r="M455" s="230">
        <v>48.306739999999998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200.15</v>
      </c>
      <c r="D456" s="231">
        <v>201.71666666666667</v>
      </c>
      <c r="E456" s="231">
        <v>197.83333333333334</v>
      </c>
      <c r="F456" s="231">
        <v>195.51666666666668</v>
      </c>
      <c r="G456" s="231">
        <v>191.63333333333335</v>
      </c>
      <c r="H456" s="231">
        <v>204.03333333333333</v>
      </c>
      <c r="I456" s="231">
        <v>207.91666666666666</v>
      </c>
      <c r="J456" s="231">
        <v>210.23333333333332</v>
      </c>
      <c r="K456" s="230">
        <v>205.6</v>
      </c>
      <c r="L456" s="230">
        <v>199.4</v>
      </c>
      <c r="M456" s="230">
        <v>163.37388999999999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108.65</v>
      </c>
      <c r="D457" s="231">
        <v>109.3</v>
      </c>
      <c r="E457" s="231">
        <v>107.75</v>
      </c>
      <c r="F457" s="231">
        <v>106.85000000000001</v>
      </c>
      <c r="G457" s="231">
        <v>105.30000000000001</v>
      </c>
      <c r="H457" s="231">
        <v>110.19999999999999</v>
      </c>
      <c r="I457" s="231">
        <v>111.74999999999997</v>
      </c>
      <c r="J457" s="231">
        <v>112.64999999999998</v>
      </c>
      <c r="K457" s="230">
        <v>110.85</v>
      </c>
      <c r="L457" s="230">
        <v>108.4</v>
      </c>
      <c r="M457" s="230">
        <v>329.58346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66.8</v>
      </c>
      <c r="D458" s="231">
        <v>67.816666666666663</v>
      </c>
      <c r="E458" s="231">
        <v>64.73333333333332</v>
      </c>
      <c r="F458" s="231">
        <v>62.666666666666657</v>
      </c>
      <c r="G458" s="231">
        <v>59.583333333333314</v>
      </c>
      <c r="H458" s="231">
        <v>69.883333333333326</v>
      </c>
      <c r="I458" s="231">
        <v>72.966666666666669</v>
      </c>
      <c r="J458" s="231">
        <v>75.033333333333331</v>
      </c>
      <c r="K458" s="230">
        <v>70.900000000000006</v>
      </c>
      <c r="L458" s="230">
        <v>65.75</v>
      </c>
      <c r="M458" s="230">
        <v>98.224869999999996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2028.5</v>
      </c>
      <c r="D459" s="231">
        <v>2047.55</v>
      </c>
      <c r="E459" s="231">
        <v>2001.15</v>
      </c>
      <c r="F459" s="231">
        <v>1973.8000000000002</v>
      </c>
      <c r="G459" s="231">
        <v>1927.4000000000003</v>
      </c>
      <c r="H459" s="231">
        <v>2074.8999999999996</v>
      </c>
      <c r="I459" s="231">
        <v>2121.3000000000002</v>
      </c>
      <c r="J459" s="231">
        <v>2148.6499999999996</v>
      </c>
      <c r="K459" s="230">
        <v>2093.9499999999998</v>
      </c>
      <c r="L459" s="230">
        <v>2020.2</v>
      </c>
      <c r="M459" s="230">
        <v>0.31052999999999997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1036.4000000000001</v>
      </c>
      <c r="D460" s="231">
        <v>1039.5500000000002</v>
      </c>
      <c r="E460" s="231">
        <v>1028.4000000000003</v>
      </c>
      <c r="F460" s="231">
        <v>1020.4000000000001</v>
      </c>
      <c r="G460" s="231">
        <v>1009.2500000000002</v>
      </c>
      <c r="H460" s="231">
        <v>1047.5500000000004</v>
      </c>
      <c r="I460" s="231">
        <v>1058.7</v>
      </c>
      <c r="J460" s="231">
        <v>1066.7000000000005</v>
      </c>
      <c r="K460" s="230">
        <v>1050.7</v>
      </c>
      <c r="L460" s="230">
        <v>1031.55</v>
      </c>
      <c r="M460" s="230">
        <v>12.22282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637.15</v>
      </c>
      <c r="D461" s="231">
        <v>633.69999999999993</v>
      </c>
      <c r="E461" s="231">
        <v>621.44999999999982</v>
      </c>
      <c r="F461" s="231">
        <v>605.74999999999989</v>
      </c>
      <c r="G461" s="231">
        <v>593.49999999999977</v>
      </c>
      <c r="H461" s="231">
        <v>649.39999999999986</v>
      </c>
      <c r="I461" s="231">
        <v>661.65000000000009</v>
      </c>
      <c r="J461" s="231">
        <v>677.34999999999991</v>
      </c>
      <c r="K461" s="230">
        <v>645.95000000000005</v>
      </c>
      <c r="L461" s="230">
        <v>618</v>
      </c>
      <c r="M461" s="230">
        <v>5.9182300000000003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118.85</v>
      </c>
      <c r="D462" s="231">
        <v>120.31666666666666</v>
      </c>
      <c r="E462" s="231">
        <v>116.63333333333333</v>
      </c>
      <c r="F462" s="231">
        <v>114.41666666666666</v>
      </c>
      <c r="G462" s="231">
        <v>110.73333333333332</v>
      </c>
      <c r="H462" s="231">
        <v>122.53333333333333</v>
      </c>
      <c r="I462" s="231">
        <v>126.21666666666667</v>
      </c>
      <c r="J462" s="231">
        <v>128.43333333333334</v>
      </c>
      <c r="K462" s="230">
        <v>124</v>
      </c>
      <c r="L462" s="230">
        <v>118.1</v>
      </c>
      <c r="M462" s="230">
        <v>39.677639999999997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761.25</v>
      </c>
      <c r="D463" s="231">
        <v>758.25</v>
      </c>
      <c r="E463" s="231">
        <v>752.55</v>
      </c>
      <c r="F463" s="231">
        <v>743.84999999999991</v>
      </c>
      <c r="G463" s="231">
        <v>738.14999999999986</v>
      </c>
      <c r="H463" s="231">
        <v>766.95</v>
      </c>
      <c r="I463" s="231">
        <v>772.65000000000009</v>
      </c>
      <c r="J463" s="231">
        <v>781.35000000000014</v>
      </c>
      <c r="K463" s="230">
        <v>763.95</v>
      </c>
      <c r="L463" s="230">
        <v>749.55</v>
      </c>
      <c r="M463" s="230">
        <v>2.5058799999999999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2342.1999999999998</v>
      </c>
      <c r="D464" s="231">
        <v>2341.7166666666667</v>
      </c>
      <c r="E464" s="231">
        <v>2325.5333333333333</v>
      </c>
      <c r="F464" s="231">
        <v>2308.8666666666668</v>
      </c>
      <c r="G464" s="231">
        <v>2292.6833333333334</v>
      </c>
      <c r="H464" s="231">
        <v>2358.3833333333332</v>
      </c>
      <c r="I464" s="231">
        <v>2374.5666666666666</v>
      </c>
      <c r="J464" s="231">
        <v>2391.2333333333331</v>
      </c>
      <c r="K464" s="230">
        <v>2357.9</v>
      </c>
      <c r="L464" s="230">
        <v>2325.0500000000002</v>
      </c>
      <c r="M464" s="230">
        <v>0.15878999999999999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452.85</v>
      </c>
      <c r="D465" s="231">
        <v>455.68333333333334</v>
      </c>
      <c r="E465" s="231">
        <v>448.36666666666667</v>
      </c>
      <c r="F465" s="231">
        <v>443.88333333333333</v>
      </c>
      <c r="G465" s="231">
        <v>436.56666666666666</v>
      </c>
      <c r="H465" s="231">
        <v>460.16666666666669</v>
      </c>
      <c r="I465" s="231">
        <v>467.48333333333341</v>
      </c>
      <c r="J465" s="231">
        <v>471.9666666666667</v>
      </c>
      <c r="K465" s="230">
        <v>463</v>
      </c>
      <c r="L465" s="230">
        <v>451.2</v>
      </c>
      <c r="M465" s="230">
        <v>0.3543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3031.55</v>
      </c>
      <c r="D466" s="231">
        <v>3040.4333333333329</v>
      </c>
      <c r="E466" s="231">
        <v>3006.1166666666659</v>
      </c>
      <c r="F466" s="231">
        <v>2980.6833333333329</v>
      </c>
      <c r="G466" s="231">
        <v>2946.3666666666659</v>
      </c>
      <c r="H466" s="231">
        <v>3065.8666666666659</v>
      </c>
      <c r="I466" s="231">
        <v>3100.1833333333325</v>
      </c>
      <c r="J466" s="231">
        <v>3125.6166666666659</v>
      </c>
      <c r="K466" s="230">
        <v>3074.75</v>
      </c>
      <c r="L466" s="230">
        <v>3015</v>
      </c>
      <c r="M466" s="230">
        <v>0.33918999999999999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2732.9</v>
      </c>
      <c r="D467" s="231">
        <v>2721.7333333333331</v>
      </c>
      <c r="E467" s="231">
        <v>2677.4666666666662</v>
      </c>
      <c r="F467" s="231">
        <v>2622.0333333333333</v>
      </c>
      <c r="G467" s="231">
        <v>2577.7666666666664</v>
      </c>
      <c r="H467" s="231">
        <v>2777.1666666666661</v>
      </c>
      <c r="I467" s="231">
        <v>2821.4333333333334</v>
      </c>
      <c r="J467" s="231">
        <v>2876.8666666666659</v>
      </c>
      <c r="K467" s="230">
        <v>2766</v>
      </c>
      <c r="L467" s="230">
        <v>2666.3</v>
      </c>
      <c r="M467" s="230">
        <v>21.907769999999999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1649.75</v>
      </c>
      <c r="D468" s="231">
        <v>1654.0333333333335</v>
      </c>
      <c r="E468" s="231">
        <v>1641.616666666667</v>
      </c>
      <c r="F468" s="231">
        <v>1633.4833333333336</v>
      </c>
      <c r="G468" s="231">
        <v>1621.0666666666671</v>
      </c>
      <c r="H468" s="231">
        <v>1662.166666666667</v>
      </c>
      <c r="I468" s="231">
        <v>1674.5833333333335</v>
      </c>
      <c r="J468" s="231">
        <v>1682.7166666666669</v>
      </c>
      <c r="K468" s="230">
        <v>1666.45</v>
      </c>
      <c r="L468" s="230">
        <v>1645.9</v>
      </c>
      <c r="M468" s="230">
        <v>0.70048999999999995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540.45000000000005</v>
      </c>
      <c r="D469" s="231">
        <v>544.65</v>
      </c>
      <c r="E469" s="231">
        <v>535.54999999999995</v>
      </c>
      <c r="F469" s="231">
        <v>530.65</v>
      </c>
      <c r="G469" s="231">
        <v>521.54999999999995</v>
      </c>
      <c r="H469" s="231">
        <v>549.54999999999995</v>
      </c>
      <c r="I469" s="231">
        <v>558.65000000000009</v>
      </c>
      <c r="J469" s="231">
        <v>563.54999999999995</v>
      </c>
      <c r="K469" s="230">
        <v>553.75</v>
      </c>
      <c r="L469" s="230">
        <v>539.75</v>
      </c>
      <c r="M469" s="230">
        <v>1.13547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636.54999999999995</v>
      </c>
      <c r="D470" s="231">
        <v>637.65</v>
      </c>
      <c r="E470" s="231">
        <v>631.9</v>
      </c>
      <c r="F470" s="231">
        <v>627.25</v>
      </c>
      <c r="G470" s="231">
        <v>621.5</v>
      </c>
      <c r="H470" s="231">
        <v>642.29999999999995</v>
      </c>
      <c r="I470" s="231">
        <v>648.04999999999995</v>
      </c>
      <c r="J470" s="231">
        <v>652.69999999999993</v>
      </c>
      <c r="K470" s="230">
        <v>643.4</v>
      </c>
      <c r="L470" s="230">
        <v>633</v>
      </c>
      <c r="M470" s="230">
        <v>0.31431999999999999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1416.8</v>
      </c>
      <c r="D471" s="231">
        <v>1413.4166666666667</v>
      </c>
      <c r="E471" s="231">
        <v>1399.3833333333334</v>
      </c>
      <c r="F471" s="231">
        <v>1381.9666666666667</v>
      </c>
      <c r="G471" s="231">
        <v>1367.9333333333334</v>
      </c>
      <c r="H471" s="231">
        <v>1430.8333333333335</v>
      </c>
      <c r="I471" s="231">
        <v>1444.8666666666668</v>
      </c>
      <c r="J471" s="231">
        <v>1462.2833333333335</v>
      </c>
      <c r="K471" s="230">
        <v>1427.45</v>
      </c>
      <c r="L471" s="230">
        <v>1396</v>
      </c>
      <c r="M471" s="230">
        <v>3.1772800000000001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32.1</v>
      </c>
      <c r="D472" s="231">
        <v>32.283333333333331</v>
      </c>
      <c r="E472" s="231">
        <v>31.816666666666663</v>
      </c>
      <c r="F472" s="231">
        <v>31.533333333333331</v>
      </c>
      <c r="G472" s="231">
        <v>31.066666666666663</v>
      </c>
      <c r="H472" s="231">
        <v>32.566666666666663</v>
      </c>
      <c r="I472" s="231">
        <v>33.033333333333331</v>
      </c>
      <c r="J472" s="231">
        <v>33.316666666666663</v>
      </c>
      <c r="K472" s="230">
        <v>32.75</v>
      </c>
      <c r="L472" s="230">
        <v>32</v>
      </c>
      <c r="M472" s="230">
        <v>62.727379999999997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278</v>
      </c>
      <c r="D473" s="231">
        <v>279.05</v>
      </c>
      <c r="E473" s="231">
        <v>275.95000000000005</v>
      </c>
      <c r="F473" s="231">
        <v>273.90000000000003</v>
      </c>
      <c r="G473" s="231">
        <v>270.80000000000007</v>
      </c>
      <c r="H473" s="231">
        <v>281.10000000000002</v>
      </c>
      <c r="I473" s="231">
        <v>284.20000000000005</v>
      </c>
      <c r="J473" s="231">
        <v>286.25</v>
      </c>
      <c r="K473" s="230">
        <v>282.14999999999998</v>
      </c>
      <c r="L473" s="230">
        <v>277</v>
      </c>
      <c r="M473" s="230">
        <v>2.1135899999999999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357.45</v>
      </c>
      <c r="D474" s="231">
        <v>355.39999999999992</v>
      </c>
      <c r="E474" s="231">
        <v>350.44999999999982</v>
      </c>
      <c r="F474" s="231">
        <v>343.44999999999987</v>
      </c>
      <c r="G474" s="231">
        <v>338.49999999999977</v>
      </c>
      <c r="H474" s="231">
        <v>362.39999999999986</v>
      </c>
      <c r="I474" s="231">
        <v>367.35</v>
      </c>
      <c r="J474" s="231">
        <v>374.34999999999991</v>
      </c>
      <c r="K474" s="230">
        <v>360.35</v>
      </c>
      <c r="L474" s="230">
        <v>348.4</v>
      </c>
      <c r="M474" s="230">
        <v>6.4618000000000002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2639.85</v>
      </c>
      <c r="D475" s="231">
        <v>2611.7333333333336</v>
      </c>
      <c r="E475" s="231">
        <v>2574.4666666666672</v>
      </c>
      <c r="F475" s="231">
        <v>2509.0833333333335</v>
      </c>
      <c r="G475" s="231">
        <v>2471.8166666666671</v>
      </c>
      <c r="H475" s="231">
        <v>2677.1166666666672</v>
      </c>
      <c r="I475" s="231">
        <v>2714.3833333333337</v>
      </c>
      <c r="J475" s="231">
        <v>2779.7666666666673</v>
      </c>
      <c r="K475" s="230">
        <v>2649</v>
      </c>
      <c r="L475" s="230">
        <v>2546.35</v>
      </c>
      <c r="M475" s="230">
        <v>1.6050599999999999</v>
      </c>
      <c r="N475" s="1"/>
      <c r="O475" s="1"/>
    </row>
    <row r="476" spans="1:15" ht="12.75" customHeight="1">
      <c r="A476" s="30">
        <v>466</v>
      </c>
      <c r="B476" s="216" t="s">
        <v>874</v>
      </c>
      <c r="C476" s="230">
        <v>28.55</v>
      </c>
      <c r="D476" s="231">
        <v>28.833333333333332</v>
      </c>
      <c r="E476" s="231">
        <v>28.066666666666663</v>
      </c>
      <c r="F476" s="231">
        <v>27.583333333333332</v>
      </c>
      <c r="G476" s="231">
        <v>26.816666666666663</v>
      </c>
      <c r="H476" s="231">
        <v>29.316666666666663</v>
      </c>
      <c r="I476" s="231">
        <v>30.083333333333336</v>
      </c>
      <c r="J476" s="231">
        <v>30.566666666666663</v>
      </c>
      <c r="K476" s="230">
        <v>29.6</v>
      </c>
      <c r="L476" s="230">
        <v>28.35</v>
      </c>
      <c r="M476" s="230">
        <v>169.32060000000001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414.8</v>
      </c>
      <c r="D477" s="231">
        <v>416.51666666666665</v>
      </c>
      <c r="E477" s="231">
        <v>409.48333333333329</v>
      </c>
      <c r="F477" s="231">
        <v>404.16666666666663</v>
      </c>
      <c r="G477" s="231">
        <v>397.13333333333327</v>
      </c>
      <c r="H477" s="231">
        <v>421.83333333333331</v>
      </c>
      <c r="I477" s="231">
        <v>428.86666666666662</v>
      </c>
      <c r="J477" s="231">
        <v>434.18333333333334</v>
      </c>
      <c r="K477" s="230">
        <v>423.55</v>
      </c>
      <c r="L477" s="230">
        <v>411.2</v>
      </c>
      <c r="M477" s="230">
        <v>1.5011399999999999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505.7</v>
      </c>
      <c r="D478" s="231">
        <v>508.56666666666666</v>
      </c>
      <c r="E478" s="231">
        <v>498.33333333333337</v>
      </c>
      <c r="F478" s="231">
        <v>490.9666666666667</v>
      </c>
      <c r="G478" s="231">
        <v>480.73333333333341</v>
      </c>
      <c r="H478" s="231">
        <v>515.93333333333339</v>
      </c>
      <c r="I478" s="231">
        <v>526.16666666666652</v>
      </c>
      <c r="J478" s="231">
        <v>533.5333333333333</v>
      </c>
      <c r="K478" s="230">
        <v>518.79999999999995</v>
      </c>
      <c r="L478" s="230">
        <v>501.2</v>
      </c>
      <c r="M478" s="230">
        <v>2.5975600000000001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714.85</v>
      </c>
      <c r="D479" s="231">
        <v>719.86666666666667</v>
      </c>
      <c r="E479" s="231">
        <v>704.63333333333333</v>
      </c>
      <c r="F479" s="231">
        <v>694.41666666666663</v>
      </c>
      <c r="G479" s="231">
        <v>679.18333333333328</v>
      </c>
      <c r="H479" s="231">
        <v>730.08333333333337</v>
      </c>
      <c r="I479" s="231">
        <v>745.31666666666672</v>
      </c>
      <c r="J479" s="231">
        <v>755.53333333333342</v>
      </c>
      <c r="K479" s="230">
        <v>735.1</v>
      </c>
      <c r="L479" s="230">
        <v>709.65</v>
      </c>
      <c r="M479" s="230">
        <v>39.303989999999999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660.75</v>
      </c>
      <c r="D480" s="231">
        <v>661.05000000000007</v>
      </c>
      <c r="E480" s="231">
        <v>655.20000000000016</v>
      </c>
      <c r="F480" s="231">
        <v>649.65000000000009</v>
      </c>
      <c r="G480" s="231">
        <v>643.80000000000018</v>
      </c>
      <c r="H480" s="231">
        <v>666.60000000000014</v>
      </c>
      <c r="I480" s="231">
        <v>672.45</v>
      </c>
      <c r="J480" s="231">
        <v>678.00000000000011</v>
      </c>
      <c r="K480" s="230">
        <v>666.9</v>
      </c>
      <c r="L480" s="230">
        <v>655.5</v>
      </c>
      <c r="M480" s="230">
        <v>0.98357000000000006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7628.8</v>
      </c>
      <c r="D481" s="231">
        <v>7601.0666666666666</v>
      </c>
      <c r="E481" s="231">
        <v>7533.2333333333336</v>
      </c>
      <c r="F481" s="231">
        <v>7437.666666666667</v>
      </c>
      <c r="G481" s="231">
        <v>7369.8333333333339</v>
      </c>
      <c r="H481" s="231">
        <v>7696.6333333333332</v>
      </c>
      <c r="I481" s="231">
        <v>7764.4666666666672</v>
      </c>
      <c r="J481" s="231">
        <v>7860.0333333333328</v>
      </c>
      <c r="K481" s="230">
        <v>7668.9</v>
      </c>
      <c r="L481" s="230">
        <v>7505.5</v>
      </c>
      <c r="M481" s="230">
        <v>3.1965400000000002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76.400000000000006</v>
      </c>
      <c r="D482" s="231">
        <v>77.099999999999994</v>
      </c>
      <c r="E482" s="231">
        <v>75.399999999999991</v>
      </c>
      <c r="F482" s="231">
        <v>74.399999999999991</v>
      </c>
      <c r="G482" s="231">
        <v>72.699999999999989</v>
      </c>
      <c r="H482" s="231">
        <v>78.099999999999994</v>
      </c>
      <c r="I482" s="231">
        <v>79.799999999999983</v>
      </c>
      <c r="J482" s="231">
        <v>80.8</v>
      </c>
      <c r="K482" s="230">
        <v>78.8</v>
      </c>
      <c r="L482" s="230">
        <v>76.099999999999994</v>
      </c>
      <c r="M482" s="230">
        <v>110.70348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1398.65</v>
      </c>
      <c r="D483" s="231">
        <v>1396.9833333333333</v>
      </c>
      <c r="E483" s="231">
        <v>1373.9666666666667</v>
      </c>
      <c r="F483" s="231">
        <v>1349.2833333333333</v>
      </c>
      <c r="G483" s="231">
        <v>1326.2666666666667</v>
      </c>
      <c r="H483" s="231">
        <v>1421.6666666666667</v>
      </c>
      <c r="I483" s="231">
        <v>1444.6833333333336</v>
      </c>
      <c r="J483" s="231">
        <v>1469.3666666666668</v>
      </c>
      <c r="K483" s="230">
        <v>1420</v>
      </c>
      <c r="L483" s="230">
        <v>1372.3</v>
      </c>
      <c r="M483" s="230">
        <v>12.942819999999999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787.05</v>
      </c>
      <c r="D484" s="240">
        <v>788.9</v>
      </c>
      <c r="E484" s="240">
        <v>779.94999999999993</v>
      </c>
      <c r="F484" s="240">
        <v>772.84999999999991</v>
      </c>
      <c r="G484" s="240">
        <v>763.89999999999986</v>
      </c>
      <c r="H484" s="240">
        <v>796</v>
      </c>
      <c r="I484" s="240">
        <v>804.95</v>
      </c>
      <c r="J484" s="239">
        <v>812.05000000000007</v>
      </c>
      <c r="K484" s="239">
        <v>797.85</v>
      </c>
      <c r="L484" s="239">
        <v>781.8</v>
      </c>
      <c r="M484" s="216">
        <v>11.77524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249.05</v>
      </c>
      <c r="D485" s="240">
        <v>250.04999999999998</v>
      </c>
      <c r="E485" s="240">
        <v>247.49999999999997</v>
      </c>
      <c r="F485" s="240">
        <v>245.95</v>
      </c>
      <c r="G485" s="240">
        <v>243.39999999999998</v>
      </c>
      <c r="H485" s="240">
        <v>251.59999999999997</v>
      </c>
      <c r="I485" s="240">
        <v>254.14999999999998</v>
      </c>
      <c r="J485" s="239">
        <v>255.69999999999996</v>
      </c>
      <c r="K485" s="239">
        <v>252.6</v>
      </c>
      <c r="L485" s="239">
        <v>248.5</v>
      </c>
      <c r="M485" s="216">
        <v>0.50895000000000001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2067.4499999999998</v>
      </c>
      <c r="D486" s="231">
        <v>2102.5499999999997</v>
      </c>
      <c r="E486" s="231">
        <v>2014.8999999999996</v>
      </c>
      <c r="F486" s="231">
        <v>1962.35</v>
      </c>
      <c r="G486" s="231">
        <v>1874.6999999999998</v>
      </c>
      <c r="H486" s="231">
        <v>2155.0999999999995</v>
      </c>
      <c r="I486" s="231">
        <v>2242.75</v>
      </c>
      <c r="J486" s="231">
        <v>2295.2999999999993</v>
      </c>
      <c r="K486" s="230">
        <v>2190.1999999999998</v>
      </c>
      <c r="L486" s="230">
        <v>2050</v>
      </c>
      <c r="M486" s="230">
        <v>0.46139999999999998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620.1</v>
      </c>
      <c r="D487" s="240">
        <v>621.69999999999993</v>
      </c>
      <c r="E487" s="240">
        <v>615.39999999999986</v>
      </c>
      <c r="F487" s="240">
        <v>610.69999999999993</v>
      </c>
      <c r="G487" s="240">
        <v>604.39999999999986</v>
      </c>
      <c r="H487" s="240">
        <v>626.39999999999986</v>
      </c>
      <c r="I487" s="240">
        <v>632.69999999999982</v>
      </c>
      <c r="J487" s="239">
        <v>637.39999999999986</v>
      </c>
      <c r="K487" s="239">
        <v>628</v>
      </c>
      <c r="L487" s="239">
        <v>617</v>
      </c>
      <c r="M487" s="216">
        <v>1.0802099999999999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313.60000000000002</v>
      </c>
      <c r="D488" s="231">
        <v>314.66666666666669</v>
      </c>
      <c r="E488" s="231">
        <v>311.73333333333335</v>
      </c>
      <c r="F488" s="231">
        <v>309.86666666666667</v>
      </c>
      <c r="G488" s="231">
        <v>306.93333333333334</v>
      </c>
      <c r="H488" s="231">
        <v>316.53333333333336</v>
      </c>
      <c r="I488" s="231">
        <v>319.46666666666664</v>
      </c>
      <c r="J488" s="231">
        <v>321.33333333333337</v>
      </c>
      <c r="K488" s="230">
        <v>317.60000000000002</v>
      </c>
      <c r="L488" s="230">
        <v>312.8</v>
      </c>
      <c r="M488" s="230">
        <v>0.58048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317.14999999999998</v>
      </c>
      <c r="D489" s="240">
        <v>320.38333333333338</v>
      </c>
      <c r="E489" s="231">
        <v>307.96666666666675</v>
      </c>
      <c r="F489" s="231">
        <v>298.78333333333336</v>
      </c>
      <c r="G489" s="231">
        <v>286.36666666666673</v>
      </c>
      <c r="H489" s="231">
        <v>329.56666666666678</v>
      </c>
      <c r="I489" s="231">
        <v>341.98333333333341</v>
      </c>
      <c r="J489" s="231">
        <v>351.1666666666668</v>
      </c>
      <c r="K489" s="230">
        <v>332.8</v>
      </c>
      <c r="L489" s="230">
        <v>311.2</v>
      </c>
      <c r="M489" s="230">
        <v>3.03152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284.60000000000002</v>
      </c>
      <c r="D490" s="231">
        <v>284.41666666666669</v>
      </c>
      <c r="E490" s="231">
        <v>280.38333333333338</v>
      </c>
      <c r="F490" s="231">
        <v>276.16666666666669</v>
      </c>
      <c r="G490" s="231">
        <v>272.13333333333338</v>
      </c>
      <c r="H490" s="231">
        <v>288.63333333333338</v>
      </c>
      <c r="I490" s="231">
        <v>292.66666666666669</v>
      </c>
      <c r="J490" s="231">
        <v>296.88333333333338</v>
      </c>
      <c r="K490" s="230">
        <v>288.45</v>
      </c>
      <c r="L490" s="230">
        <v>280.2</v>
      </c>
      <c r="M490" s="230">
        <v>0.82991999999999999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1452.6</v>
      </c>
      <c r="D491" s="240">
        <v>1448.3666666666668</v>
      </c>
      <c r="E491" s="231">
        <v>1438.3333333333335</v>
      </c>
      <c r="F491" s="231">
        <v>1424.0666666666666</v>
      </c>
      <c r="G491" s="231">
        <v>1414.0333333333333</v>
      </c>
      <c r="H491" s="231">
        <v>1462.6333333333337</v>
      </c>
      <c r="I491" s="231">
        <v>1472.666666666667</v>
      </c>
      <c r="J491" s="231">
        <v>1486.9333333333338</v>
      </c>
      <c r="K491" s="230">
        <v>1458.4</v>
      </c>
      <c r="L491" s="230">
        <v>1434.1</v>
      </c>
      <c r="M491" s="230">
        <v>13.23906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1225.9000000000001</v>
      </c>
      <c r="D492" s="231">
        <v>1229.5833333333333</v>
      </c>
      <c r="E492" s="231">
        <v>1216.3166666666666</v>
      </c>
      <c r="F492" s="231">
        <v>1206.7333333333333</v>
      </c>
      <c r="G492" s="231">
        <v>1193.4666666666667</v>
      </c>
      <c r="H492" s="231">
        <v>1239.1666666666665</v>
      </c>
      <c r="I492" s="231">
        <v>1252.4333333333334</v>
      </c>
      <c r="J492" s="231">
        <v>1262.0166666666664</v>
      </c>
      <c r="K492" s="230">
        <v>1242.8499999999999</v>
      </c>
      <c r="L492" s="230">
        <v>1220</v>
      </c>
      <c r="M492" s="230">
        <v>0.18165999999999999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274.7</v>
      </c>
      <c r="D493" s="240">
        <v>275.65000000000003</v>
      </c>
      <c r="E493" s="231">
        <v>273.10000000000008</v>
      </c>
      <c r="F493" s="231">
        <v>271.50000000000006</v>
      </c>
      <c r="G493" s="231">
        <v>268.9500000000001</v>
      </c>
      <c r="H493" s="231">
        <v>277.25000000000006</v>
      </c>
      <c r="I493" s="231">
        <v>279.8</v>
      </c>
      <c r="J493" s="231">
        <v>281.40000000000003</v>
      </c>
      <c r="K493" s="230">
        <v>278.2</v>
      </c>
      <c r="L493" s="230">
        <v>274.05</v>
      </c>
      <c r="M493" s="230">
        <v>53.53349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375.8</v>
      </c>
      <c r="D494" s="231">
        <v>376.5</v>
      </c>
      <c r="E494" s="231">
        <v>372.25</v>
      </c>
      <c r="F494" s="231">
        <v>368.7</v>
      </c>
      <c r="G494" s="231">
        <v>364.45</v>
      </c>
      <c r="H494" s="231">
        <v>380.05</v>
      </c>
      <c r="I494" s="231">
        <v>384.3</v>
      </c>
      <c r="J494" s="231">
        <v>387.85</v>
      </c>
      <c r="K494" s="230">
        <v>380.75</v>
      </c>
      <c r="L494" s="230">
        <v>372.95</v>
      </c>
      <c r="M494" s="230">
        <v>0.49957000000000001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1936.3</v>
      </c>
      <c r="D495" s="240">
        <v>1935.3999999999999</v>
      </c>
      <c r="E495" s="231">
        <v>1923.8999999999996</v>
      </c>
      <c r="F495" s="231">
        <v>1911.4999999999998</v>
      </c>
      <c r="G495" s="231">
        <v>1899.9999999999995</v>
      </c>
      <c r="H495" s="231">
        <v>1947.7999999999997</v>
      </c>
      <c r="I495" s="231">
        <v>1959.3000000000002</v>
      </c>
      <c r="J495" s="231">
        <v>1971.6999999999998</v>
      </c>
      <c r="K495" s="230">
        <v>1946.9</v>
      </c>
      <c r="L495" s="230">
        <v>1923</v>
      </c>
      <c r="M495" s="230">
        <v>0.27449000000000001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6.9</v>
      </c>
      <c r="D496" s="240">
        <v>6.95</v>
      </c>
      <c r="E496" s="231">
        <v>6.8000000000000007</v>
      </c>
      <c r="F496" s="231">
        <v>6.7</v>
      </c>
      <c r="G496" s="231">
        <v>6.5500000000000007</v>
      </c>
      <c r="H496" s="231">
        <v>7.0500000000000007</v>
      </c>
      <c r="I496" s="231">
        <v>7.2000000000000011</v>
      </c>
      <c r="J496" s="231">
        <v>7.3000000000000007</v>
      </c>
      <c r="K496" s="230">
        <v>7.1</v>
      </c>
      <c r="L496" s="230">
        <v>6.85</v>
      </c>
      <c r="M496" s="230">
        <v>593.09955000000002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798.45</v>
      </c>
      <c r="D497" s="240">
        <v>800.80000000000007</v>
      </c>
      <c r="E497" s="231">
        <v>792.65000000000009</v>
      </c>
      <c r="F497" s="231">
        <v>786.85</v>
      </c>
      <c r="G497" s="231">
        <v>778.7</v>
      </c>
      <c r="H497" s="231">
        <v>806.60000000000014</v>
      </c>
      <c r="I497" s="231">
        <v>814.75</v>
      </c>
      <c r="J497" s="231">
        <v>820.55000000000018</v>
      </c>
      <c r="K497" s="230">
        <v>808.95</v>
      </c>
      <c r="L497" s="230">
        <v>795</v>
      </c>
      <c r="M497" s="230">
        <v>12.38885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230.15</v>
      </c>
      <c r="D498" s="240">
        <v>231.91666666666666</v>
      </c>
      <c r="E498" s="231">
        <v>226.83333333333331</v>
      </c>
      <c r="F498" s="231">
        <v>223.51666666666665</v>
      </c>
      <c r="G498" s="231">
        <v>218.43333333333331</v>
      </c>
      <c r="H498" s="231">
        <v>235.23333333333332</v>
      </c>
      <c r="I498" s="231">
        <v>240.31666666666663</v>
      </c>
      <c r="J498" s="231">
        <v>243.63333333333333</v>
      </c>
      <c r="K498" s="230">
        <v>237</v>
      </c>
      <c r="L498" s="230">
        <v>228.6</v>
      </c>
      <c r="M498" s="230">
        <v>6.42394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94.2</v>
      </c>
      <c r="D499" s="240">
        <v>95.466666666666654</v>
      </c>
      <c r="E499" s="231">
        <v>91.633333333333312</v>
      </c>
      <c r="F499" s="231">
        <v>89.066666666666663</v>
      </c>
      <c r="G499" s="231">
        <v>85.23333333333332</v>
      </c>
      <c r="H499" s="231">
        <v>98.033333333333303</v>
      </c>
      <c r="I499" s="231">
        <v>101.86666666666665</v>
      </c>
      <c r="J499" s="231">
        <v>104.43333333333329</v>
      </c>
      <c r="K499" s="230">
        <v>99.3</v>
      </c>
      <c r="L499" s="230">
        <v>92.9</v>
      </c>
      <c r="M499" s="230">
        <v>36.252099999999999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769.25</v>
      </c>
      <c r="D500" s="240">
        <v>779.48333333333323</v>
      </c>
      <c r="E500" s="231">
        <v>751.96666666666647</v>
      </c>
      <c r="F500" s="231">
        <v>734.68333333333328</v>
      </c>
      <c r="G500" s="231">
        <v>707.16666666666652</v>
      </c>
      <c r="H500" s="231">
        <v>796.76666666666642</v>
      </c>
      <c r="I500" s="231">
        <v>824.28333333333308</v>
      </c>
      <c r="J500" s="231">
        <v>841.56666666666638</v>
      </c>
      <c r="K500" s="230">
        <v>807</v>
      </c>
      <c r="L500" s="230">
        <v>762.2</v>
      </c>
      <c r="M500" s="230">
        <v>1.5699099999999999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1325.65</v>
      </c>
      <c r="D501" s="240">
        <v>1332.2</v>
      </c>
      <c r="E501" s="231">
        <v>1314.5500000000002</v>
      </c>
      <c r="F501" s="231">
        <v>1303.45</v>
      </c>
      <c r="G501" s="231">
        <v>1285.8000000000002</v>
      </c>
      <c r="H501" s="231">
        <v>1343.3000000000002</v>
      </c>
      <c r="I501" s="231">
        <v>1360.9500000000003</v>
      </c>
      <c r="J501" s="231">
        <v>1372.0500000000002</v>
      </c>
      <c r="K501" s="230">
        <v>1349.85</v>
      </c>
      <c r="L501" s="230">
        <v>1321.1</v>
      </c>
      <c r="M501" s="230">
        <v>0.61755000000000004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379.4</v>
      </c>
      <c r="D502" s="240">
        <v>380.93333333333334</v>
      </c>
      <c r="E502" s="231">
        <v>377.4666666666667</v>
      </c>
      <c r="F502" s="231">
        <v>375.53333333333336</v>
      </c>
      <c r="G502" s="231">
        <v>372.06666666666672</v>
      </c>
      <c r="H502" s="231">
        <v>382.86666666666667</v>
      </c>
      <c r="I502" s="231">
        <v>386.33333333333326</v>
      </c>
      <c r="J502" s="231">
        <v>388.26666666666665</v>
      </c>
      <c r="K502" s="230">
        <v>384.4</v>
      </c>
      <c r="L502" s="230">
        <v>379</v>
      </c>
      <c r="M502" s="230">
        <v>39.51097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170.35</v>
      </c>
      <c r="D503" s="240">
        <v>170.94999999999996</v>
      </c>
      <c r="E503" s="231">
        <v>167.59999999999991</v>
      </c>
      <c r="F503" s="231">
        <v>164.84999999999994</v>
      </c>
      <c r="G503" s="231">
        <v>161.49999999999989</v>
      </c>
      <c r="H503" s="231">
        <v>173.69999999999993</v>
      </c>
      <c r="I503" s="231">
        <v>177.05</v>
      </c>
      <c r="J503" s="231">
        <v>179.79999999999995</v>
      </c>
      <c r="K503" s="230">
        <v>174.3</v>
      </c>
      <c r="L503" s="230">
        <v>168.2</v>
      </c>
      <c r="M503" s="230">
        <v>11.906000000000001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15.95</v>
      </c>
      <c r="D504" s="240">
        <v>15.999999999999998</v>
      </c>
      <c r="E504" s="231">
        <v>15.849999999999998</v>
      </c>
      <c r="F504" s="231">
        <v>15.75</v>
      </c>
      <c r="G504" s="231">
        <v>15.6</v>
      </c>
      <c r="H504" s="231">
        <v>16.099999999999994</v>
      </c>
      <c r="I504" s="231">
        <v>16.25</v>
      </c>
      <c r="J504" s="231">
        <v>16.349999999999994</v>
      </c>
      <c r="K504" s="230">
        <v>16.149999999999999</v>
      </c>
      <c r="L504" s="230">
        <v>15.9</v>
      </c>
      <c r="M504" s="230">
        <v>476.42043999999999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10411.950000000001</v>
      </c>
      <c r="D505" s="240">
        <v>10439.300000000001</v>
      </c>
      <c r="E505" s="231">
        <v>10297.650000000001</v>
      </c>
      <c r="F505" s="231">
        <v>10183.35</v>
      </c>
      <c r="G505" s="231">
        <v>10041.700000000001</v>
      </c>
      <c r="H505" s="231">
        <v>10553.600000000002</v>
      </c>
      <c r="I505" s="231">
        <v>10695.25</v>
      </c>
      <c r="J505" s="231">
        <v>10809.550000000003</v>
      </c>
      <c r="K505" s="230">
        <v>10580.95</v>
      </c>
      <c r="L505" s="230">
        <v>10325</v>
      </c>
      <c r="M505" s="230">
        <v>1.37E-2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192.75</v>
      </c>
      <c r="D506" s="231">
        <v>192.76666666666665</v>
      </c>
      <c r="E506" s="231">
        <v>190.58333333333331</v>
      </c>
      <c r="F506" s="231">
        <v>188.41666666666666</v>
      </c>
      <c r="G506" s="231">
        <v>186.23333333333332</v>
      </c>
      <c r="H506" s="231">
        <v>194.93333333333331</v>
      </c>
      <c r="I506" s="231">
        <v>197.11666666666665</v>
      </c>
      <c r="J506" s="230">
        <v>199.2833333333333</v>
      </c>
      <c r="K506" s="230">
        <v>194.95</v>
      </c>
      <c r="L506" s="230">
        <v>190.6</v>
      </c>
      <c r="M506" s="216">
        <v>59.376109999999997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304.10000000000002</v>
      </c>
      <c r="D507" s="231">
        <v>304.34999999999997</v>
      </c>
      <c r="E507" s="231">
        <v>298.74999999999994</v>
      </c>
      <c r="F507" s="231">
        <v>293.39999999999998</v>
      </c>
      <c r="G507" s="231">
        <v>287.79999999999995</v>
      </c>
      <c r="H507" s="231">
        <v>309.69999999999993</v>
      </c>
      <c r="I507" s="231">
        <v>315.29999999999995</v>
      </c>
      <c r="J507" s="230">
        <v>320.64999999999992</v>
      </c>
      <c r="K507" s="230">
        <v>309.95</v>
      </c>
      <c r="L507" s="230">
        <v>299</v>
      </c>
      <c r="M507" s="216">
        <v>19.25975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65.400000000000006</v>
      </c>
      <c r="D508" s="240">
        <v>65.45</v>
      </c>
      <c r="E508" s="231">
        <v>64.2</v>
      </c>
      <c r="F508" s="231">
        <v>63</v>
      </c>
      <c r="G508" s="231">
        <v>61.75</v>
      </c>
      <c r="H508" s="231">
        <v>66.650000000000006</v>
      </c>
      <c r="I508" s="231">
        <v>67.900000000000006</v>
      </c>
      <c r="J508" s="231">
        <v>69.100000000000009</v>
      </c>
      <c r="K508" s="230">
        <v>66.7</v>
      </c>
      <c r="L508" s="230">
        <v>64.25</v>
      </c>
      <c r="M508" s="230">
        <v>940.16138000000001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517</v>
      </c>
      <c r="D509" s="240">
        <v>518.79999999999995</v>
      </c>
      <c r="E509" s="231">
        <v>512.99999999999989</v>
      </c>
      <c r="F509" s="231">
        <v>508.99999999999989</v>
      </c>
      <c r="G509" s="231">
        <v>503.19999999999982</v>
      </c>
      <c r="H509" s="231">
        <v>522.79999999999995</v>
      </c>
      <c r="I509" s="231">
        <v>528.60000000000014</v>
      </c>
      <c r="J509" s="231">
        <v>532.6</v>
      </c>
      <c r="K509" s="230">
        <v>524.6</v>
      </c>
      <c r="L509" s="230">
        <v>514.79999999999995</v>
      </c>
      <c r="M509" s="230">
        <v>4.5181100000000001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1531.7</v>
      </c>
      <c r="D510" s="231">
        <v>1531.95</v>
      </c>
      <c r="E510" s="231">
        <v>1517.8500000000001</v>
      </c>
      <c r="F510" s="231">
        <v>1504</v>
      </c>
      <c r="G510" s="231">
        <v>1489.9</v>
      </c>
      <c r="H510" s="231">
        <v>1545.8000000000002</v>
      </c>
      <c r="I510" s="231">
        <v>1559.9</v>
      </c>
      <c r="J510" s="230">
        <v>1573.7500000000002</v>
      </c>
      <c r="K510" s="230">
        <v>1546.05</v>
      </c>
      <c r="L510" s="230">
        <v>1518.1</v>
      </c>
      <c r="M510" s="216">
        <v>8.2619999999999999E-2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1390.75</v>
      </c>
      <c r="D511" s="240">
        <v>1386.9333333333334</v>
      </c>
      <c r="E511" s="231">
        <v>1373.8666666666668</v>
      </c>
      <c r="F511" s="231">
        <v>1356.9833333333333</v>
      </c>
      <c r="G511" s="231">
        <v>1343.9166666666667</v>
      </c>
      <c r="H511" s="231">
        <v>1403.8166666666668</v>
      </c>
      <c r="I511" s="231">
        <v>1416.8833333333334</v>
      </c>
      <c r="J511" s="231">
        <v>1433.7666666666669</v>
      </c>
      <c r="K511" s="230">
        <v>1400</v>
      </c>
      <c r="L511" s="230">
        <v>1370.05</v>
      </c>
      <c r="M511" s="230">
        <v>0.25061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5"/>
      <c r="B5" s="356"/>
      <c r="C5" s="355"/>
      <c r="D5" s="35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57" t="s">
        <v>511</v>
      </c>
      <c r="C7" s="356"/>
      <c r="D7" s="7">
        <f>Main!B10</f>
        <v>45054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45051</v>
      </c>
      <c r="B10" s="29">
        <v>538351</v>
      </c>
      <c r="C10" s="28" t="s">
        <v>974</v>
      </c>
      <c r="D10" s="28" t="s">
        <v>975</v>
      </c>
      <c r="E10" s="28" t="s">
        <v>521</v>
      </c>
      <c r="F10" s="85">
        <v>204936</v>
      </c>
      <c r="G10" s="29">
        <v>13.65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45051</v>
      </c>
      <c r="B11" s="29">
        <v>538351</v>
      </c>
      <c r="C11" s="28" t="s">
        <v>974</v>
      </c>
      <c r="D11" s="28" t="s">
        <v>976</v>
      </c>
      <c r="E11" s="28" t="s">
        <v>520</v>
      </c>
      <c r="F11" s="85">
        <v>105000</v>
      </c>
      <c r="G11" s="29">
        <v>13.79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45051</v>
      </c>
      <c r="B12" s="29">
        <v>538351</v>
      </c>
      <c r="C12" s="28" t="s">
        <v>974</v>
      </c>
      <c r="D12" s="28" t="s">
        <v>977</v>
      </c>
      <c r="E12" s="28" t="s">
        <v>520</v>
      </c>
      <c r="F12" s="85">
        <v>95083</v>
      </c>
      <c r="G12" s="29">
        <v>13.71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45051</v>
      </c>
      <c r="B13" s="29">
        <v>517546</v>
      </c>
      <c r="C13" s="28" t="s">
        <v>978</v>
      </c>
      <c r="D13" s="28" t="s">
        <v>979</v>
      </c>
      <c r="E13" s="28" t="s">
        <v>520</v>
      </c>
      <c r="F13" s="85">
        <v>55432</v>
      </c>
      <c r="G13" s="29">
        <v>23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45051</v>
      </c>
      <c r="B14" s="29">
        <v>540361</v>
      </c>
      <c r="C14" s="28" t="s">
        <v>980</v>
      </c>
      <c r="D14" s="28" t="s">
        <v>981</v>
      </c>
      <c r="E14" s="28" t="s">
        <v>521</v>
      </c>
      <c r="F14" s="85">
        <v>210000</v>
      </c>
      <c r="G14" s="29">
        <v>14.15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45051</v>
      </c>
      <c r="B15" s="29">
        <v>512441</v>
      </c>
      <c r="C15" s="28" t="s">
        <v>982</v>
      </c>
      <c r="D15" s="28" t="s">
        <v>983</v>
      </c>
      <c r="E15" s="28" t="s">
        <v>520</v>
      </c>
      <c r="F15" s="85">
        <v>8650</v>
      </c>
      <c r="G15" s="29">
        <v>34.4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45051</v>
      </c>
      <c r="B16" s="29">
        <v>542802</v>
      </c>
      <c r="C16" s="28" t="s">
        <v>936</v>
      </c>
      <c r="D16" s="28" t="s">
        <v>984</v>
      </c>
      <c r="E16" s="28" t="s">
        <v>520</v>
      </c>
      <c r="F16" s="85">
        <v>793689</v>
      </c>
      <c r="G16" s="29">
        <v>5.68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45051</v>
      </c>
      <c r="B17" s="29">
        <v>542802</v>
      </c>
      <c r="C17" s="28" t="s">
        <v>936</v>
      </c>
      <c r="D17" s="28" t="s">
        <v>984</v>
      </c>
      <c r="E17" s="28" t="s">
        <v>521</v>
      </c>
      <c r="F17" s="85">
        <v>793689</v>
      </c>
      <c r="G17" s="29">
        <v>5.65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45051</v>
      </c>
      <c r="B18" s="29">
        <v>540614</v>
      </c>
      <c r="C18" s="28" t="s">
        <v>954</v>
      </c>
      <c r="D18" s="28" t="s">
        <v>985</v>
      </c>
      <c r="E18" s="28" t="s">
        <v>521</v>
      </c>
      <c r="F18" s="85">
        <v>3000000</v>
      </c>
      <c r="G18" s="29">
        <v>1.02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45051</v>
      </c>
      <c r="B19" s="29">
        <v>513309</v>
      </c>
      <c r="C19" s="28" t="s">
        <v>955</v>
      </c>
      <c r="D19" s="28" t="s">
        <v>986</v>
      </c>
      <c r="E19" s="28" t="s">
        <v>521</v>
      </c>
      <c r="F19" s="85">
        <v>65000</v>
      </c>
      <c r="G19" s="29">
        <v>19.07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45051</v>
      </c>
      <c r="B20" s="29">
        <v>513309</v>
      </c>
      <c r="C20" s="28" t="s">
        <v>955</v>
      </c>
      <c r="D20" s="28" t="s">
        <v>987</v>
      </c>
      <c r="E20" s="28" t="s">
        <v>521</v>
      </c>
      <c r="F20" s="85">
        <v>50500</v>
      </c>
      <c r="G20" s="29">
        <v>19.05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45051</v>
      </c>
      <c r="B21" s="29">
        <v>513309</v>
      </c>
      <c r="C21" s="28" t="s">
        <v>955</v>
      </c>
      <c r="D21" s="28" t="s">
        <v>988</v>
      </c>
      <c r="E21" s="28" t="s">
        <v>520</v>
      </c>
      <c r="F21" s="85">
        <v>27000</v>
      </c>
      <c r="G21" s="29">
        <v>19.010000000000002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45051</v>
      </c>
      <c r="B22" s="29">
        <v>531737</v>
      </c>
      <c r="C22" s="28" t="s">
        <v>989</v>
      </c>
      <c r="D22" s="28" t="s">
        <v>990</v>
      </c>
      <c r="E22" s="28" t="s">
        <v>521</v>
      </c>
      <c r="F22" s="85">
        <v>81260</v>
      </c>
      <c r="G22" s="29">
        <v>0.83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45051</v>
      </c>
      <c r="B23" s="29">
        <v>531737</v>
      </c>
      <c r="C23" s="28" t="s">
        <v>989</v>
      </c>
      <c r="D23" s="28" t="s">
        <v>990</v>
      </c>
      <c r="E23" s="28" t="s">
        <v>520</v>
      </c>
      <c r="F23" s="85">
        <v>581260</v>
      </c>
      <c r="G23" s="29">
        <v>0.81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45051</v>
      </c>
      <c r="B24" s="29">
        <v>515147</v>
      </c>
      <c r="C24" s="28" t="s">
        <v>991</v>
      </c>
      <c r="D24" s="28" t="s">
        <v>992</v>
      </c>
      <c r="E24" s="28" t="s">
        <v>520</v>
      </c>
      <c r="F24" s="85">
        <v>300000</v>
      </c>
      <c r="G24" s="29">
        <v>78.22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45051</v>
      </c>
      <c r="B25" s="29">
        <v>542935</v>
      </c>
      <c r="C25" s="28" t="s">
        <v>993</v>
      </c>
      <c r="D25" s="28" t="s">
        <v>994</v>
      </c>
      <c r="E25" s="28" t="s">
        <v>521</v>
      </c>
      <c r="F25" s="85">
        <v>48000</v>
      </c>
      <c r="G25" s="29">
        <v>45.77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45051</v>
      </c>
      <c r="B26" s="29">
        <v>542924</v>
      </c>
      <c r="C26" s="28" t="s">
        <v>995</v>
      </c>
      <c r="D26" s="28" t="s">
        <v>996</v>
      </c>
      <c r="E26" s="28" t="s">
        <v>521</v>
      </c>
      <c r="F26" s="85">
        <v>84000</v>
      </c>
      <c r="G26" s="29">
        <v>3.45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45051</v>
      </c>
      <c r="B27" s="29">
        <v>540756</v>
      </c>
      <c r="C27" s="28" t="s">
        <v>997</v>
      </c>
      <c r="D27" s="28" t="s">
        <v>998</v>
      </c>
      <c r="E27" s="28" t="s">
        <v>521</v>
      </c>
      <c r="F27" s="85">
        <v>78000</v>
      </c>
      <c r="G27" s="29">
        <v>9.17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45051</v>
      </c>
      <c r="B28" s="29">
        <v>512217</v>
      </c>
      <c r="C28" s="28" t="s">
        <v>999</v>
      </c>
      <c r="D28" s="28" t="s">
        <v>1000</v>
      </c>
      <c r="E28" s="28" t="s">
        <v>520</v>
      </c>
      <c r="F28" s="85">
        <v>90000</v>
      </c>
      <c r="G28" s="29">
        <v>31.47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45051</v>
      </c>
      <c r="B29" s="29">
        <v>512217</v>
      </c>
      <c r="C29" s="28" t="s">
        <v>999</v>
      </c>
      <c r="D29" s="28" t="s">
        <v>1001</v>
      </c>
      <c r="E29" s="28" t="s">
        <v>521</v>
      </c>
      <c r="F29" s="85">
        <v>36875</v>
      </c>
      <c r="G29" s="29">
        <v>31.06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45051</v>
      </c>
      <c r="B30" s="29">
        <v>531273</v>
      </c>
      <c r="C30" s="28" t="s">
        <v>1002</v>
      </c>
      <c r="D30" s="28" t="s">
        <v>1003</v>
      </c>
      <c r="E30" s="28" t="s">
        <v>521</v>
      </c>
      <c r="F30" s="85">
        <v>4500000</v>
      </c>
      <c r="G30" s="29">
        <v>3.72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45051</v>
      </c>
      <c r="B31" s="29">
        <v>530525</v>
      </c>
      <c r="C31" s="28" t="s">
        <v>1004</v>
      </c>
      <c r="D31" s="28" t="s">
        <v>1005</v>
      </c>
      <c r="E31" s="28" t="s">
        <v>520</v>
      </c>
      <c r="F31" s="85">
        <v>85000</v>
      </c>
      <c r="G31" s="29">
        <v>9.56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45051</v>
      </c>
      <c r="B32" s="29">
        <v>540079</v>
      </c>
      <c r="C32" s="28" t="s">
        <v>1006</v>
      </c>
      <c r="D32" s="28" t="s">
        <v>1007</v>
      </c>
      <c r="E32" s="28" t="s">
        <v>521</v>
      </c>
      <c r="F32" s="85">
        <v>40000</v>
      </c>
      <c r="G32" s="29">
        <v>98.02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45051</v>
      </c>
      <c r="B33" s="29">
        <v>540079</v>
      </c>
      <c r="C33" s="28" t="s">
        <v>1006</v>
      </c>
      <c r="D33" s="28" t="s">
        <v>1008</v>
      </c>
      <c r="E33" s="28" t="s">
        <v>520</v>
      </c>
      <c r="F33" s="85">
        <v>38000</v>
      </c>
      <c r="G33" s="29">
        <v>97.95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45051</v>
      </c>
      <c r="B34" s="29">
        <v>530419</v>
      </c>
      <c r="C34" s="28" t="s">
        <v>1009</v>
      </c>
      <c r="D34" s="28" t="s">
        <v>1010</v>
      </c>
      <c r="E34" s="28" t="s">
        <v>521</v>
      </c>
      <c r="F34" s="85">
        <v>47136</v>
      </c>
      <c r="G34" s="29">
        <v>67.36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45051</v>
      </c>
      <c r="B35" s="29">
        <v>530419</v>
      </c>
      <c r="C35" s="28" t="s">
        <v>1009</v>
      </c>
      <c r="D35" s="28" t="s">
        <v>1010</v>
      </c>
      <c r="E35" s="28" t="s">
        <v>520</v>
      </c>
      <c r="F35" s="85">
        <v>42883</v>
      </c>
      <c r="G35" s="29">
        <v>68.55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45051</v>
      </c>
      <c r="B36" s="29">
        <v>530419</v>
      </c>
      <c r="C36" s="28" t="s">
        <v>1009</v>
      </c>
      <c r="D36" s="28" t="s">
        <v>956</v>
      </c>
      <c r="E36" s="28" t="s">
        <v>520</v>
      </c>
      <c r="F36" s="85">
        <v>52129</v>
      </c>
      <c r="G36" s="29">
        <v>67.11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45051</v>
      </c>
      <c r="B37" s="29">
        <v>530419</v>
      </c>
      <c r="C37" s="28" t="s">
        <v>1009</v>
      </c>
      <c r="D37" s="28" t="s">
        <v>956</v>
      </c>
      <c r="E37" s="28" t="s">
        <v>521</v>
      </c>
      <c r="F37" s="85">
        <v>52129</v>
      </c>
      <c r="G37" s="29">
        <v>67.11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45051</v>
      </c>
      <c r="B38" s="29">
        <v>538569</v>
      </c>
      <c r="C38" s="28" t="s">
        <v>1011</v>
      </c>
      <c r="D38" s="28" t="s">
        <v>1012</v>
      </c>
      <c r="E38" s="28" t="s">
        <v>521</v>
      </c>
      <c r="F38" s="85">
        <v>383146</v>
      </c>
      <c r="G38" s="29">
        <v>3.61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45051</v>
      </c>
      <c r="B39" s="29">
        <v>543545</v>
      </c>
      <c r="C39" s="28" t="s">
        <v>937</v>
      </c>
      <c r="D39" s="28" t="s">
        <v>1013</v>
      </c>
      <c r="E39" s="28" t="s">
        <v>521</v>
      </c>
      <c r="F39" s="85">
        <v>80000</v>
      </c>
      <c r="G39" s="29">
        <v>83.07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45051</v>
      </c>
      <c r="B40" s="29">
        <v>543545</v>
      </c>
      <c r="C40" s="28" t="s">
        <v>937</v>
      </c>
      <c r="D40" s="28" t="s">
        <v>956</v>
      </c>
      <c r="E40" s="28" t="s">
        <v>520</v>
      </c>
      <c r="F40" s="85">
        <v>60000</v>
      </c>
      <c r="G40" s="29">
        <v>83.32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45051</v>
      </c>
      <c r="B41" s="29">
        <v>543545</v>
      </c>
      <c r="C41" s="28" t="s">
        <v>937</v>
      </c>
      <c r="D41" s="28" t="s">
        <v>956</v>
      </c>
      <c r="E41" s="28" t="s">
        <v>521</v>
      </c>
      <c r="F41" s="85">
        <v>46000</v>
      </c>
      <c r="G41" s="29">
        <v>83.68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45051</v>
      </c>
      <c r="B42" s="29">
        <v>543545</v>
      </c>
      <c r="C42" s="28" t="s">
        <v>937</v>
      </c>
      <c r="D42" s="28" t="s">
        <v>1014</v>
      </c>
      <c r="E42" s="28" t="s">
        <v>520</v>
      </c>
      <c r="F42" s="85">
        <v>43000</v>
      </c>
      <c r="G42" s="29">
        <v>83.17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45051</v>
      </c>
      <c r="B43" s="29">
        <v>543545</v>
      </c>
      <c r="C43" s="28" t="s">
        <v>937</v>
      </c>
      <c r="D43" s="28" t="s">
        <v>1014</v>
      </c>
      <c r="E43" s="28" t="s">
        <v>521</v>
      </c>
      <c r="F43" s="85">
        <v>17000</v>
      </c>
      <c r="G43" s="29">
        <v>82.86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45051</v>
      </c>
      <c r="B44" s="29">
        <v>541735</v>
      </c>
      <c r="C44" s="28" t="s">
        <v>898</v>
      </c>
      <c r="D44" s="28" t="s">
        <v>899</v>
      </c>
      <c r="E44" s="28" t="s">
        <v>521</v>
      </c>
      <c r="F44" s="85">
        <v>836239</v>
      </c>
      <c r="G44" s="29">
        <v>7.14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45051</v>
      </c>
      <c r="B45" s="29" t="s">
        <v>1015</v>
      </c>
      <c r="C45" s="28" t="s">
        <v>1016</v>
      </c>
      <c r="D45" s="28" t="s">
        <v>1017</v>
      </c>
      <c r="E45" s="28" t="s">
        <v>520</v>
      </c>
      <c r="F45" s="85">
        <v>4000</v>
      </c>
      <c r="G45" s="29">
        <v>53.73</v>
      </c>
      <c r="H45" s="29" t="s">
        <v>866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45051</v>
      </c>
      <c r="B46" s="29" t="s">
        <v>1015</v>
      </c>
      <c r="C46" s="28" t="s">
        <v>1016</v>
      </c>
      <c r="D46" s="28" t="s">
        <v>1018</v>
      </c>
      <c r="E46" s="28" t="s">
        <v>520</v>
      </c>
      <c r="F46" s="85">
        <v>28000</v>
      </c>
      <c r="G46" s="29">
        <v>52.36</v>
      </c>
      <c r="H46" s="29" t="s">
        <v>866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45051</v>
      </c>
      <c r="B47" s="29" t="s">
        <v>810</v>
      </c>
      <c r="C47" s="28" t="s">
        <v>1019</v>
      </c>
      <c r="D47" s="28" t="s">
        <v>938</v>
      </c>
      <c r="E47" s="28" t="s">
        <v>520</v>
      </c>
      <c r="F47" s="85">
        <v>9588055</v>
      </c>
      <c r="G47" s="29">
        <v>10.25</v>
      </c>
      <c r="H47" s="29" t="s">
        <v>866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45051</v>
      </c>
      <c r="B48" s="29" t="s">
        <v>1020</v>
      </c>
      <c r="C48" s="28" t="s">
        <v>1021</v>
      </c>
      <c r="D48" s="28" t="s">
        <v>923</v>
      </c>
      <c r="E48" s="28" t="s">
        <v>520</v>
      </c>
      <c r="F48" s="85">
        <v>591431</v>
      </c>
      <c r="G48" s="29">
        <v>451.63</v>
      </c>
      <c r="H48" s="29" t="s">
        <v>866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45051</v>
      </c>
      <c r="B49" s="29" t="s">
        <v>1022</v>
      </c>
      <c r="C49" s="28" t="s">
        <v>1023</v>
      </c>
      <c r="D49" s="28" t="s">
        <v>1024</v>
      </c>
      <c r="E49" s="28" t="s">
        <v>520</v>
      </c>
      <c r="F49" s="85">
        <v>1688063</v>
      </c>
      <c r="G49" s="29">
        <v>15.69</v>
      </c>
      <c r="H49" s="29" t="s">
        <v>866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45051</v>
      </c>
      <c r="B50" s="29" t="s">
        <v>1025</v>
      </c>
      <c r="C50" s="28" t="s">
        <v>1026</v>
      </c>
      <c r="D50" s="28" t="s">
        <v>1027</v>
      </c>
      <c r="E50" s="28" t="s">
        <v>520</v>
      </c>
      <c r="F50" s="85">
        <v>70000</v>
      </c>
      <c r="G50" s="29">
        <v>136.22999999999999</v>
      </c>
      <c r="H50" s="29" t="s">
        <v>866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45051</v>
      </c>
      <c r="B51" s="29" t="s">
        <v>1025</v>
      </c>
      <c r="C51" s="28" t="s">
        <v>1026</v>
      </c>
      <c r="D51" s="28" t="s">
        <v>1028</v>
      </c>
      <c r="E51" s="28" t="s">
        <v>520</v>
      </c>
      <c r="F51" s="85">
        <v>75729</v>
      </c>
      <c r="G51" s="29">
        <v>138.02000000000001</v>
      </c>
      <c r="H51" s="29" t="s">
        <v>866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45051</v>
      </c>
      <c r="B52" s="29" t="s">
        <v>1029</v>
      </c>
      <c r="C52" s="28" t="s">
        <v>1030</v>
      </c>
      <c r="D52" s="28" t="s">
        <v>1031</v>
      </c>
      <c r="E52" s="28" t="s">
        <v>520</v>
      </c>
      <c r="F52" s="85">
        <v>115032</v>
      </c>
      <c r="G52" s="29">
        <v>26.77</v>
      </c>
      <c r="H52" s="29" t="s">
        <v>866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45051</v>
      </c>
      <c r="B53" s="29" t="s">
        <v>150</v>
      </c>
      <c r="C53" s="28" t="s">
        <v>1032</v>
      </c>
      <c r="D53" s="28" t="s">
        <v>939</v>
      </c>
      <c r="E53" s="28" t="s">
        <v>520</v>
      </c>
      <c r="F53" s="85">
        <v>4409524</v>
      </c>
      <c r="G53" s="29">
        <v>104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45051</v>
      </c>
      <c r="B54" s="29" t="s">
        <v>1033</v>
      </c>
      <c r="C54" s="28" t="s">
        <v>1034</v>
      </c>
      <c r="D54" s="28" t="s">
        <v>1035</v>
      </c>
      <c r="E54" s="28" t="s">
        <v>520</v>
      </c>
      <c r="F54" s="85">
        <v>171608</v>
      </c>
      <c r="G54" s="29">
        <v>176.7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45051</v>
      </c>
      <c r="B55" s="29" t="s">
        <v>1036</v>
      </c>
      <c r="C55" s="28" t="s">
        <v>1037</v>
      </c>
      <c r="D55" s="28" t="s">
        <v>923</v>
      </c>
      <c r="E55" s="28" t="s">
        <v>520</v>
      </c>
      <c r="F55" s="85">
        <v>118129</v>
      </c>
      <c r="G55" s="29">
        <v>523.57000000000005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45051</v>
      </c>
      <c r="B56" s="29" t="s">
        <v>1038</v>
      </c>
      <c r="C56" s="28" t="s">
        <v>1039</v>
      </c>
      <c r="D56" s="28" t="s">
        <v>1040</v>
      </c>
      <c r="E56" s="28" t="s">
        <v>520</v>
      </c>
      <c r="F56" s="85">
        <v>500000</v>
      </c>
      <c r="G56" s="29">
        <v>17.89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45051</v>
      </c>
      <c r="B57" s="29" t="s">
        <v>940</v>
      </c>
      <c r="C57" s="28" t="s">
        <v>941</v>
      </c>
      <c r="D57" s="28" t="s">
        <v>942</v>
      </c>
      <c r="E57" s="28" t="s">
        <v>520</v>
      </c>
      <c r="F57" s="85">
        <v>135923</v>
      </c>
      <c r="G57" s="29">
        <v>29.41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45051</v>
      </c>
      <c r="B58" s="29" t="s">
        <v>940</v>
      </c>
      <c r="C58" s="28" t="s">
        <v>941</v>
      </c>
      <c r="D58" s="28" t="s">
        <v>1041</v>
      </c>
      <c r="E58" s="28" t="s">
        <v>520</v>
      </c>
      <c r="F58" s="85">
        <v>25000</v>
      </c>
      <c r="G58" s="29">
        <v>28.26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45051</v>
      </c>
      <c r="B59" s="29" t="s">
        <v>1042</v>
      </c>
      <c r="C59" s="28" t="s">
        <v>1043</v>
      </c>
      <c r="D59" s="28" t="s">
        <v>938</v>
      </c>
      <c r="E59" s="28" t="s">
        <v>520</v>
      </c>
      <c r="F59" s="85">
        <v>24000</v>
      </c>
      <c r="G59" s="29">
        <v>148.80000000000001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45051</v>
      </c>
      <c r="B60" s="29" t="s">
        <v>960</v>
      </c>
      <c r="C60" s="28" t="s">
        <v>961</v>
      </c>
      <c r="D60" s="28" t="s">
        <v>962</v>
      </c>
      <c r="E60" s="28" t="s">
        <v>520</v>
      </c>
      <c r="F60" s="85">
        <v>6863597</v>
      </c>
      <c r="G60" s="29">
        <v>3.3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45051</v>
      </c>
      <c r="B61" s="29" t="s">
        <v>1015</v>
      </c>
      <c r="C61" s="28" t="s">
        <v>1016</v>
      </c>
      <c r="D61" s="28" t="s">
        <v>1017</v>
      </c>
      <c r="E61" s="28" t="s">
        <v>521</v>
      </c>
      <c r="F61" s="85">
        <v>36000</v>
      </c>
      <c r="G61" s="29">
        <v>52.49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45051</v>
      </c>
      <c r="B62" s="29" t="s">
        <v>957</v>
      </c>
      <c r="C62" s="28" t="s">
        <v>958</v>
      </c>
      <c r="D62" s="28" t="s">
        <v>959</v>
      </c>
      <c r="E62" s="28" t="s">
        <v>521</v>
      </c>
      <c r="F62" s="85">
        <v>110400</v>
      </c>
      <c r="G62" s="29">
        <v>104.09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45051</v>
      </c>
      <c r="B63" s="29" t="s">
        <v>810</v>
      </c>
      <c r="C63" s="28" t="s">
        <v>1019</v>
      </c>
      <c r="D63" s="28" t="s">
        <v>938</v>
      </c>
      <c r="E63" s="28" t="s">
        <v>521</v>
      </c>
      <c r="F63" s="85">
        <v>10588055</v>
      </c>
      <c r="G63" s="29">
        <v>10.88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45051</v>
      </c>
      <c r="B64" s="29" t="s">
        <v>1020</v>
      </c>
      <c r="C64" s="28" t="s">
        <v>1021</v>
      </c>
      <c r="D64" s="28" t="s">
        <v>923</v>
      </c>
      <c r="E64" s="28" t="s">
        <v>521</v>
      </c>
      <c r="F64" s="85">
        <v>591431</v>
      </c>
      <c r="G64" s="29">
        <v>451.8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45051</v>
      </c>
      <c r="B65" s="29" t="s">
        <v>1022</v>
      </c>
      <c r="C65" s="28" t="s">
        <v>1023</v>
      </c>
      <c r="D65" s="28" t="s">
        <v>1044</v>
      </c>
      <c r="E65" s="28" t="s">
        <v>521</v>
      </c>
      <c r="F65" s="85">
        <v>2424000</v>
      </c>
      <c r="G65" s="29">
        <v>15.32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45051</v>
      </c>
      <c r="B66" s="29" t="s">
        <v>1025</v>
      </c>
      <c r="C66" s="28" t="s">
        <v>1026</v>
      </c>
      <c r="D66" s="28" t="s">
        <v>1028</v>
      </c>
      <c r="E66" s="28" t="s">
        <v>521</v>
      </c>
      <c r="F66" s="85">
        <v>50729</v>
      </c>
      <c r="G66" s="29">
        <v>137.26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45051</v>
      </c>
      <c r="B67" s="29" t="s">
        <v>1029</v>
      </c>
      <c r="C67" s="28" t="s">
        <v>1030</v>
      </c>
      <c r="D67" s="28" t="s">
        <v>1031</v>
      </c>
      <c r="E67" s="28" t="s">
        <v>521</v>
      </c>
      <c r="F67" s="85">
        <v>57945</v>
      </c>
      <c r="G67" s="29">
        <v>27.05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45051</v>
      </c>
      <c r="B68" s="29" t="s">
        <v>150</v>
      </c>
      <c r="C68" s="28" t="s">
        <v>1032</v>
      </c>
      <c r="D68" s="28" t="s">
        <v>939</v>
      </c>
      <c r="E68" s="28" t="s">
        <v>521</v>
      </c>
      <c r="F68" s="85">
        <v>4825341</v>
      </c>
      <c r="G68" s="29">
        <v>104.43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45051</v>
      </c>
      <c r="B69" s="29" t="s">
        <v>1033</v>
      </c>
      <c r="C69" s="28" t="s">
        <v>1034</v>
      </c>
      <c r="D69" s="28" t="s">
        <v>1035</v>
      </c>
      <c r="E69" s="28" t="s">
        <v>521</v>
      </c>
      <c r="F69" s="85">
        <v>111397</v>
      </c>
      <c r="G69" s="29">
        <v>176.91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45051</v>
      </c>
      <c r="B70" s="29" t="s">
        <v>1033</v>
      </c>
      <c r="C70" s="28" t="s">
        <v>1034</v>
      </c>
      <c r="D70" s="28" t="s">
        <v>1045</v>
      </c>
      <c r="E70" s="28" t="s">
        <v>521</v>
      </c>
      <c r="F70" s="85">
        <v>160800</v>
      </c>
      <c r="G70" s="29">
        <v>175.89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45051</v>
      </c>
      <c r="B71" s="29" t="s">
        <v>1036</v>
      </c>
      <c r="C71" s="28" t="s">
        <v>1037</v>
      </c>
      <c r="D71" s="28" t="s">
        <v>923</v>
      </c>
      <c r="E71" s="28" t="s">
        <v>521</v>
      </c>
      <c r="F71" s="85">
        <v>118129</v>
      </c>
      <c r="G71" s="29">
        <v>523.39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45051</v>
      </c>
      <c r="B72" s="29" t="s">
        <v>1038</v>
      </c>
      <c r="C72" s="28" t="s">
        <v>1039</v>
      </c>
      <c r="D72" s="28" t="s">
        <v>1046</v>
      </c>
      <c r="E72" s="28" t="s">
        <v>521</v>
      </c>
      <c r="F72" s="85">
        <v>759797</v>
      </c>
      <c r="G72" s="29">
        <v>17.88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45051</v>
      </c>
      <c r="B73" s="29" t="s">
        <v>940</v>
      </c>
      <c r="C73" s="28" t="s">
        <v>941</v>
      </c>
      <c r="D73" s="28" t="s">
        <v>1047</v>
      </c>
      <c r="E73" s="28" t="s">
        <v>521</v>
      </c>
      <c r="F73" s="85">
        <v>31132</v>
      </c>
      <c r="G73" s="29">
        <v>29.5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45051</v>
      </c>
      <c r="B74" s="29" t="s">
        <v>940</v>
      </c>
      <c r="C74" s="28" t="s">
        <v>941</v>
      </c>
      <c r="D74" s="28" t="s">
        <v>1048</v>
      </c>
      <c r="E74" s="28" t="s">
        <v>521</v>
      </c>
      <c r="F74" s="85">
        <v>31835</v>
      </c>
      <c r="G74" s="29">
        <v>29.5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45051</v>
      </c>
      <c r="B75" s="29" t="s">
        <v>940</v>
      </c>
      <c r="C75" s="28" t="s">
        <v>941</v>
      </c>
      <c r="D75" s="28" t="s">
        <v>963</v>
      </c>
      <c r="E75" s="28" t="s">
        <v>521</v>
      </c>
      <c r="F75" s="85">
        <v>44873</v>
      </c>
      <c r="G75" s="29">
        <v>29.5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45051</v>
      </c>
      <c r="B76" s="29" t="s">
        <v>1042</v>
      </c>
      <c r="C76" s="28" t="s">
        <v>1043</v>
      </c>
      <c r="D76" s="28" t="s">
        <v>938</v>
      </c>
      <c r="E76" s="28" t="s">
        <v>521</v>
      </c>
      <c r="F76" s="85">
        <v>48000</v>
      </c>
      <c r="G76" s="29">
        <v>148.77000000000001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45051</v>
      </c>
      <c r="B77" s="29" t="s">
        <v>1049</v>
      </c>
      <c r="C77" s="28" t="s">
        <v>1050</v>
      </c>
      <c r="D77" s="28" t="s">
        <v>1051</v>
      </c>
      <c r="E77" s="28" t="s">
        <v>521</v>
      </c>
      <c r="F77" s="85">
        <v>500000</v>
      </c>
      <c r="G77" s="29">
        <v>2.04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45051</v>
      </c>
      <c r="B78" s="29" t="s">
        <v>960</v>
      </c>
      <c r="C78" s="28" t="s">
        <v>961</v>
      </c>
      <c r="D78" s="28" t="s">
        <v>962</v>
      </c>
      <c r="E78" s="28" t="s">
        <v>521</v>
      </c>
      <c r="F78" s="85">
        <v>6038779</v>
      </c>
      <c r="G78" s="29">
        <v>3.3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/>
      <c r="B79" s="29"/>
      <c r="C79" s="28"/>
      <c r="D79" s="28"/>
      <c r="E79" s="28"/>
      <c r="F79" s="85"/>
      <c r="G79" s="29"/>
      <c r="H79" s="29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/>
      <c r="B80" s="29"/>
      <c r="C80" s="28"/>
      <c r="D80" s="28"/>
      <c r="E80" s="28"/>
      <c r="F80" s="85"/>
      <c r="G80" s="29"/>
      <c r="H80" s="29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/>
      <c r="B81" s="29"/>
      <c r="C81" s="28"/>
      <c r="D81" s="28"/>
      <c r="E81" s="28"/>
      <c r="F81" s="85"/>
      <c r="G81" s="29"/>
      <c r="H81" s="29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43"/>
  <sheetViews>
    <sheetView zoomScale="85" zoomScaleNormal="85" workbookViewId="0">
      <selection activeCell="I22" sqref="I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45054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45027</v>
      </c>
      <c r="C10" s="268"/>
      <c r="D10" s="269" t="s">
        <v>856</v>
      </c>
      <c r="E10" s="270" t="s">
        <v>565</v>
      </c>
      <c r="F10" s="201" t="s">
        <v>879</v>
      </c>
      <c r="G10" s="201">
        <v>425</v>
      </c>
      <c r="H10" s="201"/>
      <c r="I10" s="271" t="s">
        <v>880</v>
      </c>
      <c r="J10" s="225" t="s">
        <v>538</v>
      </c>
      <c r="K10" s="225"/>
      <c r="L10" s="277"/>
      <c r="M10" s="278"/>
      <c r="N10" s="225"/>
      <c r="O10" s="279"/>
      <c r="P10" s="277">
        <f>VLOOKUP(D10,'MidCap Intra'!B27:C527,2,0)</f>
        <v>472.1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468</v>
      </c>
      <c r="E11" s="250" t="s">
        <v>565</v>
      </c>
      <c r="F11" s="243" t="s">
        <v>883</v>
      </c>
      <c r="G11" s="243">
        <v>377</v>
      </c>
      <c r="H11" s="243"/>
      <c r="I11" s="251" t="s">
        <v>884</v>
      </c>
      <c r="J11" s="244" t="s">
        <v>538</v>
      </c>
      <c r="K11" s="244"/>
      <c r="L11" s="245"/>
      <c r="M11" s="246"/>
      <c r="N11" s="244"/>
      <c r="O11" s="247"/>
      <c r="P11" s="245">
        <f>VLOOKUP(D11,'MidCap Intra'!B28:C528,2,0)</f>
        <v>415.05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3">
        <v>3</v>
      </c>
      <c r="B12" s="242">
        <v>45033</v>
      </c>
      <c r="C12" s="248"/>
      <c r="D12" s="249" t="s">
        <v>453</v>
      </c>
      <c r="E12" s="250" t="s">
        <v>565</v>
      </c>
      <c r="F12" s="243" t="s">
        <v>886</v>
      </c>
      <c r="G12" s="243">
        <v>158</v>
      </c>
      <c r="H12" s="243"/>
      <c r="I12" s="251" t="s">
        <v>887</v>
      </c>
      <c r="J12" s="244" t="s">
        <v>538</v>
      </c>
      <c r="K12" s="244"/>
      <c r="L12" s="245"/>
      <c r="M12" s="246"/>
      <c r="N12" s="244"/>
      <c r="O12" s="247"/>
      <c r="P12" s="245">
        <f>VLOOKUP(D12,'MidCap Intra'!B29:C529,2,0)</f>
        <v>174.5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3">
        <v>4</v>
      </c>
      <c r="B13" s="242">
        <v>45033</v>
      </c>
      <c r="C13" s="248"/>
      <c r="D13" s="249" t="s">
        <v>113</v>
      </c>
      <c r="E13" s="250" t="s">
        <v>565</v>
      </c>
      <c r="F13" s="243" t="s">
        <v>888</v>
      </c>
      <c r="G13" s="243">
        <v>945</v>
      </c>
      <c r="H13" s="243"/>
      <c r="I13" s="251" t="s">
        <v>889</v>
      </c>
      <c r="J13" s="244" t="s">
        <v>538</v>
      </c>
      <c r="K13" s="244"/>
      <c r="L13" s="245"/>
      <c r="M13" s="246"/>
      <c r="N13" s="244"/>
      <c r="O13" s="247"/>
      <c r="P13" s="245">
        <f>VLOOKUP(D13,'MidCap Intra'!B30:C530,2,0)</f>
        <v>1055.55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891</v>
      </c>
      <c r="E14" s="335" t="s">
        <v>565</v>
      </c>
      <c r="F14" s="331">
        <v>248.5</v>
      </c>
      <c r="G14" s="331">
        <v>233</v>
      </c>
      <c r="H14" s="331">
        <v>265.5</v>
      </c>
      <c r="I14" s="336" t="s">
        <v>890</v>
      </c>
      <c r="J14" s="272" t="s">
        <v>924</v>
      </c>
      <c r="K14" s="272">
        <f t="shared" ref="K14" si="0">H14-F14</f>
        <v>17</v>
      </c>
      <c r="L14" s="287">
        <f t="shared" ref="L14" si="1">(F14*-0.7)/100</f>
        <v>-1.7394999999999998</v>
      </c>
      <c r="M14" s="288">
        <f t="shared" ref="M14" si="2">(K14+L14)/F14</f>
        <v>6.1410462776659965E-2</v>
      </c>
      <c r="N14" s="328" t="s">
        <v>535</v>
      </c>
      <c r="O14" s="305">
        <v>45049</v>
      </c>
      <c r="P14" s="27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565</v>
      </c>
      <c r="F15" s="243" t="s">
        <v>900</v>
      </c>
      <c r="G15" s="243">
        <v>735</v>
      </c>
      <c r="H15" s="243"/>
      <c r="I15" s="251" t="s">
        <v>901</v>
      </c>
      <c r="J15" s="244" t="s">
        <v>538</v>
      </c>
      <c r="K15" s="244"/>
      <c r="L15" s="245"/>
      <c r="M15" s="246"/>
      <c r="N15" s="244"/>
      <c r="O15" s="247"/>
      <c r="P15" s="245">
        <f>VLOOKUP(D15,'MidCap Intra'!B33:C533,2,0)</f>
        <v>787.3</v>
      </c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780</v>
      </c>
      <c r="E16" s="250" t="s">
        <v>565</v>
      </c>
      <c r="F16" s="243" t="s">
        <v>895</v>
      </c>
      <c r="G16" s="243">
        <v>1550</v>
      </c>
      <c r="H16" s="243"/>
      <c r="I16" s="251" t="s">
        <v>896</v>
      </c>
      <c r="J16" s="244" t="s">
        <v>538</v>
      </c>
      <c r="K16" s="244"/>
      <c r="L16" s="245"/>
      <c r="M16" s="246"/>
      <c r="N16" s="244"/>
      <c r="O16" s="247"/>
      <c r="P16" s="245">
        <f>VLOOKUP(D16,'MidCap Intra'!B34:C534,2,0)</f>
        <v>1731.85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45044</v>
      </c>
      <c r="C17" s="248"/>
      <c r="D17" s="249" t="s">
        <v>363</v>
      </c>
      <c r="E17" s="250" t="s">
        <v>565</v>
      </c>
      <c r="F17" s="243" t="s">
        <v>913</v>
      </c>
      <c r="G17" s="243">
        <v>530</v>
      </c>
      <c r="H17" s="243"/>
      <c r="I17" s="251" t="s">
        <v>914</v>
      </c>
      <c r="J17" s="244" t="s">
        <v>538</v>
      </c>
      <c r="K17" s="244"/>
      <c r="L17" s="245"/>
      <c r="M17" s="246"/>
      <c r="N17" s="244"/>
      <c r="O17" s="247"/>
      <c r="P17" s="245">
        <f>VLOOKUP(D17,'MidCap Intra'!B35:C535,2,0)</f>
        <v>597.45000000000005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3">
        <v>9</v>
      </c>
      <c r="B18" s="242">
        <v>45049</v>
      </c>
      <c r="C18" s="248"/>
      <c r="D18" s="249" t="s">
        <v>273</v>
      </c>
      <c r="E18" s="250" t="s">
        <v>565</v>
      </c>
      <c r="F18" s="243" t="s">
        <v>934</v>
      </c>
      <c r="G18" s="243">
        <v>6150</v>
      </c>
      <c r="H18" s="243"/>
      <c r="I18" s="251" t="s">
        <v>935</v>
      </c>
      <c r="J18" s="244" t="s">
        <v>538</v>
      </c>
      <c r="K18" s="244"/>
      <c r="L18" s="245"/>
      <c r="M18" s="246"/>
      <c r="N18" s="244"/>
      <c r="O18" s="247"/>
      <c r="P18" s="245">
        <f>VLOOKUP(D18,'MidCap Intra'!B36:C536,2,0)</f>
        <v>6660.25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/>
      <c r="B19" s="216"/>
      <c r="C19" s="216"/>
      <c r="D19" s="216"/>
      <c r="E19" s="216"/>
      <c r="F19" s="216"/>
      <c r="G19" s="216"/>
      <c r="H19" s="216"/>
      <c r="I19" s="216"/>
      <c r="J19" s="216"/>
      <c r="K19" s="225"/>
      <c r="L19" s="245"/>
      <c r="M19" s="246"/>
      <c r="N19" s="244"/>
      <c r="O19" s="247"/>
      <c r="P19" s="245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4" t="s">
        <v>16</v>
      </c>
      <c r="B27" s="264" t="s">
        <v>512</v>
      </c>
      <c r="C27" s="264"/>
      <c r="D27" s="227" t="s">
        <v>523</v>
      </c>
      <c r="E27" s="264" t="s">
        <v>524</v>
      </c>
      <c r="F27" s="264" t="s">
        <v>525</v>
      </c>
      <c r="G27" s="264" t="s">
        <v>545</v>
      </c>
      <c r="H27" s="264" t="s">
        <v>527</v>
      </c>
      <c r="I27" s="264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7" customFormat="1" ht="13.5" customHeight="1">
      <c r="A28" s="201">
        <v>1</v>
      </c>
      <c r="B28" s="242">
        <v>45040</v>
      </c>
      <c r="C28" s="268"/>
      <c r="D28" s="269" t="s">
        <v>402</v>
      </c>
      <c r="E28" s="270" t="s">
        <v>537</v>
      </c>
      <c r="F28" s="201" t="s">
        <v>892</v>
      </c>
      <c r="G28" s="201">
        <v>232</v>
      </c>
      <c r="H28" s="201"/>
      <c r="I28" s="271" t="s">
        <v>893</v>
      </c>
      <c r="J28" s="225" t="s">
        <v>538</v>
      </c>
      <c r="K28" s="225"/>
      <c r="L28" s="277"/>
      <c r="M28" s="278"/>
      <c r="N28" s="225"/>
      <c r="O28" s="279"/>
      <c r="P28" s="265"/>
      <c r="Q28" s="198"/>
      <c r="R28" s="226" t="s">
        <v>536</v>
      </c>
      <c r="S28" s="197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</row>
    <row r="29" spans="1:56" s="267" customFormat="1" ht="13.5" customHeight="1">
      <c r="A29" s="274">
        <v>2</v>
      </c>
      <c r="B29" s="332">
        <v>45041</v>
      </c>
      <c r="C29" s="337"/>
      <c r="D29" s="338" t="s">
        <v>407</v>
      </c>
      <c r="E29" s="339" t="s">
        <v>537</v>
      </c>
      <c r="F29" s="274">
        <v>378</v>
      </c>
      <c r="G29" s="274">
        <v>367</v>
      </c>
      <c r="H29" s="274">
        <v>390</v>
      </c>
      <c r="I29" s="340" t="s">
        <v>897</v>
      </c>
      <c r="J29" s="272" t="s">
        <v>925</v>
      </c>
      <c r="K29" s="272">
        <f t="shared" ref="K29" si="3">H29-F29</f>
        <v>12</v>
      </c>
      <c r="L29" s="287">
        <f t="shared" ref="L29" si="4">(F29*-0.7)/100</f>
        <v>-2.6459999999999995</v>
      </c>
      <c r="M29" s="288">
        <f t="shared" ref="M29" si="5">(K29+L29)/F29</f>
        <v>2.4746031746031748E-2</v>
      </c>
      <c r="N29" s="328" t="s">
        <v>535</v>
      </c>
      <c r="O29" s="305">
        <v>45049</v>
      </c>
      <c r="P29" s="265"/>
      <c r="Q29" s="198"/>
      <c r="R29" s="226" t="s">
        <v>536</v>
      </c>
      <c r="S29" s="197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</row>
    <row r="30" spans="1:56" s="267" customFormat="1" ht="13.5" customHeight="1">
      <c r="A30" s="201">
        <v>3</v>
      </c>
      <c r="B30" s="242">
        <v>45044</v>
      </c>
      <c r="C30" s="268"/>
      <c r="D30" s="269" t="s">
        <v>256</v>
      </c>
      <c r="E30" s="270" t="s">
        <v>537</v>
      </c>
      <c r="F30" s="201" t="s">
        <v>909</v>
      </c>
      <c r="G30" s="201">
        <v>274</v>
      </c>
      <c r="H30" s="201"/>
      <c r="I30" s="271">
        <v>300</v>
      </c>
      <c r="J30" s="225" t="s">
        <v>538</v>
      </c>
      <c r="K30" s="225"/>
      <c r="L30" s="277"/>
      <c r="M30" s="278"/>
      <c r="N30" s="225"/>
      <c r="O30" s="279"/>
      <c r="P30" s="265"/>
      <c r="Q30" s="198"/>
      <c r="R30" s="226" t="s">
        <v>536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01">
        <v>4</v>
      </c>
      <c r="B31" s="242">
        <v>45050</v>
      </c>
      <c r="C31" s="268"/>
      <c r="D31" s="269" t="s">
        <v>190</v>
      </c>
      <c r="E31" s="270" t="s">
        <v>537</v>
      </c>
      <c r="F31" s="201" t="s">
        <v>943</v>
      </c>
      <c r="G31" s="201">
        <v>945</v>
      </c>
      <c r="H31" s="201"/>
      <c r="I31" s="271" t="s">
        <v>944</v>
      </c>
      <c r="J31" s="225" t="s">
        <v>538</v>
      </c>
      <c r="K31" s="225"/>
      <c r="L31" s="277"/>
      <c r="M31" s="278"/>
      <c r="N31" s="225"/>
      <c r="O31" s="279"/>
      <c r="P31" s="265"/>
      <c r="Q31" s="198"/>
      <c r="R31" s="226" t="s">
        <v>536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198" customFormat="1" ht="13.5" customHeight="1">
      <c r="A32" s="303"/>
      <c r="B32" s="303"/>
      <c r="C32" s="268"/>
      <c r="D32" s="269"/>
      <c r="E32" s="270"/>
      <c r="F32" s="201"/>
      <c r="G32" s="201"/>
      <c r="H32" s="201"/>
      <c r="I32" s="271"/>
      <c r="J32" s="225"/>
      <c r="K32" s="225"/>
      <c r="L32" s="277"/>
      <c r="M32" s="278"/>
      <c r="N32" s="225"/>
      <c r="O32" s="279"/>
      <c r="P32" s="265"/>
      <c r="R32" s="226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ht="44.25" customHeight="1">
      <c r="A33" s="109" t="s">
        <v>539</v>
      </c>
      <c r="B33" s="130"/>
      <c r="C33" s="130"/>
      <c r="D33" s="1"/>
      <c r="E33" s="6"/>
      <c r="F33" s="6"/>
      <c r="G33" s="6"/>
      <c r="H33" s="6" t="s">
        <v>551</v>
      </c>
      <c r="I33" s="6"/>
      <c r="J33" s="6"/>
      <c r="K33" s="105"/>
      <c r="L33" s="131"/>
      <c r="M33" s="105"/>
      <c r="N33" s="106"/>
      <c r="O33" s="105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8" ht="12.75" customHeight="1">
      <c r="A34" s="115" t="s">
        <v>540</v>
      </c>
      <c r="B34" s="109"/>
      <c r="C34" s="109"/>
      <c r="D34" s="109"/>
      <c r="E34" s="41"/>
      <c r="F34" s="116" t="s">
        <v>541</v>
      </c>
      <c r="G34" s="54"/>
      <c r="H34" s="41"/>
      <c r="I34" s="54"/>
      <c r="J34" s="6"/>
      <c r="K34" s="132"/>
      <c r="L34" s="133"/>
      <c r="M34" s="6"/>
      <c r="N34" s="99"/>
      <c r="O34" s="134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15"/>
      <c r="B35" s="109"/>
      <c r="C35" s="109"/>
      <c r="D35" s="109"/>
      <c r="E35" s="6"/>
      <c r="F35" s="116" t="s">
        <v>543</v>
      </c>
      <c r="G35" s="54"/>
      <c r="H35" s="41"/>
      <c r="I35" s="54"/>
      <c r="J35" s="6"/>
      <c r="K35" s="132"/>
      <c r="L35" s="133"/>
      <c r="M35" s="6"/>
      <c r="N35" s="99"/>
      <c r="O35" s="134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09"/>
      <c r="B36" s="109"/>
      <c r="C36" s="109"/>
      <c r="D36" s="109"/>
      <c r="E36" s="6"/>
      <c r="F36" s="6"/>
      <c r="G36" s="6"/>
      <c r="H36" s="6"/>
      <c r="I36" s="6"/>
      <c r="J36" s="121"/>
      <c r="K36" s="118"/>
      <c r="L36" s="119"/>
      <c r="M36" s="6"/>
      <c r="N36" s="122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35" t="s">
        <v>552</v>
      </c>
      <c r="B37" s="135"/>
      <c r="C37" s="135"/>
      <c r="D37" s="135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4" t="s">
        <v>16</v>
      </c>
      <c r="B38" s="94" t="s">
        <v>512</v>
      </c>
      <c r="C38" s="94"/>
      <c r="D38" s="95" t="s">
        <v>523</v>
      </c>
      <c r="E38" s="94" t="s">
        <v>524</v>
      </c>
      <c r="F38" s="94" t="s">
        <v>525</v>
      </c>
      <c r="G38" s="94" t="s">
        <v>545</v>
      </c>
      <c r="H38" s="94" t="s">
        <v>527</v>
      </c>
      <c r="I38" s="94" t="s">
        <v>528</v>
      </c>
      <c r="J38" s="93" t="s">
        <v>529</v>
      </c>
      <c r="K38" s="136" t="s">
        <v>553</v>
      </c>
      <c r="L38" s="96" t="s">
        <v>531</v>
      </c>
      <c r="M38" s="136" t="s">
        <v>554</v>
      </c>
      <c r="N38" s="94" t="s">
        <v>555</v>
      </c>
      <c r="O38" s="93" t="s">
        <v>533</v>
      </c>
      <c r="P38" s="95" t="s">
        <v>534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286">
        <v>1</v>
      </c>
      <c r="B39" s="304">
        <v>45044</v>
      </c>
      <c r="C39" s="302"/>
      <c r="D39" s="302" t="s">
        <v>905</v>
      </c>
      <c r="E39" s="286" t="s">
        <v>537</v>
      </c>
      <c r="F39" s="286">
        <v>2419</v>
      </c>
      <c r="G39" s="286">
        <v>2370</v>
      </c>
      <c r="H39" s="341">
        <v>2457.5</v>
      </c>
      <c r="I39" s="341" t="s">
        <v>906</v>
      </c>
      <c r="J39" s="272" t="s">
        <v>926</v>
      </c>
      <c r="K39" s="280">
        <f t="shared" ref="K39" si="6">H39-F39</f>
        <v>38.5</v>
      </c>
      <c r="L39" s="291">
        <f t="shared" ref="L39" si="7">(H39*N39)*0.07%</f>
        <v>430.06250000000006</v>
      </c>
      <c r="M39" s="282">
        <f>(K39*N39)-L39</f>
        <v>9194.9375</v>
      </c>
      <c r="N39" s="280">
        <v>250</v>
      </c>
      <c r="O39" s="272" t="s">
        <v>535</v>
      </c>
      <c r="P39" s="273">
        <v>45049</v>
      </c>
      <c r="Q39" s="299"/>
      <c r="R39" s="54" t="s">
        <v>536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300"/>
      <c r="AG39" s="301"/>
      <c r="AH39" s="299"/>
      <c r="AI39" s="299"/>
      <c r="AJ39" s="300"/>
      <c r="AK39" s="300"/>
      <c r="AL39" s="300"/>
    </row>
    <row r="40" spans="1:38" ht="12.75" customHeight="1">
      <c r="A40" s="255">
        <v>2</v>
      </c>
      <c r="B40" s="292">
        <v>45049</v>
      </c>
      <c r="C40" s="293"/>
      <c r="D40" s="293" t="s">
        <v>929</v>
      </c>
      <c r="E40" s="255" t="s">
        <v>537</v>
      </c>
      <c r="F40" s="255" t="s">
        <v>930</v>
      </c>
      <c r="G40" s="255">
        <v>776</v>
      </c>
      <c r="H40" s="294"/>
      <c r="I40" s="294" t="s">
        <v>931</v>
      </c>
      <c r="J40" s="295" t="s">
        <v>538</v>
      </c>
      <c r="K40" s="296"/>
      <c r="L40" s="297"/>
      <c r="M40" s="298"/>
      <c r="N40" s="296"/>
      <c r="O40" s="294"/>
      <c r="P40" s="256"/>
      <c r="Q40" s="299"/>
      <c r="R40" s="54" t="s">
        <v>536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300"/>
      <c r="AG40" s="301"/>
      <c r="AH40" s="299"/>
      <c r="AI40" s="299"/>
      <c r="AJ40" s="300"/>
      <c r="AK40" s="300"/>
      <c r="AL40" s="300"/>
    </row>
    <row r="41" spans="1:38" ht="12.75" customHeight="1">
      <c r="A41" s="255"/>
      <c r="B41" s="292"/>
      <c r="C41" s="293"/>
      <c r="D41" s="293"/>
      <c r="E41" s="255"/>
      <c r="F41" s="255"/>
      <c r="G41" s="255"/>
      <c r="H41" s="294"/>
      <c r="I41" s="294"/>
      <c r="J41" s="295"/>
      <c r="K41" s="296"/>
      <c r="L41" s="297"/>
      <c r="M41" s="298"/>
      <c r="N41" s="296"/>
      <c r="O41" s="294"/>
      <c r="P41" s="256"/>
      <c r="Q41" s="299"/>
      <c r="R41" s="54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300"/>
      <c r="AG41" s="301"/>
      <c r="AH41" s="299"/>
      <c r="AI41" s="299"/>
      <c r="AJ41" s="300"/>
      <c r="AK41" s="300"/>
      <c r="AL41" s="300"/>
    </row>
    <row r="42" spans="1:38" ht="12.75" customHeight="1">
      <c r="A42" s="255"/>
      <c r="B42" s="292"/>
      <c r="C42" s="293"/>
      <c r="D42" s="293"/>
      <c r="E42" s="255"/>
      <c r="F42" s="255"/>
      <c r="G42" s="255"/>
      <c r="H42" s="294"/>
      <c r="I42" s="294"/>
      <c r="J42" s="295"/>
      <c r="K42" s="296"/>
      <c r="L42" s="297"/>
      <c r="M42" s="298"/>
      <c r="N42" s="296"/>
      <c r="O42" s="294"/>
      <c r="P42" s="256"/>
      <c r="Q42" s="29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00"/>
      <c r="AG42" s="301"/>
      <c r="AH42" s="299"/>
      <c r="AI42" s="299"/>
      <c r="AJ42" s="300"/>
      <c r="AK42" s="300"/>
      <c r="AL42" s="300"/>
    </row>
    <row r="43" spans="1:38" s="198" customFormat="1" ht="12.75" customHeight="1">
      <c r="A43" s="300"/>
      <c r="B43" s="317"/>
      <c r="C43" s="200"/>
      <c r="D43" s="200"/>
      <c r="E43" s="229"/>
      <c r="F43" s="229"/>
      <c r="G43" s="229"/>
      <c r="H43" s="318"/>
      <c r="I43" s="318"/>
      <c r="J43" s="319"/>
      <c r="K43" s="200"/>
      <c r="L43" s="229"/>
      <c r="M43" s="229"/>
      <c r="N43" s="229"/>
      <c r="O43" s="318"/>
      <c r="P43" s="318"/>
      <c r="Q43" s="200"/>
      <c r="R43" s="203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229"/>
      <c r="AG43" s="228"/>
      <c r="AH43" s="200"/>
      <c r="AI43" s="200"/>
      <c r="AJ43" s="229"/>
      <c r="AK43" s="229"/>
      <c r="AL43" s="229"/>
    </row>
    <row r="44" spans="1:38" ht="38.25" customHeight="1">
      <c r="A44" s="137" t="s">
        <v>557</v>
      </c>
      <c r="B44" s="137"/>
      <c r="C44" s="137"/>
      <c r="D44" s="137"/>
      <c r="E44" s="138"/>
      <c r="F44" s="102"/>
      <c r="G44" s="102"/>
      <c r="H44" s="102"/>
      <c r="I44" s="102"/>
      <c r="J44" s="1"/>
      <c r="K44" s="6"/>
      <c r="L44" s="6"/>
      <c r="M44" s="6"/>
      <c r="N44" s="1"/>
      <c r="O44" s="1"/>
      <c r="P44" s="41"/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ht="38.25">
      <c r="A45" s="94" t="s">
        <v>16</v>
      </c>
      <c r="B45" s="94" t="s">
        <v>512</v>
      </c>
      <c r="C45" s="94"/>
      <c r="D45" s="95" t="s">
        <v>523</v>
      </c>
      <c r="E45" s="94" t="s">
        <v>524</v>
      </c>
      <c r="F45" s="94" t="s">
        <v>525</v>
      </c>
      <c r="G45" s="94" t="s">
        <v>545</v>
      </c>
      <c r="H45" s="94" t="s">
        <v>527</v>
      </c>
      <c r="I45" s="94" t="s">
        <v>528</v>
      </c>
      <c r="J45" s="93" t="s">
        <v>529</v>
      </c>
      <c r="K45" s="93" t="s">
        <v>558</v>
      </c>
      <c r="L45" s="96" t="s">
        <v>531</v>
      </c>
      <c r="M45" s="136" t="s">
        <v>554</v>
      </c>
      <c r="N45" s="94" t="s">
        <v>555</v>
      </c>
      <c r="O45" s="94" t="s">
        <v>533</v>
      </c>
      <c r="P45" s="95" t="s">
        <v>534</v>
      </c>
      <c r="Q45" s="4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41"/>
      <c r="AH45" s="41"/>
      <c r="AI45" s="41"/>
      <c r="AJ45" s="41"/>
      <c r="AK45" s="41"/>
      <c r="AL45" s="41"/>
    </row>
    <row r="46" spans="1:38" s="198" customFormat="1" ht="15.6" customHeight="1">
      <c r="A46" s="286">
        <v>1</v>
      </c>
      <c r="B46" s="304">
        <v>45043</v>
      </c>
      <c r="C46" s="284"/>
      <c r="D46" s="302" t="s">
        <v>903</v>
      </c>
      <c r="E46" s="274" t="s">
        <v>537</v>
      </c>
      <c r="F46" s="274">
        <v>35</v>
      </c>
      <c r="G46" s="274">
        <v>19</v>
      </c>
      <c r="H46" s="283">
        <v>42</v>
      </c>
      <c r="I46" s="291" t="s">
        <v>904</v>
      </c>
      <c r="J46" s="272" t="s">
        <v>894</v>
      </c>
      <c r="K46" s="280">
        <f t="shared" ref="K46" si="8">H46-F46</f>
        <v>7</v>
      </c>
      <c r="L46" s="281">
        <v>100</v>
      </c>
      <c r="M46" s="282">
        <f t="shared" ref="M46" si="9">(K46*N46)-100</f>
        <v>2000</v>
      </c>
      <c r="N46" s="280">
        <v>300</v>
      </c>
      <c r="O46" s="272" t="s">
        <v>535</v>
      </c>
      <c r="P46" s="273">
        <v>45048</v>
      </c>
      <c r="Q46" s="197"/>
      <c r="R46" s="203" t="s">
        <v>799</v>
      </c>
      <c r="S46" s="197"/>
      <c r="T46" s="197"/>
      <c r="U46" s="197"/>
      <c r="V46" s="197"/>
      <c r="W46" s="197"/>
      <c r="X46" s="203"/>
      <c r="Y46" s="197"/>
      <c r="Z46" s="197"/>
      <c r="AA46" s="197"/>
      <c r="AB46" s="197"/>
      <c r="AC46" s="197"/>
      <c r="AD46" s="203"/>
      <c r="AE46" s="197"/>
      <c r="AF46" s="197"/>
      <c r="AG46" s="197"/>
      <c r="AH46" s="197"/>
      <c r="AI46" s="197"/>
      <c r="AJ46" s="203"/>
      <c r="AK46" s="197"/>
      <c r="AL46" s="197"/>
    </row>
    <row r="47" spans="1:38" s="198" customFormat="1" ht="15.6" customHeight="1">
      <c r="A47" s="286">
        <v>2</v>
      </c>
      <c r="B47" s="304">
        <v>45044</v>
      </c>
      <c r="C47" s="284"/>
      <c r="D47" s="302" t="s">
        <v>908</v>
      </c>
      <c r="E47" s="274" t="s">
        <v>537</v>
      </c>
      <c r="F47" s="274">
        <v>127</v>
      </c>
      <c r="G47" s="274">
        <v>78</v>
      </c>
      <c r="H47" s="283">
        <v>147</v>
      </c>
      <c r="I47" s="291" t="s">
        <v>869</v>
      </c>
      <c r="J47" s="272" t="s">
        <v>885</v>
      </c>
      <c r="K47" s="280">
        <f t="shared" ref="K47" si="10">H47-F47</f>
        <v>20</v>
      </c>
      <c r="L47" s="281">
        <v>100</v>
      </c>
      <c r="M47" s="282">
        <f t="shared" ref="M47" si="11">(K47*N47)-100</f>
        <v>1900</v>
      </c>
      <c r="N47" s="280">
        <v>100</v>
      </c>
      <c r="O47" s="272" t="s">
        <v>535</v>
      </c>
      <c r="P47" s="273">
        <v>45048</v>
      </c>
      <c r="Q47" s="197"/>
      <c r="R47" s="203" t="s">
        <v>799</v>
      </c>
      <c r="S47" s="197"/>
      <c r="T47" s="197"/>
      <c r="U47" s="197"/>
      <c r="V47" s="197"/>
      <c r="W47" s="197"/>
      <c r="X47" s="203"/>
      <c r="Y47" s="197"/>
      <c r="Z47" s="197"/>
      <c r="AA47" s="197"/>
      <c r="AB47" s="197"/>
      <c r="AC47" s="197"/>
      <c r="AD47" s="203"/>
      <c r="AE47" s="197"/>
      <c r="AF47" s="197"/>
      <c r="AG47" s="197"/>
      <c r="AH47" s="197"/>
      <c r="AI47" s="197"/>
      <c r="AJ47" s="203"/>
      <c r="AK47" s="197"/>
      <c r="AL47" s="197"/>
    </row>
    <row r="48" spans="1:38" s="198" customFormat="1" ht="15.6" customHeight="1">
      <c r="A48" s="286">
        <v>3</v>
      </c>
      <c r="B48" s="304">
        <v>45044</v>
      </c>
      <c r="C48" s="284"/>
      <c r="D48" s="302" t="s">
        <v>910</v>
      </c>
      <c r="E48" s="274" t="s">
        <v>537</v>
      </c>
      <c r="F48" s="274">
        <v>39</v>
      </c>
      <c r="G48" s="274">
        <v>25</v>
      </c>
      <c r="H48" s="283">
        <v>45.5</v>
      </c>
      <c r="I48" s="291" t="s">
        <v>911</v>
      </c>
      <c r="J48" s="272" t="s">
        <v>907</v>
      </c>
      <c r="K48" s="280">
        <f t="shared" ref="K48" si="12">H48-F48</f>
        <v>6.5</v>
      </c>
      <c r="L48" s="281">
        <v>100</v>
      </c>
      <c r="M48" s="282">
        <f t="shared" ref="M48" si="13">(K48*N48)-100</f>
        <v>2500</v>
      </c>
      <c r="N48" s="280">
        <v>400</v>
      </c>
      <c r="O48" s="272" t="s">
        <v>535</v>
      </c>
      <c r="P48" s="273">
        <v>45048</v>
      </c>
      <c r="Q48" s="197"/>
      <c r="R48" s="203" t="s">
        <v>799</v>
      </c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308">
        <v>4</v>
      </c>
      <c r="B49" s="320">
        <v>45044</v>
      </c>
      <c r="C49" s="310"/>
      <c r="D49" s="311" t="s">
        <v>912</v>
      </c>
      <c r="E49" s="289" t="s">
        <v>537</v>
      </c>
      <c r="F49" s="289">
        <v>38</v>
      </c>
      <c r="G49" s="289"/>
      <c r="H49" s="312">
        <v>11</v>
      </c>
      <c r="I49" s="313" t="s">
        <v>902</v>
      </c>
      <c r="J49" s="290" t="s">
        <v>919</v>
      </c>
      <c r="K49" s="314">
        <f t="shared" ref="K49" si="14">H49-F49</f>
        <v>-27</v>
      </c>
      <c r="L49" s="315">
        <v>100</v>
      </c>
      <c r="M49" s="316">
        <f t="shared" ref="M49:M52" si="15">(K49*N49)-100</f>
        <v>-1180</v>
      </c>
      <c r="N49" s="314">
        <v>40</v>
      </c>
      <c r="O49" s="290" t="s">
        <v>547</v>
      </c>
      <c r="P49" s="309">
        <v>45048</v>
      </c>
      <c r="Q49" s="197"/>
      <c r="R49" s="203" t="s">
        <v>799</v>
      </c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286">
        <v>5</v>
      </c>
      <c r="B50" s="304">
        <v>45048</v>
      </c>
      <c r="C50" s="284"/>
      <c r="D50" s="302" t="s">
        <v>915</v>
      </c>
      <c r="E50" s="274" t="s">
        <v>878</v>
      </c>
      <c r="F50" s="274">
        <v>66</v>
      </c>
      <c r="G50" s="274">
        <v>115</v>
      </c>
      <c r="H50" s="283">
        <v>42.5</v>
      </c>
      <c r="I50" s="291" t="s">
        <v>916</v>
      </c>
      <c r="J50" s="272" t="s">
        <v>927</v>
      </c>
      <c r="K50" s="280">
        <f>F50-H50</f>
        <v>23.5</v>
      </c>
      <c r="L50" s="281">
        <v>100</v>
      </c>
      <c r="M50" s="282">
        <f t="shared" si="15"/>
        <v>1075</v>
      </c>
      <c r="N50" s="280">
        <v>50</v>
      </c>
      <c r="O50" s="272" t="s">
        <v>535</v>
      </c>
      <c r="P50" s="273">
        <v>45049</v>
      </c>
      <c r="Q50" s="197"/>
      <c r="R50" s="203" t="s">
        <v>536</v>
      </c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286">
        <v>6</v>
      </c>
      <c r="B51" s="304">
        <v>45048</v>
      </c>
      <c r="C51" s="284"/>
      <c r="D51" s="302" t="s">
        <v>920</v>
      </c>
      <c r="E51" s="274" t="s">
        <v>537</v>
      </c>
      <c r="F51" s="274">
        <v>42</v>
      </c>
      <c r="G51" s="274"/>
      <c r="H51" s="283">
        <v>64</v>
      </c>
      <c r="I51" s="291" t="s">
        <v>921</v>
      </c>
      <c r="J51" s="272" t="s">
        <v>928</v>
      </c>
      <c r="K51" s="280">
        <f t="shared" ref="K51:K52" si="16">H51-F51</f>
        <v>22</v>
      </c>
      <c r="L51" s="281">
        <v>100</v>
      </c>
      <c r="M51" s="282">
        <f t="shared" si="15"/>
        <v>1000</v>
      </c>
      <c r="N51" s="280">
        <v>50</v>
      </c>
      <c r="O51" s="272" t="s">
        <v>535</v>
      </c>
      <c r="P51" s="273">
        <v>45049</v>
      </c>
      <c r="Q51" s="197"/>
      <c r="R51" s="203" t="s">
        <v>536</v>
      </c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286">
        <v>7</v>
      </c>
      <c r="B52" s="304">
        <v>45048</v>
      </c>
      <c r="C52" s="284"/>
      <c r="D52" s="302" t="s">
        <v>917</v>
      </c>
      <c r="E52" s="274" t="s">
        <v>537</v>
      </c>
      <c r="F52" s="274">
        <v>110</v>
      </c>
      <c r="G52" s="274"/>
      <c r="H52" s="283">
        <v>180</v>
      </c>
      <c r="I52" s="291" t="s">
        <v>918</v>
      </c>
      <c r="J52" s="272" t="s">
        <v>717</v>
      </c>
      <c r="K52" s="280">
        <f t="shared" si="16"/>
        <v>70</v>
      </c>
      <c r="L52" s="281">
        <v>100</v>
      </c>
      <c r="M52" s="282">
        <f t="shared" si="15"/>
        <v>1650</v>
      </c>
      <c r="N52" s="280">
        <v>25</v>
      </c>
      <c r="O52" s="272" t="s">
        <v>535</v>
      </c>
      <c r="P52" s="273">
        <v>45049</v>
      </c>
      <c r="Q52" s="197"/>
      <c r="R52" s="203" t="s">
        <v>536</v>
      </c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286">
        <v>8</v>
      </c>
      <c r="B53" s="304">
        <v>45048</v>
      </c>
      <c r="C53" s="284"/>
      <c r="D53" s="302" t="s">
        <v>910</v>
      </c>
      <c r="E53" s="274" t="s">
        <v>537</v>
      </c>
      <c r="F53" s="274">
        <v>36</v>
      </c>
      <c r="G53" s="274">
        <v>22</v>
      </c>
      <c r="H53" s="283">
        <v>42</v>
      </c>
      <c r="I53" s="291" t="s">
        <v>911</v>
      </c>
      <c r="J53" s="272" t="s">
        <v>964</v>
      </c>
      <c r="K53" s="280">
        <f t="shared" ref="K53" si="17">H53-F53</f>
        <v>6</v>
      </c>
      <c r="L53" s="281">
        <v>100</v>
      </c>
      <c r="M53" s="282">
        <f t="shared" ref="M53" si="18">(K53*N53)-100</f>
        <v>2300</v>
      </c>
      <c r="N53" s="280">
        <v>400</v>
      </c>
      <c r="O53" s="272" t="s">
        <v>535</v>
      </c>
      <c r="P53" s="273">
        <v>45051</v>
      </c>
      <c r="Q53" s="197"/>
      <c r="R53" s="203" t="s">
        <v>799</v>
      </c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286">
        <v>9</v>
      </c>
      <c r="B54" s="304">
        <v>45049</v>
      </c>
      <c r="C54" s="324"/>
      <c r="D54" s="302" t="s">
        <v>920</v>
      </c>
      <c r="E54" s="274" t="s">
        <v>537</v>
      </c>
      <c r="F54" s="274">
        <v>47.5</v>
      </c>
      <c r="G54" s="274"/>
      <c r="H54" s="283">
        <v>64</v>
      </c>
      <c r="I54" s="291" t="s">
        <v>932</v>
      </c>
      <c r="J54" s="272" t="s">
        <v>933</v>
      </c>
      <c r="K54" s="280">
        <f t="shared" ref="K54" si="19">H54-F54</f>
        <v>16.5</v>
      </c>
      <c r="L54" s="281">
        <v>100</v>
      </c>
      <c r="M54" s="282">
        <f t="shared" ref="M54:M55" si="20">(K54*N54)-100</f>
        <v>725</v>
      </c>
      <c r="N54" s="280">
        <v>50</v>
      </c>
      <c r="O54" s="272" t="s">
        <v>535</v>
      </c>
      <c r="P54" s="273">
        <v>45049</v>
      </c>
      <c r="Q54" s="197"/>
      <c r="R54" s="203" t="s">
        <v>536</v>
      </c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286">
        <v>10</v>
      </c>
      <c r="B55" s="332">
        <v>45050</v>
      </c>
      <c r="C55" s="284"/>
      <c r="D55" s="302" t="s">
        <v>915</v>
      </c>
      <c r="E55" s="274" t="s">
        <v>878</v>
      </c>
      <c r="F55" s="274">
        <v>68</v>
      </c>
      <c r="G55" s="274">
        <v>105</v>
      </c>
      <c r="H55" s="283">
        <v>42</v>
      </c>
      <c r="I55" s="291" t="s">
        <v>916</v>
      </c>
      <c r="J55" s="272" t="s">
        <v>965</v>
      </c>
      <c r="K55" s="280">
        <f>F55-H55</f>
        <v>26</v>
      </c>
      <c r="L55" s="281">
        <v>100</v>
      </c>
      <c r="M55" s="282">
        <f t="shared" si="20"/>
        <v>1200</v>
      </c>
      <c r="N55" s="280">
        <v>50</v>
      </c>
      <c r="O55" s="272" t="s">
        <v>535</v>
      </c>
      <c r="P55" s="273">
        <v>45051</v>
      </c>
      <c r="Q55" s="197"/>
      <c r="R55" s="203" t="s">
        <v>536</v>
      </c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308">
        <v>11</v>
      </c>
      <c r="B56" s="343">
        <v>45050</v>
      </c>
      <c r="C56" s="310"/>
      <c r="D56" s="311" t="s">
        <v>946</v>
      </c>
      <c r="E56" s="289" t="s">
        <v>537</v>
      </c>
      <c r="F56" s="289">
        <v>75</v>
      </c>
      <c r="G56" s="289"/>
      <c r="H56" s="312">
        <v>30</v>
      </c>
      <c r="I56" s="313" t="s">
        <v>947</v>
      </c>
      <c r="J56" s="290" t="s">
        <v>948</v>
      </c>
      <c r="K56" s="314">
        <f t="shared" ref="K56:K57" si="21">H56-F56</f>
        <v>-45</v>
      </c>
      <c r="L56" s="315">
        <v>100</v>
      </c>
      <c r="M56" s="316">
        <f t="shared" ref="M56:M57" si="22">(K56*N56)-100</f>
        <v>-1225</v>
      </c>
      <c r="N56" s="314">
        <v>25</v>
      </c>
      <c r="O56" s="290" t="s">
        <v>547</v>
      </c>
      <c r="P56" s="309">
        <v>45050</v>
      </c>
      <c r="Q56" s="197"/>
      <c r="R56" s="203" t="s">
        <v>536</v>
      </c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286">
        <v>12</v>
      </c>
      <c r="B57" s="332">
        <v>45050</v>
      </c>
      <c r="C57" s="284"/>
      <c r="D57" s="302" t="s">
        <v>950</v>
      </c>
      <c r="E57" s="274" t="s">
        <v>537</v>
      </c>
      <c r="F57" s="274">
        <v>45</v>
      </c>
      <c r="G57" s="274">
        <v>30</v>
      </c>
      <c r="H57" s="283">
        <v>53.5</v>
      </c>
      <c r="I57" s="291" t="s">
        <v>951</v>
      </c>
      <c r="J57" s="272" t="s">
        <v>967</v>
      </c>
      <c r="K57" s="280">
        <f t="shared" si="21"/>
        <v>8.5</v>
      </c>
      <c r="L57" s="281">
        <v>100</v>
      </c>
      <c r="M57" s="282">
        <f t="shared" si="22"/>
        <v>2025</v>
      </c>
      <c r="N57" s="280">
        <v>250</v>
      </c>
      <c r="O57" s="272" t="s">
        <v>535</v>
      </c>
      <c r="P57" s="273">
        <v>45049</v>
      </c>
      <c r="Q57" s="197"/>
      <c r="R57" s="203" t="s">
        <v>536</v>
      </c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08">
        <v>13</v>
      </c>
      <c r="B58" s="343">
        <v>45050</v>
      </c>
      <c r="C58" s="310"/>
      <c r="D58" s="311" t="s">
        <v>952</v>
      </c>
      <c r="E58" s="289" t="s">
        <v>537</v>
      </c>
      <c r="F58" s="289">
        <v>22.5</v>
      </c>
      <c r="G58" s="289">
        <v>14</v>
      </c>
      <c r="H58" s="312">
        <v>5.5</v>
      </c>
      <c r="I58" s="313" t="s">
        <v>953</v>
      </c>
      <c r="J58" s="290" t="s">
        <v>966</v>
      </c>
      <c r="K58" s="314">
        <f t="shared" ref="K58" si="23">H58-F58</f>
        <v>-17</v>
      </c>
      <c r="L58" s="315">
        <v>100</v>
      </c>
      <c r="M58" s="316">
        <f t="shared" ref="M58" si="24">(K58*N58)-100</f>
        <v>-9450</v>
      </c>
      <c r="N58" s="314">
        <v>550</v>
      </c>
      <c r="O58" s="290" t="s">
        <v>547</v>
      </c>
      <c r="P58" s="309">
        <v>45051</v>
      </c>
      <c r="Q58" s="197"/>
      <c r="R58" s="203" t="s">
        <v>536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322">
        <v>14</v>
      </c>
      <c r="B59" s="242">
        <v>45051</v>
      </c>
      <c r="C59" s="324"/>
      <c r="D59" s="325" t="s">
        <v>968</v>
      </c>
      <c r="E59" s="201" t="s">
        <v>537</v>
      </c>
      <c r="F59" s="344" t="s">
        <v>969</v>
      </c>
      <c r="G59" s="201">
        <v>1.8</v>
      </c>
      <c r="H59" s="202"/>
      <c r="I59" s="217" t="s">
        <v>970</v>
      </c>
      <c r="J59" s="225" t="s">
        <v>538</v>
      </c>
      <c r="K59" s="254"/>
      <c r="L59" s="326"/>
      <c r="M59" s="327"/>
      <c r="N59" s="254"/>
      <c r="O59" s="225"/>
      <c r="P59" s="199"/>
      <c r="Q59" s="197"/>
      <c r="R59" s="203"/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22">
        <v>15</v>
      </c>
      <c r="B60" s="242">
        <v>45051</v>
      </c>
      <c r="C60" s="324"/>
      <c r="D60" s="325" t="s">
        <v>971</v>
      </c>
      <c r="E60" s="201" t="s">
        <v>537</v>
      </c>
      <c r="F60" s="201" t="s">
        <v>972</v>
      </c>
      <c r="G60" s="201">
        <v>75</v>
      </c>
      <c r="H60" s="202"/>
      <c r="I60" s="217" t="s">
        <v>869</v>
      </c>
      <c r="J60" s="225" t="s">
        <v>538</v>
      </c>
      <c r="K60" s="254"/>
      <c r="L60" s="326"/>
      <c r="M60" s="327"/>
      <c r="N60" s="254"/>
      <c r="O60" s="225"/>
      <c r="P60" s="199"/>
      <c r="Q60" s="197"/>
      <c r="R60" s="203"/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22">
        <v>16</v>
      </c>
      <c r="B61" s="242">
        <v>45051</v>
      </c>
      <c r="C61" s="324"/>
      <c r="D61" s="325" t="s">
        <v>950</v>
      </c>
      <c r="E61" s="201" t="s">
        <v>537</v>
      </c>
      <c r="F61" s="201" t="s">
        <v>973</v>
      </c>
      <c r="G61" s="201">
        <v>29</v>
      </c>
      <c r="H61" s="202"/>
      <c r="I61" s="217" t="s">
        <v>951</v>
      </c>
      <c r="J61" s="225" t="s">
        <v>538</v>
      </c>
      <c r="K61" s="254"/>
      <c r="L61" s="326"/>
      <c r="M61" s="327"/>
      <c r="N61" s="254"/>
      <c r="O61" s="225"/>
      <c r="P61" s="199"/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22"/>
      <c r="B62" s="242"/>
      <c r="C62" s="324"/>
      <c r="D62" s="325"/>
      <c r="E62" s="201"/>
      <c r="F62" s="201"/>
      <c r="G62" s="201"/>
      <c r="H62" s="202"/>
      <c r="I62" s="217"/>
      <c r="J62" s="225"/>
      <c r="K62" s="254"/>
      <c r="L62" s="326"/>
      <c r="M62" s="327"/>
      <c r="N62" s="254"/>
      <c r="O62" s="225"/>
      <c r="P62" s="199"/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22"/>
      <c r="B63" s="323"/>
      <c r="C63" s="324"/>
      <c r="D63" s="325"/>
      <c r="E63" s="201"/>
      <c r="F63" s="201"/>
      <c r="G63" s="201"/>
      <c r="H63" s="202"/>
      <c r="I63" s="217"/>
      <c r="J63" s="225"/>
      <c r="K63" s="254"/>
      <c r="L63" s="326"/>
      <c r="M63" s="327"/>
      <c r="N63" s="254"/>
      <c r="O63" s="225"/>
      <c r="P63" s="199"/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22"/>
      <c r="B64" s="323"/>
      <c r="C64" s="324"/>
      <c r="D64" s="325"/>
      <c r="E64" s="201"/>
      <c r="F64" s="201"/>
      <c r="G64" s="201"/>
      <c r="H64" s="202"/>
      <c r="I64" s="217"/>
      <c r="J64" s="225"/>
      <c r="K64" s="254"/>
      <c r="L64" s="326"/>
      <c r="M64" s="327"/>
      <c r="N64" s="254"/>
      <c r="O64" s="225"/>
      <c r="P64" s="19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303"/>
      <c r="B65" s="303"/>
      <c r="C65" s="303"/>
      <c r="D65" s="303"/>
      <c r="E65" s="303"/>
      <c r="F65" s="303"/>
      <c r="G65" s="303"/>
      <c r="H65" s="303"/>
      <c r="I65" s="303"/>
      <c r="J65" s="225"/>
      <c r="K65" s="202"/>
      <c r="L65" s="217"/>
      <c r="M65" s="218"/>
      <c r="N65" s="202"/>
      <c r="O65" s="225"/>
      <c r="P65" s="199"/>
      <c r="Q65" s="1"/>
      <c r="R65" s="6"/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97"/>
      <c r="AI65" s="197"/>
      <c r="AJ65" s="203"/>
      <c r="AK65" s="197"/>
      <c r="AL65" s="197"/>
    </row>
    <row r="66" spans="1:38" ht="38.25" customHeight="1">
      <c r="A66" s="92" t="s">
        <v>559</v>
      </c>
      <c r="B66" s="139"/>
      <c r="C66" s="139"/>
      <c r="D66" s="140"/>
      <c r="E66" s="124"/>
      <c r="F66" s="6"/>
      <c r="G66" s="6"/>
      <c r="H66" s="125"/>
      <c r="I66" s="141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</row>
    <row r="67" spans="1:38" s="198" customFormat="1" ht="38.25">
      <c r="A67" s="93" t="s">
        <v>16</v>
      </c>
      <c r="B67" s="94" t="s">
        <v>512</v>
      </c>
      <c r="C67" s="94"/>
      <c r="D67" s="95" t="s">
        <v>523</v>
      </c>
      <c r="E67" s="94" t="s">
        <v>524</v>
      </c>
      <c r="F67" s="94" t="s">
        <v>525</v>
      </c>
      <c r="G67" s="94" t="s">
        <v>526</v>
      </c>
      <c r="H67" s="94" t="s">
        <v>527</v>
      </c>
      <c r="I67" s="94" t="s">
        <v>528</v>
      </c>
      <c r="J67" s="93" t="s">
        <v>529</v>
      </c>
      <c r="K67" s="128" t="s">
        <v>546</v>
      </c>
      <c r="L67" s="129" t="s">
        <v>531</v>
      </c>
      <c r="M67" s="96" t="s">
        <v>532</v>
      </c>
      <c r="N67" s="94" t="s">
        <v>533</v>
      </c>
      <c r="O67" s="95" t="s">
        <v>534</v>
      </c>
      <c r="P67" s="94" t="s">
        <v>763</v>
      </c>
      <c r="Q67" s="197"/>
      <c r="R67" s="6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</row>
    <row r="68" spans="1:38" ht="14.25" customHeight="1">
      <c r="A68" s="255">
        <v>1</v>
      </c>
      <c r="B68" s="256">
        <v>44840</v>
      </c>
      <c r="C68" s="253"/>
      <c r="D68" s="253" t="s">
        <v>835</v>
      </c>
      <c r="E68" s="254" t="s">
        <v>537</v>
      </c>
      <c r="F68" s="254" t="s">
        <v>836</v>
      </c>
      <c r="G68" s="254">
        <v>1220</v>
      </c>
      <c r="H68" s="254"/>
      <c r="I68" s="254" t="s">
        <v>837</v>
      </c>
      <c r="J68" s="225" t="s">
        <v>538</v>
      </c>
      <c r="K68" s="202"/>
      <c r="L68" s="217"/>
      <c r="M68" s="218"/>
      <c r="N68" s="202"/>
      <c r="O68" s="225"/>
      <c r="P68" s="199"/>
      <c r="Q68" s="197"/>
      <c r="R68" s="197" t="s">
        <v>536</v>
      </c>
      <c r="S68" s="41"/>
      <c r="T68" s="1"/>
      <c r="U68" s="1"/>
      <c r="V68" s="1"/>
      <c r="W68" s="1"/>
      <c r="X68" s="1"/>
      <c r="Y68" s="1"/>
      <c r="Z68" s="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286">
        <v>2</v>
      </c>
      <c r="B69" s="329">
        <v>45019</v>
      </c>
      <c r="C69" s="330"/>
      <c r="D69" s="330" t="s">
        <v>71</v>
      </c>
      <c r="E69" s="280" t="s">
        <v>537</v>
      </c>
      <c r="F69" s="280">
        <v>96.5</v>
      </c>
      <c r="G69" s="280">
        <v>88</v>
      </c>
      <c r="H69" s="280">
        <v>104.5</v>
      </c>
      <c r="I69" s="280" t="s">
        <v>877</v>
      </c>
      <c r="J69" s="272" t="s">
        <v>875</v>
      </c>
      <c r="K69" s="272">
        <f t="shared" ref="K69" si="25">H69-F69</f>
        <v>8</v>
      </c>
      <c r="L69" s="287">
        <f t="shared" ref="L69" si="26">(F69*-0.7)/100</f>
        <v>-0.67549999999999999</v>
      </c>
      <c r="M69" s="288">
        <f t="shared" ref="M69" si="27">(K69+L69)/F69</f>
        <v>7.5901554404145088E-2</v>
      </c>
      <c r="N69" s="328" t="s">
        <v>535</v>
      </c>
      <c r="O69" s="305">
        <v>45048</v>
      </c>
      <c r="P69" s="273"/>
      <c r="Q69" s="197"/>
      <c r="R69" s="197" t="s">
        <v>536</v>
      </c>
      <c r="S69" s="41"/>
      <c r="T69" s="1"/>
      <c r="U69" s="1"/>
      <c r="V69" s="1"/>
      <c r="W69" s="1"/>
      <c r="X69" s="1"/>
      <c r="Y69" s="1"/>
      <c r="Z69" s="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198" customFormat="1" ht="14.25" customHeight="1">
      <c r="A70" s="322">
        <v>3</v>
      </c>
      <c r="B70" s="342">
        <v>45050</v>
      </c>
      <c r="C70" s="253"/>
      <c r="D70" s="253" t="s">
        <v>135</v>
      </c>
      <c r="E70" s="254" t="s">
        <v>537</v>
      </c>
      <c r="F70" s="254" t="s">
        <v>945</v>
      </c>
      <c r="G70" s="254">
        <v>74.900000000000006</v>
      </c>
      <c r="H70" s="254"/>
      <c r="I70" s="254" t="s">
        <v>573</v>
      </c>
      <c r="J70" s="225" t="s">
        <v>538</v>
      </c>
      <c r="K70" s="225"/>
      <c r="L70" s="277"/>
      <c r="M70" s="278"/>
      <c r="N70" s="244"/>
      <c r="O70" s="247"/>
      <c r="P70" s="199"/>
      <c r="Q70" s="197"/>
      <c r="R70" s="197" t="s">
        <v>536</v>
      </c>
      <c r="S70" s="265"/>
      <c r="T70" s="197"/>
      <c r="U70" s="197"/>
      <c r="V70" s="197"/>
      <c r="W70" s="197"/>
      <c r="X70" s="197"/>
      <c r="Y70" s="197"/>
      <c r="Z70" s="197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</row>
    <row r="71" spans="1:38" ht="12.75" customHeight="1">
      <c r="A71" s="254"/>
      <c r="B71" s="252"/>
      <c r="C71" s="253"/>
      <c r="D71" s="253"/>
      <c r="E71" s="254"/>
      <c r="F71" s="254"/>
      <c r="G71" s="254"/>
      <c r="H71" s="254"/>
      <c r="I71" s="254"/>
      <c r="J71" s="225"/>
      <c r="K71" s="202"/>
      <c r="L71" s="217"/>
      <c r="M71" s="218"/>
      <c r="N71" s="202"/>
      <c r="O71" s="225"/>
      <c r="P71" s="199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09" t="s">
        <v>539</v>
      </c>
      <c r="B72" s="109"/>
      <c r="C72" s="109"/>
      <c r="D72" s="109"/>
      <c r="E72" s="41"/>
      <c r="F72" s="116" t="s">
        <v>541</v>
      </c>
      <c r="G72" s="54"/>
      <c r="H72" s="54"/>
      <c r="I72" s="54"/>
      <c r="J72" s="6"/>
      <c r="K72" s="132"/>
      <c r="L72" s="133"/>
      <c r="M72" s="6"/>
      <c r="N72" s="99"/>
      <c r="O72" s="142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5" t="s">
        <v>540</v>
      </c>
      <c r="B73" s="109"/>
      <c r="C73" s="109"/>
      <c r="D73" s="109"/>
      <c r="E73" s="6"/>
      <c r="F73" s="116" t="s">
        <v>543</v>
      </c>
      <c r="G73" s="6"/>
      <c r="H73" s="6" t="s">
        <v>759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/>
      <c r="B74" s="109"/>
      <c r="C74" s="109"/>
      <c r="D74" s="109"/>
      <c r="E74" s="6"/>
      <c r="F74" s="116"/>
      <c r="G74" s="6"/>
      <c r="H74" s="6"/>
      <c r="I74" s="6"/>
      <c r="J74" s="1"/>
      <c r="K74" s="6"/>
      <c r="L74" s="6"/>
      <c r="M74" s="6"/>
      <c r="N74" s="1"/>
      <c r="O74" s="1"/>
      <c r="Q74" s="1"/>
      <c r="R74" s="54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15"/>
      <c r="B75" s="109"/>
      <c r="C75" s="109"/>
      <c r="D75" s="109"/>
      <c r="E75" s="6"/>
      <c r="F75" s="116"/>
      <c r="G75" s="54"/>
      <c r="H75" s="41"/>
      <c r="I75" s="54"/>
      <c r="J75" s="6"/>
      <c r="K75" s="132"/>
      <c r="L75" s="133"/>
      <c r="M75" s="6"/>
      <c r="N75" s="99"/>
      <c r="O75" s="134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54"/>
      <c r="B76" s="98"/>
      <c r="C76" s="98"/>
      <c r="D76" s="41"/>
      <c r="E76" s="54"/>
      <c r="F76" s="54"/>
      <c r="G76" s="54"/>
      <c r="H76" s="41"/>
      <c r="I76" s="54"/>
      <c r="J76" s="6"/>
      <c r="K76" s="132"/>
      <c r="L76" s="133"/>
      <c r="M76" s="6"/>
      <c r="N76" s="99"/>
      <c r="O76" s="134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38.25" customHeight="1">
      <c r="A77" s="41"/>
      <c r="B77" s="143" t="s">
        <v>560</v>
      </c>
      <c r="C77" s="143"/>
      <c r="D77" s="143"/>
      <c r="E77" s="143"/>
      <c r="F77" s="6"/>
      <c r="G77" s="6"/>
      <c r="H77" s="126"/>
      <c r="I77" s="6"/>
      <c r="J77" s="126"/>
      <c r="K77" s="127"/>
      <c r="L77" s="6"/>
      <c r="M77" s="6"/>
      <c r="N77" s="1"/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93" t="s">
        <v>16</v>
      </c>
      <c r="B78" s="94" t="s">
        <v>512</v>
      </c>
      <c r="C78" s="94"/>
      <c r="D78" s="95" t="s">
        <v>523</v>
      </c>
      <c r="E78" s="94" t="s">
        <v>524</v>
      </c>
      <c r="F78" s="94" t="s">
        <v>525</v>
      </c>
      <c r="G78" s="94" t="s">
        <v>561</v>
      </c>
      <c r="H78" s="94" t="s">
        <v>562</v>
      </c>
      <c r="I78" s="94" t="s">
        <v>528</v>
      </c>
      <c r="J78" s="144" t="s">
        <v>529</v>
      </c>
      <c r="K78" s="94" t="s">
        <v>530</v>
      </c>
      <c r="L78" s="94" t="s">
        <v>563</v>
      </c>
      <c r="M78" s="94" t="s">
        <v>533</v>
      </c>
      <c r="N78" s="95" t="s">
        <v>534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1</v>
      </c>
      <c r="B79" s="146">
        <v>41579</v>
      </c>
      <c r="C79" s="146"/>
      <c r="D79" s="147" t="s">
        <v>564</v>
      </c>
      <c r="E79" s="148" t="s">
        <v>565</v>
      </c>
      <c r="F79" s="149">
        <v>82</v>
      </c>
      <c r="G79" s="148" t="s">
        <v>566</v>
      </c>
      <c r="H79" s="148">
        <v>100</v>
      </c>
      <c r="I79" s="150">
        <v>100</v>
      </c>
      <c r="J79" s="151" t="s">
        <v>567</v>
      </c>
      <c r="K79" s="152">
        <f t="shared" ref="K79:K110" si="28">H79-F79</f>
        <v>18</v>
      </c>
      <c r="L79" s="153">
        <f t="shared" ref="L79:L110" si="29">K79/F79</f>
        <v>0.21951219512195122</v>
      </c>
      <c r="M79" s="148" t="s">
        <v>535</v>
      </c>
      <c r="N79" s="154">
        <v>42657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2</v>
      </c>
      <c r="B80" s="146">
        <v>41794</v>
      </c>
      <c r="C80" s="146"/>
      <c r="D80" s="147" t="s">
        <v>568</v>
      </c>
      <c r="E80" s="148" t="s">
        <v>537</v>
      </c>
      <c r="F80" s="149">
        <v>257</v>
      </c>
      <c r="G80" s="148" t="s">
        <v>566</v>
      </c>
      <c r="H80" s="148">
        <v>300</v>
      </c>
      <c r="I80" s="150">
        <v>300</v>
      </c>
      <c r="J80" s="151" t="s">
        <v>567</v>
      </c>
      <c r="K80" s="152">
        <f t="shared" si="28"/>
        <v>43</v>
      </c>
      <c r="L80" s="153">
        <f t="shared" si="29"/>
        <v>0.16731517509727625</v>
      </c>
      <c r="M80" s="148" t="s">
        <v>535</v>
      </c>
      <c r="N80" s="154">
        <v>41822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3</v>
      </c>
      <c r="B81" s="146">
        <v>41828</v>
      </c>
      <c r="C81" s="146"/>
      <c r="D81" s="147" t="s">
        <v>569</v>
      </c>
      <c r="E81" s="148" t="s">
        <v>537</v>
      </c>
      <c r="F81" s="149">
        <v>393</v>
      </c>
      <c r="G81" s="148" t="s">
        <v>566</v>
      </c>
      <c r="H81" s="148">
        <v>468</v>
      </c>
      <c r="I81" s="150">
        <v>468</v>
      </c>
      <c r="J81" s="151" t="s">
        <v>567</v>
      </c>
      <c r="K81" s="152">
        <f t="shared" si="28"/>
        <v>75</v>
      </c>
      <c r="L81" s="153">
        <f t="shared" si="29"/>
        <v>0.19083969465648856</v>
      </c>
      <c r="M81" s="148" t="s">
        <v>535</v>
      </c>
      <c r="N81" s="154">
        <v>41863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4</v>
      </c>
      <c r="B82" s="146">
        <v>41857</v>
      </c>
      <c r="C82" s="146"/>
      <c r="D82" s="147" t="s">
        <v>570</v>
      </c>
      <c r="E82" s="148" t="s">
        <v>537</v>
      </c>
      <c r="F82" s="149">
        <v>205</v>
      </c>
      <c r="G82" s="148" t="s">
        <v>566</v>
      </c>
      <c r="H82" s="148">
        <v>275</v>
      </c>
      <c r="I82" s="150">
        <v>250</v>
      </c>
      <c r="J82" s="151" t="s">
        <v>567</v>
      </c>
      <c r="K82" s="152">
        <f t="shared" si="28"/>
        <v>70</v>
      </c>
      <c r="L82" s="153">
        <f t="shared" si="29"/>
        <v>0.34146341463414637</v>
      </c>
      <c r="M82" s="148" t="s">
        <v>535</v>
      </c>
      <c r="N82" s="154">
        <v>41962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5</v>
      </c>
      <c r="B83" s="146">
        <v>41886</v>
      </c>
      <c r="C83" s="146"/>
      <c r="D83" s="147" t="s">
        <v>571</v>
      </c>
      <c r="E83" s="148" t="s">
        <v>537</v>
      </c>
      <c r="F83" s="149">
        <v>162</v>
      </c>
      <c r="G83" s="148" t="s">
        <v>566</v>
      </c>
      <c r="H83" s="148">
        <v>190</v>
      </c>
      <c r="I83" s="150">
        <v>190</v>
      </c>
      <c r="J83" s="151" t="s">
        <v>567</v>
      </c>
      <c r="K83" s="152">
        <f t="shared" si="28"/>
        <v>28</v>
      </c>
      <c r="L83" s="153">
        <f t="shared" si="29"/>
        <v>0.1728395061728395</v>
      </c>
      <c r="M83" s="148" t="s">
        <v>535</v>
      </c>
      <c r="N83" s="154">
        <v>42006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6</v>
      </c>
      <c r="B84" s="146">
        <v>41886</v>
      </c>
      <c r="C84" s="146"/>
      <c r="D84" s="147" t="s">
        <v>572</v>
      </c>
      <c r="E84" s="148" t="s">
        <v>537</v>
      </c>
      <c r="F84" s="149">
        <v>75</v>
      </c>
      <c r="G84" s="148" t="s">
        <v>566</v>
      </c>
      <c r="H84" s="148">
        <v>91.5</v>
      </c>
      <c r="I84" s="150" t="s">
        <v>573</v>
      </c>
      <c r="J84" s="151" t="s">
        <v>574</v>
      </c>
      <c r="K84" s="152">
        <f t="shared" si="28"/>
        <v>16.5</v>
      </c>
      <c r="L84" s="153">
        <f t="shared" si="29"/>
        <v>0.22</v>
      </c>
      <c r="M84" s="148" t="s">
        <v>535</v>
      </c>
      <c r="N84" s="154">
        <v>41954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7</v>
      </c>
      <c r="B85" s="146">
        <v>41913</v>
      </c>
      <c r="C85" s="146"/>
      <c r="D85" s="147" t="s">
        <v>575</v>
      </c>
      <c r="E85" s="148" t="s">
        <v>537</v>
      </c>
      <c r="F85" s="149">
        <v>850</v>
      </c>
      <c r="G85" s="148" t="s">
        <v>566</v>
      </c>
      <c r="H85" s="148">
        <v>982.5</v>
      </c>
      <c r="I85" s="150">
        <v>1050</v>
      </c>
      <c r="J85" s="151" t="s">
        <v>576</v>
      </c>
      <c r="K85" s="152">
        <f t="shared" si="28"/>
        <v>132.5</v>
      </c>
      <c r="L85" s="153">
        <f t="shared" si="29"/>
        <v>0.15588235294117647</v>
      </c>
      <c r="M85" s="148" t="s">
        <v>535</v>
      </c>
      <c r="N85" s="154">
        <v>42039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8</v>
      </c>
      <c r="B86" s="146">
        <v>41913</v>
      </c>
      <c r="C86" s="146"/>
      <c r="D86" s="147" t="s">
        <v>577</v>
      </c>
      <c r="E86" s="148" t="s">
        <v>537</v>
      </c>
      <c r="F86" s="149">
        <v>475</v>
      </c>
      <c r="G86" s="148" t="s">
        <v>566</v>
      </c>
      <c r="H86" s="148">
        <v>515</v>
      </c>
      <c r="I86" s="150">
        <v>600</v>
      </c>
      <c r="J86" s="151" t="s">
        <v>578</v>
      </c>
      <c r="K86" s="152">
        <f t="shared" si="28"/>
        <v>40</v>
      </c>
      <c r="L86" s="153">
        <f t="shared" si="29"/>
        <v>8.4210526315789472E-2</v>
      </c>
      <c r="M86" s="148" t="s">
        <v>535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9</v>
      </c>
      <c r="B87" s="146">
        <v>41913</v>
      </c>
      <c r="C87" s="146"/>
      <c r="D87" s="147" t="s">
        <v>579</v>
      </c>
      <c r="E87" s="148" t="s">
        <v>537</v>
      </c>
      <c r="F87" s="149">
        <v>86</v>
      </c>
      <c r="G87" s="148" t="s">
        <v>566</v>
      </c>
      <c r="H87" s="148">
        <v>99</v>
      </c>
      <c r="I87" s="150">
        <v>140</v>
      </c>
      <c r="J87" s="151" t="s">
        <v>580</v>
      </c>
      <c r="K87" s="152">
        <f t="shared" si="28"/>
        <v>13</v>
      </c>
      <c r="L87" s="153">
        <f t="shared" si="29"/>
        <v>0.15116279069767441</v>
      </c>
      <c r="M87" s="148" t="s">
        <v>535</v>
      </c>
      <c r="N87" s="15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10</v>
      </c>
      <c r="B88" s="146">
        <v>41926</v>
      </c>
      <c r="C88" s="146"/>
      <c r="D88" s="147" t="s">
        <v>581</v>
      </c>
      <c r="E88" s="148" t="s">
        <v>537</v>
      </c>
      <c r="F88" s="149">
        <v>496.6</v>
      </c>
      <c r="G88" s="148" t="s">
        <v>566</v>
      </c>
      <c r="H88" s="148">
        <v>621</v>
      </c>
      <c r="I88" s="150">
        <v>580</v>
      </c>
      <c r="J88" s="151" t="s">
        <v>567</v>
      </c>
      <c r="K88" s="152">
        <f t="shared" si="28"/>
        <v>124.39999999999998</v>
      </c>
      <c r="L88" s="153">
        <f t="shared" si="29"/>
        <v>0.25050342327829234</v>
      </c>
      <c r="M88" s="148" t="s">
        <v>535</v>
      </c>
      <c r="N88" s="154">
        <v>42605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11</v>
      </c>
      <c r="B89" s="146">
        <v>41926</v>
      </c>
      <c r="C89" s="146"/>
      <c r="D89" s="147" t="s">
        <v>582</v>
      </c>
      <c r="E89" s="148" t="s">
        <v>537</v>
      </c>
      <c r="F89" s="149">
        <v>2481.9</v>
      </c>
      <c r="G89" s="148" t="s">
        <v>566</v>
      </c>
      <c r="H89" s="148">
        <v>2840</v>
      </c>
      <c r="I89" s="150">
        <v>2870</v>
      </c>
      <c r="J89" s="151" t="s">
        <v>583</v>
      </c>
      <c r="K89" s="152">
        <f t="shared" si="28"/>
        <v>358.09999999999991</v>
      </c>
      <c r="L89" s="153">
        <f t="shared" si="29"/>
        <v>0.14428462065353154</v>
      </c>
      <c r="M89" s="148" t="s">
        <v>535</v>
      </c>
      <c r="N89" s="154">
        <v>42017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12</v>
      </c>
      <c r="B90" s="146">
        <v>41928</v>
      </c>
      <c r="C90" s="146"/>
      <c r="D90" s="147" t="s">
        <v>584</v>
      </c>
      <c r="E90" s="148" t="s">
        <v>537</v>
      </c>
      <c r="F90" s="149">
        <v>84.5</v>
      </c>
      <c r="G90" s="148" t="s">
        <v>566</v>
      </c>
      <c r="H90" s="148">
        <v>93</v>
      </c>
      <c r="I90" s="150">
        <v>110</v>
      </c>
      <c r="J90" s="151" t="s">
        <v>585</v>
      </c>
      <c r="K90" s="152">
        <f t="shared" si="28"/>
        <v>8.5</v>
      </c>
      <c r="L90" s="153">
        <f t="shared" si="29"/>
        <v>0.10059171597633136</v>
      </c>
      <c r="M90" s="148" t="s">
        <v>535</v>
      </c>
      <c r="N90" s="15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13</v>
      </c>
      <c r="B91" s="146">
        <v>41928</v>
      </c>
      <c r="C91" s="146"/>
      <c r="D91" s="147" t="s">
        <v>586</v>
      </c>
      <c r="E91" s="148" t="s">
        <v>537</v>
      </c>
      <c r="F91" s="149">
        <v>401</v>
      </c>
      <c r="G91" s="148" t="s">
        <v>566</v>
      </c>
      <c r="H91" s="148">
        <v>428</v>
      </c>
      <c r="I91" s="150">
        <v>450</v>
      </c>
      <c r="J91" s="151" t="s">
        <v>587</v>
      </c>
      <c r="K91" s="152">
        <f t="shared" si="28"/>
        <v>27</v>
      </c>
      <c r="L91" s="153">
        <f t="shared" si="29"/>
        <v>6.7331670822942641E-2</v>
      </c>
      <c r="M91" s="148" t="s">
        <v>535</v>
      </c>
      <c r="N91" s="154">
        <v>42020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14</v>
      </c>
      <c r="B92" s="146">
        <v>41928</v>
      </c>
      <c r="C92" s="146"/>
      <c r="D92" s="147" t="s">
        <v>588</v>
      </c>
      <c r="E92" s="148" t="s">
        <v>537</v>
      </c>
      <c r="F92" s="149">
        <v>101</v>
      </c>
      <c r="G92" s="148" t="s">
        <v>566</v>
      </c>
      <c r="H92" s="148">
        <v>112</v>
      </c>
      <c r="I92" s="150">
        <v>120</v>
      </c>
      <c r="J92" s="151" t="s">
        <v>589</v>
      </c>
      <c r="K92" s="152">
        <f t="shared" si="28"/>
        <v>11</v>
      </c>
      <c r="L92" s="153">
        <f t="shared" si="29"/>
        <v>0.10891089108910891</v>
      </c>
      <c r="M92" s="148" t="s">
        <v>535</v>
      </c>
      <c r="N92" s="154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15</v>
      </c>
      <c r="B93" s="146">
        <v>41954</v>
      </c>
      <c r="C93" s="146"/>
      <c r="D93" s="147" t="s">
        <v>590</v>
      </c>
      <c r="E93" s="148" t="s">
        <v>537</v>
      </c>
      <c r="F93" s="149">
        <v>59</v>
      </c>
      <c r="G93" s="148" t="s">
        <v>566</v>
      </c>
      <c r="H93" s="148">
        <v>76</v>
      </c>
      <c r="I93" s="150">
        <v>76</v>
      </c>
      <c r="J93" s="151" t="s">
        <v>567</v>
      </c>
      <c r="K93" s="152">
        <f t="shared" si="28"/>
        <v>17</v>
      </c>
      <c r="L93" s="153">
        <f t="shared" si="29"/>
        <v>0.28813559322033899</v>
      </c>
      <c r="M93" s="148" t="s">
        <v>535</v>
      </c>
      <c r="N93" s="154">
        <v>43032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16</v>
      </c>
      <c r="B94" s="146">
        <v>41954</v>
      </c>
      <c r="C94" s="146"/>
      <c r="D94" s="147" t="s">
        <v>579</v>
      </c>
      <c r="E94" s="148" t="s">
        <v>537</v>
      </c>
      <c r="F94" s="149">
        <v>99</v>
      </c>
      <c r="G94" s="148" t="s">
        <v>566</v>
      </c>
      <c r="H94" s="148">
        <v>120</v>
      </c>
      <c r="I94" s="150">
        <v>120</v>
      </c>
      <c r="J94" s="151" t="s">
        <v>548</v>
      </c>
      <c r="K94" s="152">
        <f t="shared" si="28"/>
        <v>21</v>
      </c>
      <c r="L94" s="153">
        <f t="shared" si="29"/>
        <v>0.21212121212121213</v>
      </c>
      <c r="M94" s="148" t="s">
        <v>535</v>
      </c>
      <c r="N94" s="154">
        <v>41960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17</v>
      </c>
      <c r="B95" s="146">
        <v>41956</v>
      </c>
      <c r="C95" s="146"/>
      <c r="D95" s="147" t="s">
        <v>591</v>
      </c>
      <c r="E95" s="148" t="s">
        <v>537</v>
      </c>
      <c r="F95" s="149">
        <v>22</v>
      </c>
      <c r="G95" s="148" t="s">
        <v>566</v>
      </c>
      <c r="H95" s="148">
        <v>33.549999999999997</v>
      </c>
      <c r="I95" s="150">
        <v>32</v>
      </c>
      <c r="J95" s="151" t="s">
        <v>592</v>
      </c>
      <c r="K95" s="152">
        <f t="shared" si="28"/>
        <v>11.549999999999997</v>
      </c>
      <c r="L95" s="153">
        <f t="shared" si="29"/>
        <v>0.52499999999999991</v>
      </c>
      <c r="M95" s="148" t="s">
        <v>535</v>
      </c>
      <c r="N95" s="154">
        <v>42188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18</v>
      </c>
      <c r="B96" s="146">
        <v>41976</v>
      </c>
      <c r="C96" s="146"/>
      <c r="D96" s="147" t="s">
        <v>593</v>
      </c>
      <c r="E96" s="148" t="s">
        <v>537</v>
      </c>
      <c r="F96" s="149">
        <v>440</v>
      </c>
      <c r="G96" s="148" t="s">
        <v>566</v>
      </c>
      <c r="H96" s="148">
        <v>520</v>
      </c>
      <c r="I96" s="150">
        <v>520</v>
      </c>
      <c r="J96" s="151" t="s">
        <v>594</v>
      </c>
      <c r="K96" s="152">
        <f t="shared" si="28"/>
        <v>80</v>
      </c>
      <c r="L96" s="153">
        <f t="shared" si="29"/>
        <v>0.18181818181818182</v>
      </c>
      <c r="M96" s="148" t="s">
        <v>535</v>
      </c>
      <c r="N96" s="154">
        <v>42208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19</v>
      </c>
      <c r="B97" s="146">
        <v>41976</v>
      </c>
      <c r="C97" s="146"/>
      <c r="D97" s="147" t="s">
        <v>595</v>
      </c>
      <c r="E97" s="148" t="s">
        <v>537</v>
      </c>
      <c r="F97" s="149">
        <v>360</v>
      </c>
      <c r="G97" s="148" t="s">
        <v>566</v>
      </c>
      <c r="H97" s="148">
        <v>427</v>
      </c>
      <c r="I97" s="150">
        <v>425</v>
      </c>
      <c r="J97" s="151" t="s">
        <v>596</v>
      </c>
      <c r="K97" s="152">
        <f t="shared" si="28"/>
        <v>67</v>
      </c>
      <c r="L97" s="153">
        <f t="shared" si="29"/>
        <v>0.18611111111111112</v>
      </c>
      <c r="M97" s="148" t="s">
        <v>535</v>
      </c>
      <c r="N97" s="154">
        <v>42058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20</v>
      </c>
      <c r="B98" s="146">
        <v>42012</v>
      </c>
      <c r="C98" s="146"/>
      <c r="D98" s="147" t="s">
        <v>597</v>
      </c>
      <c r="E98" s="148" t="s">
        <v>537</v>
      </c>
      <c r="F98" s="149">
        <v>360</v>
      </c>
      <c r="G98" s="148" t="s">
        <v>566</v>
      </c>
      <c r="H98" s="148">
        <v>455</v>
      </c>
      <c r="I98" s="150">
        <v>420</v>
      </c>
      <c r="J98" s="151" t="s">
        <v>598</v>
      </c>
      <c r="K98" s="152">
        <f t="shared" si="28"/>
        <v>95</v>
      </c>
      <c r="L98" s="153">
        <f t="shared" si="29"/>
        <v>0.2638888888888889</v>
      </c>
      <c r="M98" s="148" t="s">
        <v>535</v>
      </c>
      <c r="N98" s="154">
        <v>42024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21</v>
      </c>
      <c r="B99" s="146">
        <v>42012</v>
      </c>
      <c r="C99" s="146"/>
      <c r="D99" s="147" t="s">
        <v>599</v>
      </c>
      <c r="E99" s="148" t="s">
        <v>537</v>
      </c>
      <c r="F99" s="149">
        <v>130</v>
      </c>
      <c r="G99" s="148"/>
      <c r="H99" s="148">
        <v>175.5</v>
      </c>
      <c r="I99" s="150">
        <v>165</v>
      </c>
      <c r="J99" s="151" t="s">
        <v>600</v>
      </c>
      <c r="K99" s="152">
        <f t="shared" si="28"/>
        <v>45.5</v>
      </c>
      <c r="L99" s="153">
        <f t="shared" si="29"/>
        <v>0.35</v>
      </c>
      <c r="M99" s="148" t="s">
        <v>535</v>
      </c>
      <c r="N99" s="154">
        <v>43088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22</v>
      </c>
      <c r="B100" s="146">
        <v>42040</v>
      </c>
      <c r="C100" s="146"/>
      <c r="D100" s="147" t="s">
        <v>365</v>
      </c>
      <c r="E100" s="148" t="s">
        <v>565</v>
      </c>
      <c r="F100" s="149">
        <v>98</v>
      </c>
      <c r="G100" s="148"/>
      <c r="H100" s="148">
        <v>120</v>
      </c>
      <c r="I100" s="150">
        <v>120</v>
      </c>
      <c r="J100" s="151" t="s">
        <v>567</v>
      </c>
      <c r="K100" s="152">
        <f t="shared" si="28"/>
        <v>22</v>
      </c>
      <c r="L100" s="153">
        <f t="shared" si="29"/>
        <v>0.22448979591836735</v>
      </c>
      <c r="M100" s="148" t="s">
        <v>535</v>
      </c>
      <c r="N100" s="154">
        <v>42753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23</v>
      </c>
      <c r="B101" s="146">
        <v>42040</v>
      </c>
      <c r="C101" s="146"/>
      <c r="D101" s="147" t="s">
        <v>601</v>
      </c>
      <c r="E101" s="148" t="s">
        <v>565</v>
      </c>
      <c r="F101" s="149">
        <v>196</v>
      </c>
      <c r="G101" s="148"/>
      <c r="H101" s="148">
        <v>262</v>
      </c>
      <c r="I101" s="150">
        <v>255</v>
      </c>
      <c r="J101" s="151" t="s">
        <v>567</v>
      </c>
      <c r="K101" s="152">
        <f t="shared" si="28"/>
        <v>66</v>
      </c>
      <c r="L101" s="153">
        <f t="shared" si="29"/>
        <v>0.33673469387755101</v>
      </c>
      <c r="M101" s="148" t="s">
        <v>535</v>
      </c>
      <c r="N101" s="154">
        <v>42599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5">
        <v>24</v>
      </c>
      <c r="B102" s="156">
        <v>42067</v>
      </c>
      <c r="C102" s="156"/>
      <c r="D102" s="157" t="s">
        <v>364</v>
      </c>
      <c r="E102" s="158" t="s">
        <v>565</v>
      </c>
      <c r="F102" s="159">
        <v>235</v>
      </c>
      <c r="G102" s="159"/>
      <c r="H102" s="160">
        <v>77</v>
      </c>
      <c r="I102" s="160" t="s">
        <v>602</v>
      </c>
      <c r="J102" s="161" t="s">
        <v>603</v>
      </c>
      <c r="K102" s="162">
        <f t="shared" si="28"/>
        <v>-158</v>
      </c>
      <c r="L102" s="163">
        <f t="shared" si="29"/>
        <v>-0.67234042553191486</v>
      </c>
      <c r="M102" s="159" t="s">
        <v>547</v>
      </c>
      <c r="N102" s="156">
        <v>43522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25</v>
      </c>
      <c r="B103" s="146">
        <v>42067</v>
      </c>
      <c r="C103" s="146"/>
      <c r="D103" s="147" t="s">
        <v>604</v>
      </c>
      <c r="E103" s="148" t="s">
        <v>565</v>
      </c>
      <c r="F103" s="149">
        <v>185</v>
      </c>
      <c r="G103" s="148"/>
      <c r="H103" s="148">
        <v>224</v>
      </c>
      <c r="I103" s="150" t="s">
        <v>605</v>
      </c>
      <c r="J103" s="151" t="s">
        <v>567</v>
      </c>
      <c r="K103" s="152">
        <f t="shared" si="28"/>
        <v>39</v>
      </c>
      <c r="L103" s="153">
        <f t="shared" si="29"/>
        <v>0.21081081081081082</v>
      </c>
      <c r="M103" s="148" t="s">
        <v>535</v>
      </c>
      <c r="N103" s="154">
        <v>42647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5">
        <v>26</v>
      </c>
      <c r="B104" s="156">
        <v>42090</v>
      </c>
      <c r="C104" s="156"/>
      <c r="D104" s="164" t="s">
        <v>606</v>
      </c>
      <c r="E104" s="159" t="s">
        <v>565</v>
      </c>
      <c r="F104" s="159">
        <v>49.5</v>
      </c>
      <c r="G104" s="160"/>
      <c r="H104" s="160">
        <v>15.85</v>
      </c>
      <c r="I104" s="160">
        <v>67</v>
      </c>
      <c r="J104" s="161" t="s">
        <v>607</v>
      </c>
      <c r="K104" s="160">
        <f t="shared" si="28"/>
        <v>-33.65</v>
      </c>
      <c r="L104" s="165">
        <f t="shared" si="29"/>
        <v>-0.67979797979797973</v>
      </c>
      <c r="M104" s="159" t="s">
        <v>547</v>
      </c>
      <c r="N104" s="166">
        <v>43627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27</v>
      </c>
      <c r="B105" s="146">
        <v>42093</v>
      </c>
      <c r="C105" s="146"/>
      <c r="D105" s="147" t="s">
        <v>608</v>
      </c>
      <c r="E105" s="148" t="s">
        <v>565</v>
      </c>
      <c r="F105" s="149">
        <v>183.5</v>
      </c>
      <c r="G105" s="148"/>
      <c r="H105" s="148">
        <v>219</v>
      </c>
      <c r="I105" s="150">
        <v>218</v>
      </c>
      <c r="J105" s="151" t="s">
        <v>609</v>
      </c>
      <c r="K105" s="152">
        <f t="shared" si="28"/>
        <v>35.5</v>
      </c>
      <c r="L105" s="153">
        <f t="shared" si="29"/>
        <v>0.19346049046321526</v>
      </c>
      <c r="M105" s="148" t="s">
        <v>535</v>
      </c>
      <c r="N105" s="154">
        <v>42103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28</v>
      </c>
      <c r="B106" s="146">
        <v>42114</v>
      </c>
      <c r="C106" s="146"/>
      <c r="D106" s="147" t="s">
        <v>610</v>
      </c>
      <c r="E106" s="148" t="s">
        <v>565</v>
      </c>
      <c r="F106" s="149">
        <f>(227+237)/2</f>
        <v>232</v>
      </c>
      <c r="G106" s="148"/>
      <c r="H106" s="148">
        <v>298</v>
      </c>
      <c r="I106" s="150">
        <v>298</v>
      </c>
      <c r="J106" s="151" t="s">
        <v>567</v>
      </c>
      <c r="K106" s="152">
        <f t="shared" si="28"/>
        <v>66</v>
      </c>
      <c r="L106" s="153">
        <f t="shared" si="29"/>
        <v>0.28448275862068967</v>
      </c>
      <c r="M106" s="148" t="s">
        <v>535</v>
      </c>
      <c r="N106" s="154">
        <v>42823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29</v>
      </c>
      <c r="B107" s="146">
        <v>42128</v>
      </c>
      <c r="C107" s="146"/>
      <c r="D107" s="147" t="s">
        <v>611</v>
      </c>
      <c r="E107" s="148" t="s">
        <v>537</v>
      </c>
      <c r="F107" s="149">
        <v>385</v>
      </c>
      <c r="G107" s="148"/>
      <c r="H107" s="148">
        <f>212.5+331</f>
        <v>543.5</v>
      </c>
      <c r="I107" s="150">
        <v>510</v>
      </c>
      <c r="J107" s="151" t="s">
        <v>612</v>
      </c>
      <c r="K107" s="152">
        <f t="shared" si="28"/>
        <v>158.5</v>
      </c>
      <c r="L107" s="153">
        <f t="shared" si="29"/>
        <v>0.41168831168831171</v>
      </c>
      <c r="M107" s="148" t="s">
        <v>535</v>
      </c>
      <c r="N107" s="154">
        <v>42235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30</v>
      </c>
      <c r="B108" s="146">
        <v>42128</v>
      </c>
      <c r="C108" s="146"/>
      <c r="D108" s="147" t="s">
        <v>613</v>
      </c>
      <c r="E108" s="148" t="s">
        <v>537</v>
      </c>
      <c r="F108" s="149">
        <v>115.5</v>
      </c>
      <c r="G108" s="148"/>
      <c r="H108" s="148">
        <v>146</v>
      </c>
      <c r="I108" s="150">
        <v>142</v>
      </c>
      <c r="J108" s="151" t="s">
        <v>614</v>
      </c>
      <c r="K108" s="152">
        <f t="shared" si="28"/>
        <v>30.5</v>
      </c>
      <c r="L108" s="153">
        <f t="shared" si="29"/>
        <v>0.26406926406926406</v>
      </c>
      <c r="M108" s="148" t="s">
        <v>535</v>
      </c>
      <c r="N108" s="154">
        <v>42202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31</v>
      </c>
      <c r="B109" s="146">
        <v>42151</v>
      </c>
      <c r="C109" s="146"/>
      <c r="D109" s="147" t="s">
        <v>615</v>
      </c>
      <c r="E109" s="148" t="s">
        <v>537</v>
      </c>
      <c r="F109" s="149">
        <v>237.5</v>
      </c>
      <c r="G109" s="148"/>
      <c r="H109" s="148">
        <v>279.5</v>
      </c>
      <c r="I109" s="150">
        <v>278</v>
      </c>
      <c r="J109" s="151" t="s">
        <v>567</v>
      </c>
      <c r="K109" s="152">
        <f t="shared" si="28"/>
        <v>42</v>
      </c>
      <c r="L109" s="153">
        <f t="shared" si="29"/>
        <v>0.17684210526315788</v>
      </c>
      <c r="M109" s="148" t="s">
        <v>535</v>
      </c>
      <c r="N109" s="154">
        <v>42222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32</v>
      </c>
      <c r="B110" s="146">
        <v>42174</v>
      </c>
      <c r="C110" s="146"/>
      <c r="D110" s="147" t="s">
        <v>586</v>
      </c>
      <c r="E110" s="148" t="s">
        <v>565</v>
      </c>
      <c r="F110" s="149">
        <v>340</v>
      </c>
      <c r="G110" s="148"/>
      <c r="H110" s="148">
        <v>448</v>
      </c>
      <c r="I110" s="150">
        <v>448</v>
      </c>
      <c r="J110" s="151" t="s">
        <v>567</v>
      </c>
      <c r="K110" s="152">
        <f t="shared" si="28"/>
        <v>108</v>
      </c>
      <c r="L110" s="153">
        <f t="shared" si="29"/>
        <v>0.31764705882352939</v>
      </c>
      <c r="M110" s="148" t="s">
        <v>535</v>
      </c>
      <c r="N110" s="154">
        <v>43018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33</v>
      </c>
      <c r="B111" s="146">
        <v>42191</v>
      </c>
      <c r="C111" s="146"/>
      <c r="D111" s="147" t="s">
        <v>616</v>
      </c>
      <c r="E111" s="148" t="s">
        <v>565</v>
      </c>
      <c r="F111" s="149">
        <v>390</v>
      </c>
      <c r="G111" s="148"/>
      <c r="H111" s="148">
        <v>460</v>
      </c>
      <c r="I111" s="150">
        <v>460</v>
      </c>
      <c r="J111" s="151" t="s">
        <v>567</v>
      </c>
      <c r="K111" s="152">
        <f t="shared" ref="K111:K131" si="30">H111-F111</f>
        <v>70</v>
      </c>
      <c r="L111" s="153">
        <f t="shared" ref="L111:L131" si="31">K111/F111</f>
        <v>0.17948717948717949</v>
      </c>
      <c r="M111" s="148" t="s">
        <v>535</v>
      </c>
      <c r="N111" s="154">
        <v>42478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5">
        <v>34</v>
      </c>
      <c r="B112" s="156">
        <v>42195</v>
      </c>
      <c r="C112" s="156"/>
      <c r="D112" s="157" t="s">
        <v>617</v>
      </c>
      <c r="E112" s="158" t="s">
        <v>565</v>
      </c>
      <c r="F112" s="159">
        <v>122.5</v>
      </c>
      <c r="G112" s="159"/>
      <c r="H112" s="160">
        <v>61</v>
      </c>
      <c r="I112" s="160">
        <v>172</v>
      </c>
      <c r="J112" s="161" t="s">
        <v>618</v>
      </c>
      <c r="K112" s="162">
        <f t="shared" si="30"/>
        <v>-61.5</v>
      </c>
      <c r="L112" s="163">
        <f t="shared" si="31"/>
        <v>-0.50204081632653064</v>
      </c>
      <c r="M112" s="159" t="s">
        <v>547</v>
      </c>
      <c r="N112" s="156">
        <v>43333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35</v>
      </c>
      <c r="B113" s="146">
        <v>42219</v>
      </c>
      <c r="C113" s="146"/>
      <c r="D113" s="147" t="s">
        <v>619</v>
      </c>
      <c r="E113" s="148" t="s">
        <v>565</v>
      </c>
      <c r="F113" s="149">
        <v>297.5</v>
      </c>
      <c r="G113" s="148"/>
      <c r="H113" s="148">
        <v>350</v>
      </c>
      <c r="I113" s="150">
        <v>360</v>
      </c>
      <c r="J113" s="151" t="s">
        <v>620</v>
      </c>
      <c r="K113" s="152">
        <f t="shared" si="30"/>
        <v>52.5</v>
      </c>
      <c r="L113" s="153">
        <f t="shared" si="31"/>
        <v>0.17647058823529413</v>
      </c>
      <c r="M113" s="148" t="s">
        <v>535</v>
      </c>
      <c r="N113" s="154">
        <v>42232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36</v>
      </c>
      <c r="B114" s="146">
        <v>42219</v>
      </c>
      <c r="C114" s="146"/>
      <c r="D114" s="147" t="s">
        <v>621</v>
      </c>
      <c r="E114" s="148" t="s">
        <v>565</v>
      </c>
      <c r="F114" s="149">
        <v>115.5</v>
      </c>
      <c r="G114" s="148"/>
      <c r="H114" s="148">
        <v>149</v>
      </c>
      <c r="I114" s="150">
        <v>140</v>
      </c>
      <c r="J114" s="151" t="s">
        <v>622</v>
      </c>
      <c r="K114" s="152">
        <f t="shared" si="30"/>
        <v>33.5</v>
      </c>
      <c r="L114" s="153">
        <f t="shared" si="31"/>
        <v>0.29004329004329005</v>
      </c>
      <c r="M114" s="148" t="s">
        <v>535</v>
      </c>
      <c r="N114" s="154">
        <v>42740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37</v>
      </c>
      <c r="B115" s="146">
        <v>42251</v>
      </c>
      <c r="C115" s="146"/>
      <c r="D115" s="147" t="s">
        <v>615</v>
      </c>
      <c r="E115" s="148" t="s">
        <v>565</v>
      </c>
      <c r="F115" s="149">
        <v>226</v>
      </c>
      <c r="G115" s="148"/>
      <c r="H115" s="148">
        <v>292</v>
      </c>
      <c r="I115" s="150">
        <v>292</v>
      </c>
      <c r="J115" s="151" t="s">
        <v>623</v>
      </c>
      <c r="K115" s="152">
        <f t="shared" si="30"/>
        <v>66</v>
      </c>
      <c r="L115" s="153">
        <f t="shared" si="31"/>
        <v>0.29203539823008851</v>
      </c>
      <c r="M115" s="148" t="s">
        <v>535</v>
      </c>
      <c r="N115" s="154">
        <v>42286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38</v>
      </c>
      <c r="B116" s="146">
        <v>42254</v>
      </c>
      <c r="C116" s="146"/>
      <c r="D116" s="147" t="s">
        <v>610</v>
      </c>
      <c r="E116" s="148" t="s">
        <v>565</v>
      </c>
      <c r="F116" s="149">
        <v>232.5</v>
      </c>
      <c r="G116" s="148"/>
      <c r="H116" s="148">
        <v>312.5</v>
      </c>
      <c r="I116" s="150">
        <v>310</v>
      </c>
      <c r="J116" s="151" t="s">
        <v>567</v>
      </c>
      <c r="K116" s="152">
        <f t="shared" si="30"/>
        <v>80</v>
      </c>
      <c r="L116" s="153">
        <f t="shared" si="31"/>
        <v>0.34408602150537637</v>
      </c>
      <c r="M116" s="148" t="s">
        <v>535</v>
      </c>
      <c r="N116" s="15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39</v>
      </c>
      <c r="B117" s="146">
        <v>42268</v>
      </c>
      <c r="C117" s="146"/>
      <c r="D117" s="147" t="s">
        <v>624</v>
      </c>
      <c r="E117" s="148" t="s">
        <v>565</v>
      </c>
      <c r="F117" s="149">
        <v>196.5</v>
      </c>
      <c r="G117" s="148"/>
      <c r="H117" s="148">
        <v>238</v>
      </c>
      <c r="I117" s="150">
        <v>238</v>
      </c>
      <c r="J117" s="151" t="s">
        <v>623</v>
      </c>
      <c r="K117" s="152">
        <f t="shared" si="30"/>
        <v>41.5</v>
      </c>
      <c r="L117" s="153">
        <f t="shared" si="31"/>
        <v>0.21119592875318066</v>
      </c>
      <c r="M117" s="148" t="s">
        <v>535</v>
      </c>
      <c r="N117" s="154">
        <v>42291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40</v>
      </c>
      <c r="B118" s="146">
        <v>42271</v>
      </c>
      <c r="C118" s="146"/>
      <c r="D118" s="147" t="s">
        <v>564</v>
      </c>
      <c r="E118" s="148" t="s">
        <v>565</v>
      </c>
      <c r="F118" s="149">
        <v>65</v>
      </c>
      <c r="G118" s="148"/>
      <c r="H118" s="148">
        <v>82</v>
      </c>
      <c r="I118" s="150">
        <v>82</v>
      </c>
      <c r="J118" s="151" t="s">
        <v>623</v>
      </c>
      <c r="K118" s="152">
        <f t="shared" si="30"/>
        <v>17</v>
      </c>
      <c r="L118" s="153">
        <f t="shared" si="31"/>
        <v>0.26153846153846155</v>
      </c>
      <c r="M118" s="148" t="s">
        <v>535</v>
      </c>
      <c r="N118" s="154">
        <v>42578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41</v>
      </c>
      <c r="B119" s="146">
        <v>42291</v>
      </c>
      <c r="C119" s="146"/>
      <c r="D119" s="147" t="s">
        <v>625</v>
      </c>
      <c r="E119" s="148" t="s">
        <v>565</v>
      </c>
      <c r="F119" s="149">
        <v>144</v>
      </c>
      <c r="G119" s="148"/>
      <c r="H119" s="148">
        <v>182.5</v>
      </c>
      <c r="I119" s="150">
        <v>181</v>
      </c>
      <c r="J119" s="151" t="s">
        <v>623</v>
      </c>
      <c r="K119" s="152">
        <f t="shared" si="30"/>
        <v>38.5</v>
      </c>
      <c r="L119" s="153">
        <f t="shared" si="31"/>
        <v>0.2673611111111111</v>
      </c>
      <c r="M119" s="148" t="s">
        <v>535</v>
      </c>
      <c r="N119" s="154">
        <v>42817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42</v>
      </c>
      <c r="B120" s="146">
        <v>42291</v>
      </c>
      <c r="C120" s="146"/>
      <c r="D120" s="147" t="s">
        <v>626</v>
      </c>
      <c r="E120" s="148" t="s">
        <v>565</v>
      </c>
      <c r="F120" s="149">
        <v>264</v>
      </c>
      <c r="G120" s="148"/>
      <c r="H120" s="148">
        <v>311</v>
      </c>
      <c r="I120" s="150">
        <v>311</v>
      </c>
      <c r="J120" s="151" t="s">
        <v>623</v>
      </c>
      <c r="K120" s="152">
        <f t="shared" si="30"/>
        <v>47</v>
      </c>
      <c r="L120" s="153">
        <f t="shared" si="31"/>
        <v>0.17803030303030304</v>
      </c>
      <c r="M120" s="148" t="s">
        <v>535</v>
      </c>
      <c r="N120" s="154">
        <v>42604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43</v>
      </c>
      <c r="B121" s="146">
        <v>42318</v>
      </c>
      <c r="C121" s="146"/>
      <c r="D121" s="147" t="s">
        <v>627</v>
      </c>
      <c r="E121" s="148" t="s">
        <v>537</v>
      </c>
      <c r="F121" s="149">
        <v>549.5</v>
      </c>
      <c r="G121" s="148"/>
      <c r="H121" s="148">
        <v>630</v>
      </c>
      <c r="I121" s="150">
        <v>630</v>
      </c>
      <c r="J121" s="151" t="s">
        <v>623</v>
      </c>
      <c r="K121" s="152">
        <f t="shared" si="30"/>
        <v>80.5</v>
      </c>
      <c r="L121" s="153">
        <f t="shared" si="31"/>
        <v>0.1464968152866242</v>
      </c>
      <c r="M121" s="148" t="s">
        <v>535</v>
      </c>
      <c r="N121" s="154">
        <v>42419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44</v>
      </c>
      <c r="B122" s="146">
        <v>42342</v>
      </c>
      <c r="C122" s="146"/>
      <c r="D122" s="147" t="s">
        <v>628</v>
      </c>
      <c r="E122" s="148" t="s">
        <v>565</v>
      </c>
      <c r="F122" s="149">
        <v>1027.5</v>
      </c>
      <c r="G122" s="148"/>
      <c r="H122" s="148">
        <v>1315</v>
      </c>
      <c r="I122" s="150">
        <v>1250</v>
      </c>
      <c r="J122" s="151" t="s">
        <v>623</v>
      </c>
      <c r="K122" s="152">
        <f t="shared" si="30"/>
        <v>287.5</v>
      </c>
      <c r="L122" s="153">
        <f t="shared" si="31"/>
        <v>0.27980535279805352</v>
      </c>
      <c r="M122" s="148" t="s">
        <v>535</v>
      </c>
      <c r="N122" s="154">
        <v>43244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45</v>
      </c>
      <c r="B123" s="146">
        <v>42367</v>
      </c>
      <c r="C123" s="146"/>
      <c r="D123" s="147" t="s">
        <v>629</v>
      </c>
      <c r="E123" s="148" t="s">
        <v>565</v>
      </c>
      <c r="F123" s="149">
        <v>465</v>
      </c>
      <c r="G123" s="148"/>
      <c r="H123" s="148">
        <v>540</v>
      </c>
      <c r="I123" s="150">
        <v>540</v>
      </c>
      <c r="J123" s="151" t="s">
        <v>623</v>
      </c>
      <c r="K123" s="152">
        <f t="shared" si="30"/>
        <v>75</v>
      </c>
      <c r="L123" s="153">
        <f t="shared" si="31"/>
        <v>0.16129032258064516</v>
      </c>
      <c r="M123" s="148" t="s">
        <v>535</v>
      </c>
      <c r="N123" s="154">
        <v>42530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46</v>
      </c>
      <c r="B124" s="146">
        <v>42380</v>
      </c>
      <c r="C124" s="146"/>
      <c r="D124" s="147" t="s">
        <v>365</v>
      </c>
      <c r="E124" s="148" t="s">
        <v>537</v>
      </c>
      <c r="F124" s="149">
        <v>81</v>
      </c>
      <c r="G124" s="148"/>
      <c r="H124" s="148">
        <v>110</v>
      </c>
      <c r="I124" s="150">
        <v>110</v>
      </c>
      <c r="J124" s="151" t="s">
        <v>623</v>
      </c>
      <c r="K124" s="152">
        <f t="shared" si="30"/>
        <v>29</v>
      </c>
      <c r="L124" s="153">
        <f t="shared" si="31"/>
        <v>0.35802469135802467</v>
      </c>
      <c r="M124" s="148" t="s">
        <v>535</v>
      </c>
      <c r="N124" s="154">
        <v>42745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47</v>
      </c>
      <c r="B125" s="146">
        <v>42382</v>
      </c>
      <c r="C125" s="146"/>
      <c r="D125" s="147" t="s">
        <v>630</v>
      </c>
      <c r="E125" s="148" t="s">
        <v>537</v>
      </c>
      <c r="F125" s="149">
        <v>417.5</v>
      </c>
      <c r="G125" s="148"/>
      <c r="H125" s="148">
        <v>547</v>
      </c>
      <c r="I125" s="150">
        <v>535</v>
      </c>
      <c r="J125" s="151" t="s">
        <v>623</v>
      </c>
      <c r="K125" s="152">
        <f t="shared" si="30"/>
        <v>129.5</v>
      </c>
      <c r="L125" s="153">
        <f t="shared" si="31"/>
        <v>0.31017964071856285</v>
      </c>
      <c r="M125" s="148" t="s">
        <v>535</v>
      </c>
      <c r="N125" s="154">
        <v>42578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48</v>
      </c>
      <c r="B126" s="146">
        <v>42408</v>
      </c>
      <c r="C126" s="146"/>
      <c r="D126" s="147" t="s">
        <v>631</v>
      </c>
      <c r="E126" s="148" t="s">
        <v>565</v>
      </c>
      <c r="F126" s="149">
        <v>650</v>
      </c>
      <c r="G126" s="148"/>
      <c r="H126" s="148">
        <v>800</v>
      </c>
      <c r="I126" s="150">
        <v>800</v>
      </c>
      <c r="J126" s="151" t="s">
        <v>623</v>
      </c>
      <c r="K126" s="152">
        <f t="shared" si="30"/>
        <v>150</v>
      </c>
      <c r="L126" s="153">
        <f t="shared" si="31"/>
        <v>0.23076923076923078</v>
      </c>
      <c r="M126" s="148" t="s">
        <v>535</v>
      </c>
      <c r="N126" s="154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49</v>
      </c>
      <c r="B127" s="146">
        <v>42433</v>
      </c>
      <c r="C127" s="146"/>
      <c r="D127" s="147" t="s">
        <v>206</v>
      </c>
      <c r="E127" s="148" t="s">
        <v>565</v>
      </c>
      <c r="F127" s="149">
        <v>437.5</v>
      </c>
      <c r="G127" s="148"/>
      <c r="H127" s="148">
        <v>504.5</v>
      </c>
      <c r="I127" s="150">
        <v>522</v>
      </c>
      <c r="J127" s="151" t="s">
        <v>632</v>
      </c>
      <c r="K127" s="152">
        <f t="shared" si="30"/>
        <v>67</v>
      </c>
      <c r="L127" s="153">
        <f t="shared" si="31"/>
        <v>0.15314285714285714</v>
      </c>
      <c r="M127" s="148" t="s">
        <v>535</v>
      </c>
      <c r="N127" s="154">
        <v>42480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50</v>
      </c>
      <c r="B128" s="146">
        <v>42438</v>
      </c>
      <c r="C128" s="146"/>
      <c r="D128" s="147" t="s">
        <v>633</v>
      </c>
      <c r="E128" s="148" t="s">
        <v>565</v>
      </c>
      <c r="F128" s="149">
        <v>189.5</v>
      </c>
      <c r="G128" s="148"/>
      <c r="H128" s="148">
        <v>218</v>
      </c>
      <c r="I128" s="150">
        <v>218</v>
      </c>
      <c r="J128" s="151" t="s">
        <v>623</v>
      </c>
      <c r="K128" s="152">
        <f t="shared" si="30"/>
        <v>28.5</v>
      </c>
      <c r="L128" s="153">
        <f t="shared" si="31"/>
        <v>0.15039577836411611</v>
      </c>
      <c r="M128" s="148" t="s">
        <v>535</v>
      </c>
      <c r="N128" s="154">
        <v>43034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51</v>
      </c>
      <c r="B129" s="156">
        <v>42471</v>
      </c>
      <c r="C129" s="156"/>
      <c r="D129" s="164" t="s">
        <v>634</v>
      </c>
      <c r="E129" s="159" t="s">
        <v>565</v>
      </c>
      <c r="F129" s="159">
        <v>36.5</v>
      </c>
      <c r="G129" s="160"/>
      <c r="H129" s="160">
        <v>15.85</v>
      </c>
      <c r="I129" s="160">
        <v>60</v>
      </c>
      <c r="J129" s="161" t="s">
        <v>635</v>
      </c>
      <c r="K129" s="162">
        <f t="shared" si="30"/>
        <v>-20.65</v>
      </c>
      <c r="L129" s="163">
        <f t="shared" si="31"/>
        <v>-0.5657534246575342</v>
      </c>
      <c r="M129" s="159" t="s">
        <v>547</v>
      </c>
      <c r="N129" s="167">
        <v>43627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52</v>
      </c>
      <c r="B130" s="146">
        <v>42472</v>
      </c>
      <c r="C130" s="146"/>
      <c r="D130" s="147" t="s">
        <v>636</v>
      </c>
      <c r="E130" s="148" t="s">
        <v>565</v>
      </c>
      <c r="F130" s="149">
        <v>93</v>
      </c>
      <c r="G130" s="148"/>
      <c r="H130" s="148">
        <v>149</v>
      </c>
      <c r="I130" s="150">
        <v>140</v>
      </c>
      <c r="J130" s="151" t="s">
        <v>637</v>
      </c>
      <c r="K130" s="152">
        <f t="shared" si="30"/>
        <v>56</v>
      </c>
      <c r="L130" s="153">
        <f t="shared" si="31"/>
        <v>0.60215053763440862</v>
      </c>
      <c r="M130" s="148" t="s">
        <v>535</v>
      </c>
      <c r="N130" s="154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53</v>
      </c>
      <c r="B131" s="146">
        <v>42472</v>
      </c>
      <c r="C131" s="146"/>
      <c r="D131" s="147" t="s">
        <v>638</v>
      </c>
      <c r="E131" s="148" t="s">
        <v>565</v>
      </c>
      <c r="F131" s="149">
        <v>130</v>
      </c>
      <c r="G131" s="148"/>
      <c r="H131" s="148">
        <v>150</v>
      </c>
      <c r="I131" s="150" t="s">
        <v>639</v>
      </c>
      <c r="J131" s="151" t="s">
        <v>623</v>
      </c>
      <c r="K131" s="152">
        <f t="shared" si="30"/>
        <v>20</v>
      </c>
      <c r="L131" s="153">
        <f t="shared" si="31"/>
        <v>0.15384615384615385</v>
      </c>
      <c r="M131" s="148" t="s">
        <v>535</v>
      </c>
      <c r="N131" s="154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54</v>
      </c>
      <c r="B132" s="146">
        <v>42473</v>
      </c>
      <c r="C132" s="146"/>
      <c r="D132" s="147" t="s">
        <v>640</v>
      </c>
      <c r="E132" s="148" t="s">
        <v>565</v>
      </c>
      <c r="F132" s="149">
        <v>196</v>
      </c>
      <c r="G132" s="148"/>
      <c r="H132" s="148">
        <v>299</v>
      </c>
      <c r="I132" s="150">
        <v>299</v>
      </c>
      <c r="J132" s="151" t="s">
        <v>623</v>
      </c>
      <c r="K132" s="152">
        <v>103</v>
      </c>
      <c r="L132" s="153">
        <v>0.52551020408163296</v>
      </c>
      <c r="M132" s="148" t="s">
        <v>535</v>
      </c>
      <c r="N132" s="154">
        <v>42620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55</v>
      </c>
      <c r="B133" s="146">
        <v>42473</v>
      </c>
      <c r="C133" s="146"/>
      <c r="D133" s="147" t="s">
        <v>641</v>
      </c>
      <c r="E133" s="148" t="s">
        <v>565</v>
      </c>
      <c r="F133" s="149">
        <v>88</v>
      </c>
      <c r="G133" s="148"/>
      <c r="H133" s="148">
        <v>103</v>
      </c>
      <c r="I133" s="150">
        <v>103</v>
      </c>
      <c r="J133" s="151" t="s">
        <v>623</v>
      </c>
      <c r="K133" s="152">
        <v>15</v>
      </c>
      <c r="L133" s="153">
        <v>0.170454545454545</v>
      </c>
      <c r="M133" s="148" t="s">
        <v>535</v>
      </c>
      <c r="N133" s="15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56</v>
      </c>
      <c r="B134" s="146">
        <v>42492</v>
      </c>
      <c r="C134" s="146"/>
      <c r="D134" s="147" t="s">
        <v>642</v>
      </c>
      <c r="E134" s="148" t="s">
        <v>565</v>
      </c>
      <c r="F134" s="149">
        <v>127.5</v>
      </c>
      <c r="G134" s="148"/>
      <c r="H134" s="148">
        <v>148</v>
      </c>
      <c r="I134" s="150" t="s">
        <v>643</v>
      </c>
      <c r="J134" s="151" t="s">
        <v>623</v>
      </c>
      <c r="K134" s="152">
        <f>H134-F134</f>
        <v>20.5</v>
      </c>
      <c r="L134" s="153">
        <f>K134/F134</f>
        <v>0.16078431372549021</v>
      </c>
      <c r="M134" s="148" t="s">
        <v>535</v>
      </c>
      <c r="N134" s="154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57</v>
      </c>
      <c r="B135" s="146">
        <v>42493</v>
      </c>
      <c r="C135" s="146"/>
      <c r="D135" s="147" t="s">
        <v>644</v>
      </c>
      <c r="E135" s="148" t="s">
        <v>565</v>
      </c>
      <c r="F135" s="149">
        <v>675</v>
      </c>
      <c r="G135" s="148"/>
      <c r="H135" s="148">
        <v>815</v>
      </c>
      <c r="I135" s="150" t="s">
        <v>645</v>
      </c>
      <c r="J135" s="151" t="s">
        <v>623</v>
      </c>
      <c r="K135" s="152">
        <f>H135-F135</f>
        <v>140</v>
      </c>
      <c r="L135" s="153">
        <f>K135/F135</f>
        <v>0.2074074074074074</v>
      </c>
      <c r="M135" s="148" t="s">
        <v>535</v>
      </c>
      <c r="N135" s="154">
        <v>43154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58</v>
      </c>
      <c r="B136" s="156">
        <v>42522</v>
      </c>
      <c r="C136" s="156"/>
      <c r="D136" s="157" t="s">
        <v>646</v>
      </c>
      <c r="E136" s="158" t="s">
        <v>565</v>
      </c>
      <c r="F136" s="159">
        <v>500</v>
      </c>
      <c r="G136" s="159"/>
      <c r="H136" s="160">
        <v>232.5</v>
      </c>
      <c r="I136" s="160" t="s">
        <v>647</v>
      </c>
      <c r="J136" s="161" t="s">
        <v>648</v>
      </c>
      <c r="K136" s="162">
        <f>H136-F136</f>
        <v>-267.5</v>
      </c>
      <c r="L136" s="163">
        <f>K136/F136</f>
        <v>-0.53500000000000003</v>
      </c>
      <c r="M136" s="159" t="s">
        <v>547</v>
      </c>
      <c r="N136" s="156">
        <v>43735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59</v>
      </c>
      <c r="B137" s="146">
        <v>42527</v>
      </c>
      <c r="C137" s="146"/>
      <c r="D137" s="147" t="s">
        <v>493</v>
      </c>
      <c r="E137" s="148" t="s">
        <v>565</v>
      </c>
      <c r="F137" s="149">
        <v>110</v>
      </c>
      <c r="G137" s="148"/>
      <c r="H137" s="148">
        <v>126.5</v>
      </c>
      <c r="I137" s="150">
        <v>125</v>
      </c>
      <c r="J137" s="151" t="s">
        <v>574</v>
      </c>
      <c r="K137" s="152">
        <f>H137-F137</f>
        <v>16.5</v>
      </c>
      <c r="L137" s="153">
        <f>K137/F137</f>
        <v>0.15</v>
      </c>
      <c r="M137" s="148" t="s">
        <v>535</v>
      </c>
      <c r="N137" s="154">
        <v>42552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60</v>
      </c>
      <c r="B138" s="146">
        <v>42538</v>
      </c>
      <c r="C138" s="146"/>
      <c r="D138" s="147" t="s">
        <v>649</v>
      </c>
      <c r="E138" s="148" t="s">
        <v>565</v>
      </c>
      <c r="F138" s="149">
        <v>44</v>
      </c>
      <c r="G138" s="148"/>
      <c r="H138" s="148">
        <v>69.5</v>
      </c>
      <c r="I138" s="150">
        <v>69.5</v>
      </c>
      <c r="J138" s="151" t="s">
        <v>650</v>
      </c>
      <c r="K138" s="152">
        <f>H138-F138</f>
        <v>25.5</v>
      </c>
      <c r="L138" s="153">
        <f>K138/F138</f>
        <v>0.57954545454545459</v>
      </c>
      <c r="M138" s="148" t="s">
        <v>535</v>
      </c>
      <c r="N138" s="154">
        <v>42977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61</v>
      </c>
      <c r="B139" s="146">
        <v>42549</v>
      </c>
      <c r="C139" s="146"/>
      <c r="D139" s="147" t="s">
        <v>651</v>
      </c>
      <c r="E139" s="148" t="s">
        <v>565</v>
      </c>
      <c r="F139" s="149">
        <v>262.5</v>
      </c>
      <c r="G139" s="148"/>
      <c r="H139" s="148">
        <v>340</v>
      </c>
      <c r="I139" s="150">
        <v>333</v>
      </c>
      <c r="J139" s="151" t="s">
        <v>652</v>
      </c>
      <c r="K139" s="152">
        <v>77.5</v>
      </c>
      <c r="L139" s="153">
        <v>0.29523809523809502</v>
      </c>
      <c r="M139" s="148" t="s">
        <v>535</v>
      </c>
      <c r="N139" s="154">
        <v>43017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62</v>
      </c>
      <c r="B140" s="146">
        <v>42549</v>
      </c>
      <c r="C140" s="146"/>
      <c r="D140" s="147" t="s">
        <v>653</v>
      </c>
      <c r="E140" s="148" t="s">
        <v>565</v>
      </c>
      <c r="F140" s="149">
        <v>840</v>
      </c>
      <c r="G140" s="148"/>
      <c r="H140" s="148">
        <v>1230</v>
      </c>
      <c r="I140" s="150">
        <v>1230</v>
      </c>
      <c r="J140" s="151" t="s">
        <v>623</v>
      </c>
      <c r="K140" s="152">
        <v>390</v>
      </c>
      <c r="L140" s="153">
        <v>0.46428571428571402</v>
      </c>
      <c r="M140" s="148" t="s">
        <v>535</v>
      </c>
      <c r="N140" s="154">
        <v>42649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8">
        <v>63</v>
      </c>
      <c r="B141" s="169">
        <v>42556</v>
      </c>
      <c r="C141" s="169"/>
      <c r="D141" s="170" t="s">
        <v>654</v>
      </c>
      <c r="E141" s="171" t="s">
        <v>565</v>
      </c>
      <c r="F141" s="171">
        <v>395</v>
      </c>
      <c r="G141" s="172"/>
      <c r="H141" s="172">
        <f>(468.5+342.5)/2</f>
        <v>405.5</v>
      </c>
      <c r="I141" s="172">
        <v>510</v>
      </c>
      <c r="J141" s="173" t="s">
        <v>655</v>
      </c>
      <c r="K141" s="174">
        <f t="shared" ref="K141:K147" si="32">H141-F141</f>
        <v>10.5</v>
      </c>
      <c r="L141" s="175">
        <f t="shared" ref="L141:L147" si="33">K141/F141</f>
        <v>2.6582278481012658E-2</v>
      </c>
      <c r="M141" s="171" t="s">
        <v>656</v>
      </c>
      <c r="N141" s="169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64</v>
      </c>
      <c r="B142" s="156">
        <v>42584</v>
      </c>
      <c r="C142" s="156"/>
      <c r="D142" s="157" t="s">
        <v>657</v>
      </c>
      <c r="E142" s="158" t="s">
        <v>537</v>
      </c>
      <c r="F142" s="159">
        <f>169.5-12.8</f>
        <v>156.69999999999999</v>
      </c>
      <c r="G142" s="159"/>
      <c r="H142" s="160">
        <v>77</v>
      </c>
      <c r="I142" s="160" t="s">
        <v>658</v>
      </c>
      <c r="J142" s="161" t="s">
        <v>659</v>
      </c>
      <c r="K142" s="162">
        <f t="shared" si="32"/>
        <v>-79.699999999999989</v>
      </c>
      <c r="L142" s="163">
        <f t="shared" si="33"/>
        <v>-0.50861518825781749</v>
      </c>
      <c r="M142" s="159" t="s">
        <v>547</v>
      </c>
      <c r="N142" s="156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65</v>
      </c>
      <c r="B143" s="156">
        <v>42586</v>
      </c>
      <c r="C143" s="156"/>
      <c r="D143" s="157" t="s">
        <v>660</v>
      </c>
      <c r="E143" s="158" t="s">
        <v>565</v>
      </c>
      <c r="F143" s="159">
        <v>400</v>
      </c>
      <c r="G143" s="159"/>
      <c r="H143" s="160">
        <v>305</v>
      </c>
      <c r="I143" s="160">
        <v>475</v>
      </c>
      <c r="J143" s="161" t="s">
        <v>661</v>
      </c>
      <c r="K143" s="162">
        <f t="shared" si="32"/>
        <v>-95</v>
      </c>
      <c r="L143" s="163">
        <f t="shared" si="33"/>
        <v>-0.23749999999999999</v>
      </c>
      <c r="M143" s="159" t="s">
        <v>547</v>
      </c>
      <c r="N143" s="156">
        <v>43606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66</v>
      </c>
      <c r="B144" s="146">
        <v>42593</v>
      </c>
      <c r="C144" s="146"/>
      <c r="D144" s="147" t="s">
        <v>662</v>
      </c>
      <c r="E144" s="148" t="s">
        <v>565</v>
      </c>
      <c r="F144" s="149">
        <v>86.5</v>
      </c>
      <c r="G144" s="148"/>
      <c r="H144" s="148">
        <v>130</v>
      </c>
      <c r="I144" s="150">
        <v>130</v>
      </c>
      <c r="J144" s="151" t="s">
        <v>663</v>
      </c>
      <c r="K144" s="152">
        <f t="shared" si="32"/>
        <v>43.5</v>
      </c>
      <c r="L144" s="153">
        <f t="shared" si="33"/>
        <v>0.50289017341040465</v>
      </c>
      <c r="M144" s="148" t="s">
        <v>535</v>
      </c>
      <c r="N144" s="154">
        <v>43091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5">
        <v>67</v>
      </c>
      <c r="B145" s="156">
        <v>42600</v>
      </c>
      <c r="C145" s="156"/>
      <c r="D145" s="157" t="s">
        <v>109</v>
      </c>
      <c r="E145" s="158" t="s">
        <v>565</v>
      </c>
      <c r="F145" s="159">
        <v>133.5</v>
      </c>
      <c r="G145" s="159"/>
      <c r="H145" s="160">
        <v>126.5</v>
      </c>
      <c r="I145" s="160">
        <v>178</v>
      </c>
      <c r="J145" s="161" t="s">
        <v>664</v>
      </c>
      <c r="K145" s="162">
        <f t="shared" si="32"/>
        <v>-7</v>
      </c>
      <c r="L145" s="163">
        <f t="shared" si="33"/>
        <v>-5.2434456928838954E-2</v>
      </c>
      <c r="M145" s="159" t="s">
        <v>547</v>
      </c>
      <c r="N145" s="156">
        <v>42615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68</v>
      </c>
      <c r="B146" s="146">
        <v>42613</v>
      </c>
      <c r="C146" s="146"/>
      <c r="D146" s="147" t="s">
        <v>665</v>
      </c>
      <c r="E146" s="148" t="s">
        <v>565</v>
      </c>
      <c r="F146" s="149">
        <v>560</v>
      </c>
      <c r="G146" s="148"/>
      <c r="H146" s="148">
        <v>725</v>
      </c>
      <c r="I146" s="150">
        <v>725</v>
      </c>
      <c r="J146" s="151" t="s">
        <v>567</v>
      </c>
      <c r="K146" s="152">
        <f t="shared" si="32"/>
        <v>165</v>
      </c>
      <c r="L146" s="153">
        <f t="shared" si="33"/>
        <v>0.29464285714285715</v>
      </c>
      <c r="M146" s="148" t="s">
        <v>535</v>
      </c>
      <c r="N146" s="154">
        <v>42456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69</v>
      </c>
      <c r="B147" s="146">
        <v>42614</v>
      </c>
      <c r="C147" s="146"/>
      <c r="D147" s="147" t="s">
        <v>666</v>
      </c>
      <c r="E147" s="148" t="s">
        <v>565</v>
      </c>
      <c r="F147" s="149">
        <v>160.5</v>
      </c>
      <c r="G147" s="148"/>
      <c r="H147" s="148">
        <v>210</v>
      </c>
      <c r="I147" s="150">
        <v>210</v>
      </c>
      <c r="J147" s="151" t="s">
        <v>567</v>
      </c>
      <c r="K147" s="152">
        <f t="shared" si="32"/>
        <v>49.5</v>
      </c>
      <c r="L147" s="153">
        <f t="shared" si="33"/>
        <v>0.30841121495327101</v>
      </c>
      <c r="M147" s="148" t="s">
        <v>535</v>
      </c>
      <c r="N147" s="154">
        <v>42871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70</v>
      </c>
      <c r="B148" s="146">
        <v>42646</v>
      </c>
      <c r="C148" s="146"/>
      <c r="D148" s="147" t="s">
        <v>378</v>
      </c>
      <c r="E148" s="148" t="s">
        <v>565</v>
      </c>
      <c r="F148" s="149">
        <v>430</v>
      </c>
      <c r="G148" s="148"/>
      <c r="H148" s="148">
        <v>596</v>
      </c>
      <c r="I148" s="150">
        <v>575</v>
      </c>
      <c r="J148" s="151" t="s">
        <v>667</v>
      </c>
      <c r="K148" s="152">
        <v>166</v>
      </c>
      <c r="L148" s="153">
        <v>0.38604651162790699</v>
      </c>
      <c r="M148" s="148" t="s">
        <v>535</v>
      </c>
      <c r="N148" s="154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71</v>
      </c>
      <c r="B149" s="146">
        <v>42657</v>
      </c>
      <c r="C149" s="146"/>
      <c r="D149" s="147" t="s">
        <v>668</v>
      </c>
      <c r="E149" s="148" t="s">
        <v>565</v>
      </c>
      <c r="F149" s="149">
        <v>280</v>
      </c>
      <c r="G149" s="148"/>
      <c r="H149" s="148">
        <v>345</v>
      </c>
      <c r="I149" s="150">
        <v>345</v>
      </c>
      <c r="J149" s="151" t="s">
        <v>567</v>
      </c>
      <c r="K149" s="152">
        <f t="shared" ref="K149:K154" si="34">H149-F149</f>
        <v>65</v>
      </c>
      <c r="L149" s="153">
        <f>K149/F149</f>
        <v>0.23214285714285715</v>
      </c>
      <c r="M149" s="148" t="s">
        <v>535</v>
      </c>
      <c r="N149" s="154">
        <v>42814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72</v>
      </c>
      <c r="B150" s="146">
        <v>42657</v>
      </c>
      <c r="C150" s="146"/>
      <c r="D150" s="147" t="s">
        <v>669</v>
      </c>
      <c r="E150" s="148" t="s">
        <v>565</v>
      </c>
      <c r="F150" s="149">
        <v>245</v>
      </c>
      <c r="G150" s="148"/>
      <c r="H150" s="148">
        <v>325.5</v>
      </c>
      <c r="I150" s="150">
        <v>330</v>
      </c>
      <c r="J150" s="151" t="s">
        <v>670</v>
      </c>
      <c r="K150" s="152">
        <f t="shared" si="34"/>
        <v>80.5</v>
      </c>
      <c r="L150" s="153">
        <f>K150/F150</f>
        <v>0.32857142857142857</v>
      </c>
      <c r="M150" s="148" t="s">
        <v>535</v>
      </c>
      <c r="N150" s="154">
        <v>42769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73</v>
      </c>
      <c r="B151" s="146">
        <v>42660</v>
      </c>
      <c r="C151" s="146"/>
      <c r="D151" s="147" t="s">
        <v>334</v>
      </c>
      <c r="E151" s="148" t="s">
        <v>565</v>
      </c>
      <c r="F151" s="149">
        <v>125</v>
      </c>
      <c r="G151" s="148"/>
      <c r="H151" s="148">
        <v>160</v>
      </c>
      <c r="I151" s="150">
        <v>160</v>
      </c>
      <c r="J151" s="151" t="s">
        <v>623</v>
      </c>
      <c r="K151" s="152">
        <f t="shared" si="34"/>
        <v>35</v>
      </c>
      <c r="L151" s="153">
        <v>0.28000000000000003</v>
      </c>
      <c r="M151" s="148" t="s">
        <v>535</v>
      </c>
      <c r="N151" s="154">
        <v>42803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74</v>
      </c>
      <c r="B152" s="146">
        <v>42660</v>
      </c>
      <c r="C152" s="146"/>
      <c r="D152" s="147" t="s">
        <v>433</v>
      </c>
      <c r="E152" s="148" t="s">
        <v>565</v>
      </c>
      <c r="F152" s="149">
        <v>114</v>
      </c>
      <c r="G152" s="148"/>
      <c r="H152" s="148">
        <v>145</v>
      </c>
      <c r="I152" s="150">
        <v>145</v>
      </c>
      <c r="J152" s="151" t="s">
        <v>623</v>
      </c>
      <c r="K152" s="152">
        <f t="shared" si="34"/>
        <v>31</v>
      </c>
      <c r="L152" s="153">
        <f>K152/F152</f>
        <v>0.27192982456140352</v>
      </c>
      <c r="M152" s="148" t="s">
        <v>535</v>
      </c>
      <c r="N152" s="154">
        <v>42859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75</v>
      </c>
      <c r="B153" s="146">
        <v>42660</v>
      </c>
      <c r="C153" s="146"/>
      <c r="D153" s="147" t="s">
        <v>671</v>
      </c>
      <c r="E153" s="148" t="s">
        <v>565</v>
      </c>
      <c r="F153" s="149">
        <v>212</v>
      </c>
      <c r="G153" s="148"/>
      <c r="H153" s="148">
        <v>280</v>
      </c>
      <c r="I153" s="150">
        <v>276</v>
      </c>
      <c r="J153" s="151" t="s">
        <v>672</v>
      </c>
      <c r="K153" s="152">
        <f t="shared" si="34"/>
        <v>68</v>
      </c>
      <c r="L153" s="153">
        <f>K153/F153</f>
        <v>0.32075471698113206</v>
      </c>
      <c r="M153" s="148" t="s">
        <v>535</v>
      </c>
      <c r="N153" s="154">
        <v>42858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76</v>
      </c>
      <c r="B154" s="146">
        <v>42678</v>
      </c>
      <c r="C154" s="146"/>
      <c r="D154" s="147" t="s">
        <v>424</v>
      </c>
      <c r="E154" s="148" t="s">
        <v>565</v>
      </c>
      <c r="F154" s="149">
        <v>155</v>
      </c>
      <c r="G154" s="148"/>
      <c r="H154" s="148">
        <v>210</v>
      </c>
      <c r="I154" s="150">
        <v>210</v>
      </c>
      <c r="J154" s="151" t="s">
        <v>673</v>
      </c>
      <c r="K154" s="152">
        <f t="shared" si="34"/>
        <v>55</v>
      </c>
      <c r="L154" s="153">
        <f>K154/F154</f>
        <v>0.35483870967741937</v>
      </c>
      <c r="M154" s="148" t="s">
        <v>535</v>
      </c>
      <c r="N154" s="154">
        <v>42944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77</v>
      </c>
      <c r="B155" s="156">
        <v>42710</v>
      </c>
      <c r="C155" s="156"/>
      <c r="D155" s="157" t="s">
        <v>674</v>
      </c>
      <c r="E155" s="158" t="s">
        <v>565</v>
      </c>
      <c r="F155" s="159">
        <v>150.5</v>
      </c>
      <c r="G155" s="159"/>
      <c r="H155" s="160">
        <v>72.5</v>
      </c>
      <c r="I155" s="160">
        <v>174</v>
      </c>
      <c r="J155" s="161" t="s">
        <v>675</v>
      </c>
      <c r="K155" s="162">
        <v>-78</v>
      </c>
      <c r="L155" s="163">
        <v>-0.51827242524916906</v>
      </c>
      <c r="M155" s="159" t="s">
        <v>547</v>
      </c>
      <c r="N155" s="156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78</v>
      </c>
      <c r="B156" s="146">
        <v>42712</v>
      </c>
      <c r="C156" s="146"/>
      <c r="D156" s="147" t="s">
        <v>676</v>
      </c>
      <c r="E156" s="148" t="s">
        <v>565</v>
      </c>
      <c r="F156" s="149">
        <v>380</v>
      </c>
      <c r="G156" s="148"/>
      <c r="H156" s="148">
        <v>478</v>
      </c>
      <c r="I156" s="150">
        <v>468</v>
      </c>
      <c r="J156" s="151" t="s">
        <v>623</v>
      </c>
      <c r="K156" s="152">
        <f>H156-F156</f>
        <v>98</v>
      </c>
      <c r="L156" s="153">
        <f>K156/F156</f>
        <v>0.25789473684210529</v>
      </c>
      <c r="M156" s="148" t="s">
        <v>535</v>
      </c>
      <c r="N156" s="154">
        <v>43025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79</v>
      </c>
      <c r="B157" s="146">
        <v>42734</v>
      </c>
      <c r="C157" s="146"/>
      <c r="D157" s="147" t="s">
        <v>108</v>
      </c>
      <c r="E157" s="148" t="s">
        <v>565</v>
      </c>
      <c r="F157" s="149">
        <v>305</v>
      </c>
      <c r="G157" s="148"/>
      <c r="H157" s="148">
        <v>375</v>
      </c>
      <c r="I157" s="150">
        <v>375</v>
      </c>
      <c r="J157" s="151" t="s">
        <v>623</v>
      </c>
      <c r="K157" s="152">
        <f>H157-F157</f>
        <v>70</v>
      </c>
      <c r="L157" s="153">
        <f>K157/F157</f>
        <v>0.22950819672131148</v>
      </c>
      <c r="M157" s="148" t="s">
        <v>535</v>
      </c>
      <c r="N157" s="154">
        <v>42768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80</v>
      </c>
      <c r="B158" s="146">
        <v>42739</v>
      </c>
      <c r="C158" s="146"/>
      <c r="D158" s="147" t="s">
        <v>94</v>
      </c>
      <c r="E158" s="148" t="s">
        <v>565</v>
      </c>
      <c r="F158" s="149">
        <v>99.5</v>
      </c>
      <c r="G158" s="148"/>
      <c r="H158" s="148">
        <v>158</v>
      </c>
      <c r="I158" s="150">
        <v>158</v>
      </c>
      <c r="J158" s="151" t="s">
        <v>623</v>
      </c>
      <c r="K158" s="152">
        <f>H158-F158</f>
        <v>58.5</v>
      </c>
      <c r="L158" s="153">
        <f>K158/F158</f>
        <v>0.5879396984924623</v>
      </c>
      <c r="M158" s="148" t="s">
        <v>535</v>
      </c>
      <c r="N158" s="15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81</v>
      </c>
      <c r="B159" s="146">
        <v>42739</v>
      </c>
      <c r="C159" s="146"/>
      <c r="D159" s="147" t="s">
        <v>94</v>
      </c>
      <c r="E159" s="148" t="s">
        <v>565</v>
      </c>
      <c r="F159" s="149">
        <v>99.5</v>
      </c>
      <c r="G159" s="148"/>
      <c r="H159" s="148">
        <v>158</v>
      </c>
      <c r="I159" s="150">
        <v>158</v>
      </c>
      <c r="J159" s="151" t="s">
        <v>623</v>
      </c>
      <c r="K159" s="152">
        <v>58.5</v>
      </c>
      <c r="L159" s="153">
        <v>0.58793969849246197</v>
      </c>
      <c r="M159" s="148" t="s">
        <v>535</v>
      </c>
      <c r="N159" s="154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82</v>
      </c>
      <c r="B160" s="146">
        <v>42786</v>
      </c>
      <c r="C160" s="146"/>
      <c r="D160" s="147" t="s">
        <v>182</v>
      </c>
      <c r="E160" s="148" t="s">
        <v>565</v>
      </c>
      <c r="F160" s="149">
        <v>140.5</v>
      </c>
      <c r="G160" s="148"/>
      <c r="H160" s="148">
        <v>220</v>
      </c>
      <c r="I160" s="150">
        <v>220</v>
      </c>
      <c r="J160" s="151" t="s">
        <v>623</v>
      </c>
      <c r="K160" s="152">
        <f>H160-F160</f>
        <v>79.5</v>
      </c>
      <c r="L160" s="153">
        <f>K160/F160</f>
        <v>0.5658362989323843</v>
      </c>
      <c r="M160" s="148" t="s">
        <v>535</v>
      </c>
      <c r="N160" s="154">
        <v>42864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83</v>
      </c>
      <c r="B161" s="146">
        <v>42786</v>
      </c>
      <c r="C161" s="146"/>
      <c r="D161" s="147" t="s">
        <v>677</v>
      </c>
      <c r="E161" s="148" t="s">
        <v>565</v>
      </c>
      <c r="F161" s="149">
        <v>202.5</v>
      </c>
      <c r="G161" s="148"/>
      <c r="H161" s="148">
        <v>234</v>
      </c>
      <c r="I161" s="150">
        <v>234</v>
      </c>
      <c r="J161" s="151" t="s">
        <v>623</v>
      </c>
      <c r="K161" s="152">
        <v>31.5</v>
      </c>
      <c r="L161" s="153">
        <v>0.155555555555556</v>
      </c>
      <c r="M161" s="148" t="s">
        <v>535</v>
      </c>
      <c r="N161" s="154">
        <v>42836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84</v>
      </c>
      <c r="B162" s="146">
        <v>42818</v>
      </c>
      <c r="C162" s="146"/>
      <c r="D162" s="147" t="s">
        <v>678</v>
      </c>
      <c r="E162" s="148" t="s">
        <v>565</v>
      </c>
      <c r="F162" s="149">
        <v>300.5</v>
      </c>
      <c r="G162" s="148"/>
      <c r="H162" s="148">
        <v>417.5</v>
      </c>
      <c r="I162" s="150">
        <v>420</v>
      </c>
      <c r="J162" s="151" t="s">
        <v>679</v>
      </c>
      <c r="K162" s="152">
        <f>H162-F162</f>
        <v>117</v>
      </c>
      <c r="L162" s="153">
        <f>K162/F162</f>
        <v>0.38935108153078202</v>
      </c>
      <c r="M162" s="148" t="s">
        <v>535</v>
      </c>
      <c r="N162" s="154">
        <v>43070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85</v>
      </c>
      <c r="B163" s="146">
        <v>42818</v>
      </c>
      <c r="C163" s="146"/>
      <c r="D163" s="147" t="s">
        <v>653</v>
      </c>
      <c r="E163" s="148" t="s">
        <v>565</v>
      </c>
      <c r="F163" s="149">
        <v>850</v>
      </c>
      <c r="G163" s="148"/>
      <c r="H163" s="148">
        <v>1042.5</v>
      </c>
      <c r="I163" s="150">
        <v>1023</v>
      </c>
      <c r="J163" s="151" t="s">
        <v>680</v>
      </c>
      <c r="K163" s="152">
        <v>192.5</v>
      </c>
      <c r="L163" s="153">
        <v>0.22647058823529401</v>
      </c>
      <c r="M163" s="148" t="s">
        <v>535</v>
      </c>
      <c r="N163" s="154">
        <v>42830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86</v>
      </c>
      <c r="B164" s="146">
        <v>42830</v>
      </c>
      <c r="C164" s="146"/>
      <c r="D164" s="147" t="s">
        <v>452</v>
      </c>
      <c r="E164" s="148" t="s">
        <v>565</v>
      </c>
      <c r="F164" s="149">
        <v>785</v>
      </c>
      <c r="G164" s="148"/>
      <c r="H164" s="148">
        <v>930</v>
      </c>
      <c r="I164" s="150">
        <v>920</v>
      </c>
      <c r="J164" s="151" t="s">
        <v>681</v>
      </c>
      <c r="K164" s="152">
        <f>H164-F164</f>
        <v>145</v>
      </c>
      <c r="L164" s="153">
        <f>K164/F164</f>
        <v>0.18471337579617833</v>
      </c>
      <c r="M164" s="148" t="s">
        <v>535</v>
      </c>
      <c r="N164" s="154">
        <v>42976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87</v>
      </c>
      <c r="B165" s="156">
        <v>42831</v>
      </c>
      <c r="C165" s="156"/>
      <c r="D165" s="157" t="s">
        <v>682</v>
      </c>
      <c r="E165" s="158" t="s">
        <v>565</v>
      </c>
      <c r="F165" s="159">
        <v>40</v>
      </c>
      <c r="G165" s="159"/>
      <c r="H165" s="160">
        <v>13.1</v>
      </c>
      <c r="I165" s="160">
        <v>60</v>
      </c>
      <c r="J165" s="161" t="s">
        <v>683</v>
      </c>
      <c r="K165" s="162">
        <v>-26.9</v>
      </c>
      <c r="L165" s="163">
        <v>-0.67249999999999999</v>
      </c>
      <c r="M165" s="159" t="s">
        <v>547</v>
      </c>
      <c r="N165" s="156">
        <v>43138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88</v>
      </c>
      <c r="B166" s="146">
        <v>42837</v>
      </c>
      <c r="C166" s="146"/>
      <c r="D166" s="147" t="s">
        <v>93</v>
      </c>
      <c r="E166" s="148" t="s">
        <v>565</v>
      </c>
      <c r="F166" s="149">
        <v>289.5</v>
      </c>
      <c r="G166" s="148"/>
      <c r="H166" s="148">
        <v>354</v>
      </c>
      <c r="I166" s="150">
        <v>360</v>
      </c>
      <c r="J166" s="151" t="s">
        <v>684</v>
      </c>
      <c r="K166" s="152">
        <f t="shared" ref="K166:K174" si="35">H166-F166</f>
        <v>64.5</v>
      </c>
      <c r="L166" s="153">
        <f t="shared" ref="L166:L174" si="36">K166/F166</f>
        <v>0.22279792746113988</v>
      </c>
      <c r="M166" s="148" t="s">
        <v>535</v>
      </c>
      <c r="N166" s="154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89</v>
      </c>
      <c r="B167" s="146">
        <v>42845</v>
      </c>
      <c r="C167" s="146"/>
      <c r="D167" s="147" t="s">
        <v>400</v>
      </c>
      <c r="E167" s="148" t="s">
        <v>565</v>
      </c>
      <c r="F167" s="149">
        <v>700</v>
      </c>
      <c r="G167" s="148"/>
      <c r="H167" s="148">
        <v>840</v>
      </c>
      <c r="I167" s="150">
        <v>840</v>
      </c>
      <c r="J167" s="151" t="s">
        <v>685</v>
      </c>
      <c r="K167" s="152">
        <f t="shared" si="35"/>
        <v>140</v>
      </c>
      <c r="L167" s="153">
        <f t="shared" si="36"/>
        <v>0.2</v>
      </c>
      <c r="M167" s="148" t="s">
        <v>535</v>
      </c>
      <c r="N167" s="154">
        <v>42893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90</v>
      </c>
      <c r="B168" s="146">
        <v>42887</v>
      </c>
      <c r="C168" s="146"/>
      <c r="D168" s="147" t="s">
        <v>686</v>
      </c>
      <c r="E168" s="148" t="s">
        <v>565</v>
      </c>
      <c r="F168" s="149">
        <v>130</v>
      </c>
      <c r="G168" s="148"/>
      <c r="H168" s="148">
        <v>144.25</v>
      </c>
      <c r="I168" s="150">
        <v>170</v>
      </c>
      <c r="J168" s="151" t="s">
        <v>687</v>
      </c>
      <c r="K168" s="152">
        <f t="shared" si="35"/>
        <v>14.25</v>
      </c>
      <c r="L168" s="153">
        <f t="shared" si="36"/>
        <v>0.10961538461538461</v>
      </c>
      <c r="M168" s="148" t="s">
        <v>535</v>
      </c>
      <c r="N168" s="154">
        <v>43675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91</v>
      </c>
      <c r="B169" s="146">
        <v>42901</v>
      </c>
      <c r="C169" s="146"/>
      <c r="D169" s="147" t="s">
        <v>688</v>
      </c>
      <c r="E169" s="148" t="s">
        <v>565</v>
      </c>
      <c r="F169" s="149">
        <v>214.5</v>
      </c>
      <c r="G169" s="148"/>
      <c r="H169" s="148">
        <v>262</v>
      </c>
      <c r="I169" s="150">
        <v>262</v>
      </c>
      <c r="J169" s="151" t="s">
        <v>689</v>
      </c>
      <c r="K169" s="152">
        <f t="shared" si="35"/>
        <v>47.5</v>
      </c>
      <c r="L169" s="153">
        <f t="shared" si="36"/>
        <v>0.22144522144522144</v>
      </c>
      <c r="M169" s="148" t="s">
        <v>535</v>
      </c>
      <c r="N169" s="154">
        <v>42977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92</v>
      </c>
      <c r="B170" s="177">
        <v>42933</v>
      </c>
      <c r="C170" s="177"/>
      <c r="D170" s="178" t="s">
        <v>690</v>
      </c>
      <c r="E170" s="179" t="s">
        <v>565</v>
      </c>
      <c r="F170" s="180">
        <v>370</v>
      </c>
      <c r="G170" s="179"/>
      <c r="H170" s="179">
        <v>447.5</v>
      </c>
      <c r="I170" s="181">
        <v>450</v>
      </c>
      <c r="J170" s="182" t="s">
        <v>623</v>
      </c>
      <c r="K170" s="152">
        <f t="shared" si="35"/>
        <v>77.5</v>
      </c>
      <c r="L170" s="183">
        <f t="shared" si="36"/>
        <v>0.20945945945945946</v>
      </c>
      <c r="M170" s="179" t="s">
        <v>535</v>
      </c>
      <c r="N170" s="184">
        <v>43035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93</v>
      </c>
      <c r="B171" s="177">
        <v>42943</v>
      </c>
      <c r="C171" s="177"/>
      <c r="D171" s="178" t="s">
        <v>180</v>
      </c>
      <c r="E171" s="179" t="s">
        <v>565</v>
      </c>
      <c r="F171" s="180">
        <v>657.5</v>
      </c>
      <c r="G171" s="179"/>
      <c r="H171" s="179">
        <v>825</v>
      </c>
      <c r="I171" s="181">
        <v>820</v>
      </c>
      <c r="J171" s="182" t="s">
        <v>623</v>
      </c>
      <c r="K171" s="152">
        <f t="shared" si="35"/>
        <v>167.5</v>
      </c>
      <c r="L171" s="183">
        <f t="shared" si="36"/>
        <v>0.25475285171102663</v>
      </c>
      <c r="M171" s="179" t="s">
        <v>535</v>
      </c>
      <c r="N171" s="184">
        <v>43090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94</v>
      </c>
      <c r="B172" s="146">
        <v>42964</v>
      </c>
      <c r="C172" s="146"/>
      <c r="D172" s="147" t="s">
        <v>347</v>
      </c>
      <c r="E172" s="148" t="s">
        <v>565</v>
      </c>
      <c r="F172" s="149">
        <v>605</v>
      </c>
      <c r="G172" s="148"/>
      <c r="H172" s="148">
        <v>750</v>
      </c>
      <c r="I172" s="150">
        <v>750</v>
      </c>
      <c r="J172" s="151" t="s">
        <v>681</v>
      </c>
      <c r="K172" s="152">
        <f t="shared" si="35"/>
        <v>145</v>
      </c>
      <c r="L172" s="153">
        <f t="shared" si="36"/>
        <v>0.23966942148760331</v>
      </c>
      <c r="M172" s="148" t="s">
        <v>535</v>
      </c>
      <c r="N172" s="154">
        <v>43027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95</v>
      </c>
      <c r="B173" s="156">
        <v>42979</v>
      </c>
      <c r="C173" s="156"/>
      <c r="D173" s="164" t="s">
        <v>691</v>
      </c>
      <c r="E173" s="159" t="s">
        <v>565</v>
      </c>
      <c r="F173" s="159">
        <v>255</v>
      </c>
      <c r="G173" s="160"/>
      <c r="H173" s="160">
        <v>217.25</v>
      </c>
      <c r="I173" s="160">
        <v>320</v>
      </c>
      <c r="J173" s="161" t="s">
        <v>692</v>
      </c>
      <c r="K173" s="162">
        <f t="shared" si="35"/>
        <v>-37.75</v>
      </c>
      <c r="L173" s="165">
        <f t="shared" si="36"/>
        <v>-0.14803921568627451</v>
      </c>
      <c r="M173" s="159" t="s">
        <v>547</v>
      </c>
      <c r="N173" s="156">
        <v>43661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96</v>
      </c>
      <c r="B174" s="146">
        <v>42997</v>
      </c>
      <c r="C174" s="146"/>
      <c r="D174" s="147" t="s">
        <v>693</v>
      </c>
      <c r="E174" s="148" t="s">
        <v>565</v>
      </c>
      <c r="F174" s="149">
        <v>215</v>
      </c>
      <c r="G174" s="148"/>
      <c r="H174" s="148">
        <v>258</v>
      </c>
      <c r="I174" s="150">
        <v>258</v>
      </c>
      <c r="J174" s="151" t="s">
        <v>623</v>
      </c>
      <c r="K174" s="152">
        <f t="shared" si="35"/>
        <v>43</v>
      </c>
      <c r="L174" s="153">
        <f t="shared" si="36"/>
        <v>0.2</v>
      </c>
      <c r="M174" s="148" t="s">
        <v>535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97</v>
      </c>
      <c r="B175" s="146">
        <v>42997</v>
      </c>
      <c r="C175" s="146"/>
      <c r="D175" s="147" t="s">
        <v>693</v>
      </c>
      <c r="E175" s="148" t="s">
        <v>565</v>
      </c>
      <c r="F175" s="149">
        <v>215</v>
      </c>
      <c r="G175" s="148"/>
      <c r="H175" s="148">
        <v>258</v>
      </c>
      <c r="I175" s="150">
        <v>258</v>
      </c>
      <c r="J175" s="182" t="s">
        <v>623</v>
      </c>
      <c r="K175" s="152">
        <v>43</v>
      </c>
      <c r="L175" s="153">
        <v>0.2</v>
      </c>
      <c r="M175" s="148" t="s">
        <v>535</v>
      </c>
      <c r="N175" s="154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98</v>
      </c>
      <c r="B176" s="177">
        <v>42998</v>
      </c>
      <c r="C176" s="177"/>
      <c r="D176" s="178" t="s">
        <v>694</v>
      </c>
      <c r="E176" s="179" t="s">
        <v>565</v>
      </c>
      <c r="F176" s="149">
        <v>75</v>
      </c>
      <c r="G176" s="179"/>
      <c r="H176" s="179">
        <v>90</v>
      </c>
      <c r="I176" s="181">
        <v>90</v>
      </c>
      <c r="J176" s="151" t="s">
        <v>695</v>
      </c>
      <c r="K176" s="152">
        <f t="shared" ref="K176:K181" si="37">H176-F176</f>
        <v>15</v>
      </c>
      <c r="L176" s="153">
        <f t="shared" ref="L176:L181" si="38">K176/F176</f>
        <v>0.2</v>
      </c>
      <c r="M176" s="148" t="s">
        <v>535</v>
      </c>
      <c r="N176" s="154">
        <v>43019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99</v>
      </c>
      <c r="B177" s="177">
        <v>43011</v>
      </c>
      <c r="C177" s="177"/>
      <c r="D177" s="178" t="s">
        <v>549</v>
      </c>
      <c r="E177" s="179" t="s">
        <v>565</v>
      </c>
      <c r="F177" s="180">
        <v>315</v>
      </c>
      <c r="G177" s="179"/>
      <c r="H177" s="179">
        <v>392</v>
      </c>
      <c r="I177" s="181">
        <v>384</v>
      </c>
      <c r="J177" s="182" t="s">
        <v>696</v>
      </c>
      <c r="K177" s="152">
        <f t="shared" si="37"/>
        <v>77</v>
      </c>
      <c r="L177" s="183">
        <f t="shared" si="38"/>
        <v>0.24444444444444444</v>
      </c>
      <c r="M177" s="179" t="s">
        <v>535</v>
      </c>
      <c r="N177" s="184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100</v>
      </c>
      <c r="B178" s="177">
        <v>43013</v>
      </c>
      <c r="C178" s="177"/>
      <c r="D178" s="178" t="s">
        <v>428</v>
      </c>
      <c r="E178" s="179" t="s">
        <v>565</v>
      </c>
      <c r="F178" s="180">
        <v>145</v>
      </c>
      <c r="G178" s="179"/>
      <c r="H178" s="179">
        <v>179</v>
      </c>
      <c r="I178" s="181">
        <v>180</v>
      </c>
      <c r="J178" s="182" t="s">
        <v>697</v>
      </c>
      <c r="K178" s="152">
        <f t="shared" si="37"/>
        <v>34</v>
      </c>
      <c r="L178" s="183">
        <f t="shared" si="38"/>
        <v>0.23448275862068965</v>
      </c>
      <c r="M178" s="179" t="s">
        <v>535</v>
      </c>
      <c r="N178" s="184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101</v>
      </c>
      <c r="B179" s="177">
        <v>43014</v>
      </c>
      <c r="C179" s="177"/>
      <c r="D179" s="178" t="s">
        <v>324</v>
      </c>
      <c r="E179" s="179" t="s">
        <v>565</v>
      </c>
      <c r="F179" s="180">
        <v>256</v>
      </c>
      <c r="G179" s="179"/>
      <c r="H179" s="179">
        <v>323</v>
      </c>
      <c r="I179" s="181">
        <v>320</v>
      </c>
      <c r="J179" s="182" t="s">
        <v>623</v>
      </c>
      <c r="K179" s="152">
        <f t="shared" si="37"/>
        <v>67</v>
      </c>
      <c r="L179" s="183">
        <f t="shared" si="38"/>
        <v>0.26171875</v>
      </c>
      <c r="M179" s="179" t="s">
        <v>535</v>
      </c>
      <c r="N179" s="184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102</v>
      </c>
      <c r="B180" s="177">
        <v>43017</v>
      </c>
      <c r="C180" s="177"/>
      <c r="D180" s="178" t="s">
        <v>339</v>
      </c>
      <c r="E180" s="179" t="s">
        <v>565</v>
      </c>
      <c r="F180" s="180">
        <v>137.5</v>
      </c>
      <c r="G180" s="179"/>
      <c r="H180" s="179">
        <v>184</v>
      </c>
      <c r="I180" s="181">
        <v>183</v>
      </c>
      <c r="J180" s="182" t="s">
        <v>698</v>
      </c>
      <c r="K180" s="152">
        <f t="shared" si="37"/>
        <v>46.5</v>
      </c>
      <c r="L180" s="183">
        <f t="shared" si="38"/>
        <v>0.33818181818181819</v>
      </c>
      <c r="M180" s="179" t="s">
        <v>535</v>
      </c>
      <c r="N180" s="184">
        <v>43108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103</v>
      </c>
      <c r="B181" s="177">
        <v>43018</v>
      </c>
      <c r="C181" s="177"/>
      <c r="D181" s="178" t="s">
        <v>699</v>
      </c>
      <c r="E181" s="179" t="s">
        <v>565</v>
      </c>
      <c r="F181" s="180">
        <v>125.5</v>
      </c>
      <c r="G181" s="179"/>
      <c r="H181" s="179">
        <v>158</v>
      </c>
      <c r="I181" s="181">
        <v>155</v>
      </c>
      <c r="J181" s="182" t="s">
        <v>700</v>
      </c>
      <c r="K181" s="152">
        <f t="shared" si="37"/>
        <v>32.5</v>
      </c>
      <c r="L181" s="183">
        <f t="shared" si="38"/>
        <v>0.25896414342629481</v>
      </c>
      <c r="M181" s="179" t="s">
        <v>535</v>
      </c>
      <c r="N181" s="184">
        <v>43067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104</v>
      </c>
      <c r="B182" s="177">
        <v>43018</v>
      </c>
      <c r="C182" s="177"/>
      <c r="D182" s="178" t="s">
        <v>701</v>
      </c>
      <c r="E182" s="179" t="s">
        <v>565</v>
      </c>
      <c r="F182" s="180">
        <v>895</v>
      </c>
      <c r="G182" s="179"/>
      <c r="H182" s="179">
        <v>1122.5</v>
      </c>
      <c r="I182" s="181">
        <v>1078</v>
      </c>
      <c r="J182" s="182" t="s">
        <v>702</v>
      </c>
      <c r="K182" s="152">
        <v>227.5</v>
      </c>
      <c r="L182" s="183">
        <v>0.25418994413407803</v>
      </c>
      <c r="M182" s="179" t="s">
        <v>535</v>
      </c>
      <c r="N182" s="184">
        <v>43117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105</v>
      </c>
      <c r="B183" s="177">
        <v>43020</v>
      </c>
      <c r="C183" s="177"/>
      <c r="D183" s="178" t="s">
        <v>333</v>
      </c>
      <c r="E183" s="179" t="s">
        <v>565</v>
      </c>
      <c r="F183" s="180">
        <v>525</v>
      </c>
      <c r="G183" s="179"/>
      <c r="H183" s="179">
        <v>629</v>
      </c>
      <c r="I183" s="181">
        <v>629</v>
      </c>
      <c r="J183" s="182" t="s">
        <v>623</v>
      </c>
      <c r="K183" s="152">
        <v>104</v>
      </c>
      <c r="L183" s="183">
        <v>0.19809523809523799</v>
      </c>
      <c r="M183" s="179" t="s">
        <v>535</v>
      </c>
      <c r="N183" s="184">
        <v>43119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106</v>
      </c>
      <c r="B184" s="177">
        <v>43046</v>
      </c>
      <c r="C184" s="177"/>
      <c r="D184" s="178" t="s">
        <v>370</v>
      </c>
      <c r="E184" s="179" t="s">
        <v>565</v>
      </c>
      <c r="F184" s="180">
        <v>740</v>
      </c>
      <c r="G184" s="179"/>
      <c r="H184" s="179">
        <v>892.5</v>
      </c>
      <c r="I184" s="181">
        <v>900</v>
      </c>
      <c r="J184" s="182" t="s">
        <v>703</v>
      </c>
      <c r="K184" s="152">
        <f>H184-F184</f>
        <v>152.5</v>
      </c>
      <c r="L184" s="183">
        <f>K184/F184</f>
        <v>0.20608108108108109</v>
      </c>
      <c r="M184" s="179" t="s">
        <v>535</v>
      </c>
      <c r="N184" s="184">
        <v>43052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107</v>
      </c>
      <c r="B185" s="146">
        <v>43073</v>
      </c>
      <c r="C185" s="146"/>
      <c r="D185" s="147" t="s">
        <v>704</v>
      </c>
      <c r="E185" s="148" t="s">
        <v>565</v>
      </c>
      <c r="F185" s="149">
        <v>118.5</v>
      </c>
      <c r="G185" s="148"/>
      <c r="H185" s="148">
        <v>143.5</v>
      </c>
      <c r="I185" s="150">
        <v>145</v>
      </c>
      <c r="J185" s="151" t="s">
        <v>556</v>
      </c>
      <c r="K185" s="152">
        <f>H185-F185</f>
        <v>25</v>
      </c>
      <c r="L185" s="153">
        <f>K185/F185</f>
        <v>0.2109704641350211</v>
      </c>
      <c r="M185" s="148" t="s">
        <v>535</v>
      </c>
      <c r="N185" s="154">
        <v>43097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108</v>
      </c>
      <c r="B186" s="156">
        <v>43090</v>
      </c>
      <c r="C186" s="156"/>
      <c r="D186" s="157" t="s">
        <v>405</v>
      </c>
      <c r="E186" s="158" t="s">
        <v>565</v>
      </c>
      <c r="F186" s="159">
        <v>715</v>
      </c>
      <c r="G186" s="159"/>
      <c r="H186" s="160">
        <v>500</v>
      </c>
      <c r="I186" s="160">
        <v>872</v>
      </c>
      <c r="J186" s="161" t="s">
        <v>705</v>
      </c>
      <c r="K186" s="162">
        <f>H186-F186</f>
        <v>-215</v>
      </c>
      <c r="L186" s="163">
        <f>K186/F186</f>
        <v>-0.30069930069930068</v>
      </c>
      <c r="M186" s="159" t="s">
        <v>547</v>
      </c>
      <c r="N186" s="156">
        <v>43670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109</v>
      </c>
      <c r="B187" s="146">
        <v>43098</v>
      </c>
      <c r="C187" s="146"/>
      <c r="D187" s="147" t="s">
        <v>549</v>
      </c>
      <c r="E187" s="148" t="s">
        <v>565</v>
      </c>
      <c r="F187" s="149">
        <v>435</v>
      </c>
      <c r="G187" s="148"/>
      <c r="H187" s="148">
        <v>542.5</v>
      </c>
      <c r="I187" s="150">
        <v>539</v>
      </c>
      <c r="J187" s="151" t="s">
        <v>623</v>
      </c>
      <c r="K187" s="152">
        <v>107.5</v>
      </c>
      <c r="L187" s="153">
        <v>0.247126436781609</v>
      </c>
      <c r="M187" s="148" t="s">
        <v>535</v>
      </c>
      <c r="N187" s="154">
        <v>43206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110</v>
      </c>
      <c r="B188" s="146">
        <v>43098</v>
      </c>
      <c r="C188" s="146"/>
      <c r="D188" s="147" t="s">
        <v>507</v>
      </c>
      <c r="E188" s="148" t="s">
        <v>565</v>
      </c>
      <c r="F188" s="149">
        <v>885</v>
      </c>
      <c r="G188" s="148"/>
      <c r="H188" s="148">
        <v>1090</v>
      </c>
      <c r="I188" s="150">
        <v>1084</v>
      </c>
      <c r="J188" s="151" t="s">
        <v>623</v>
      </c>
      <c r="K188" s="152">
        <v>205</v>
      </c>
      <c r="L188" s="153">
        <v>0.23163841807909599</v>
      </c>
      <c r="M188" s="148" t="s">
        <v>535</v>
      </c>
      <c r="N188" s="154">
        <v>43213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111</v>
      </c>
      <c r="B189" s="186">
        <v>43192</v>
      </c>
      <c r="C189" s="186"/>
      <c r="D189" s="164" t="s">
        <v>706</v>
      </c>
      <c r="E189" s="159" t="s">
        <v>565</v>
      </c>
      <c r="F189" s="187">
        <v>478.5</v>
      </c>
      <c r="G189" s="159"/>
      <c r="H189" s="159">
        <v>442</v>
      </c>
      <c r="I189" s="160">
        <v>613</v>
      </c>
      <c r="J189" s="161" t="s">
        <v>707</v>
      </c>
      <c r="K189" s="162">
        <f>H189-F189</f>
        <v>-36.5</v>
      </c>
      <c r="L189" s="163">
        <f>K189/F189</f>
        <v>-7.6280041797283177E-2</v>
      </c>
      <c r="M189" s="159" t="s">
        <v>547</v>
      </c>
      <c r="N189" s="156">
        <v>43762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112</v>
      </c>
      <c r="B190" s="156">
        <v>43194</v>
      </c>
      <c r="C190" s="156"/>
      <c r="D190" s="157" t="s">
        <v>708</v>
      </c>
      <c r="E190" s="158" t="s">
        <v>565</v>
      </c>
      <c r="F190" s="159">
        <f>141.5-7.3</f>
        <v>134.19999999999999</v>
      </c>
      <c r="G190" s="159"/>
      <c r="H190" s="160">
        <v>77</v>
      </c>
      <c r="I190" s="160">
        <v>180</v>
      </c>
      <c r="J190" s="161" t="s">
        <v>709</v>
      </c>
      <c r="K190" s="162">
        <f>H190-F190</f>
        <v>-57.199999999999989</v>
      </c>
      <c r="L190" s="163">
        <f>K190/F190</f>
        <v>-0.42622950819672129</v>
      </c>
      <c r="M190" s="159" t="s">
        <v>547</v>
      </c>
      <c r="N190" s="156">
        <v>43522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113</v>
      </c>
      <c r="B191" s="156">
        <v>43209</v>
      </c>
      <c r="C191" s="156"/>
      <c r="D191" s="157" t="s">
        <v>710</v>
      </c>
      <c r="E191" s="158" t="s">
        <v>565</v>
      </c>
      <c r="F191" s="159">
        <v>430</v>
      </c>
      <c r="G191" s="159"/>
      <c r="H191" s="160">
        <v>220</v>
      </c>
      <c r="I191" s="160">
        <v>537</v>
      </c>
      <c r="J191" s="161" t="s">
        <v>711</v>
      </c>
      <c r="K191" s="162">
        <f>H191-F191</f>
        <v>-210</v>
      </c>
      <c r="L191" s="163">
        <f>K191/F191</f>
        <v>-0.48837209302325579</v>
      </c>
      <c r="M191" s="159" t="s">
        <v>547</v>
      </c>
      <c r="N191" s="156">
        <v>43252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114</v>
      </c>
      <c r="B192" s="177">
        <v>43220</v>
      </c>
      <c r="C192" s="177"/>
      <c r="D192" s="178" t="s">
        <v>371</v>
      </c>
      <c r="E192" s="179" t="s">
        <v>565</v>
      </c>
      <c r="F192" s="179">
        <v>153.5</v>
      </c>
      <c r="G192" s="179"/>
      <c r="H192" s="179">
        <v>196</v>
      </c>
      <c r="I192" s="181">
        <v>196</v>
      </c>
      <c r="J192" s="151" t="s">
        <v>712</v>
      </c>
      <c r="K192" s="152">
        <f>H192-F192</f>
        <v>42.5</v>
      </c>
      <c r="L192" s="153">
        <f>K192/F192</f>
        <v>0.27687296416938112</v>
      </c>
      <c r="M192" s="148" t="s">
        <v>535</v>
      </c>
      <c r="N192" s="154">
        <v>43605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5">
        <v>115</v>
      </c>
      <c r="B193" s="156">
        <v>43306</v>
      </c>
      <c r="C193" s="156"/>
      <c r="D193" s="157" t="s">
        <v>682</v>
      </c>
      <c r="E193" s="158" t="s">
        <v>565</v>
      </c>
      <c r="F193" s="159">
        <v>27.5</v>
      </c>
      <c r="G193" s="159"/>
      <c r="H193" s="160">
        <v>13.1</v>
      </c>
      <c r="I193" s="160">
        <v>60</v>
      </c>
      <c r="J193" s="161" t="s">
        <v>713</v>
      </c>
      <c r="K193" s="162">
        <v>-14.4</v>
      </c>
      <c r="L193" s="163">
        <v>-0.52363636363636401</v>
      </c>
      <c r="M193" s="159" t="s">
        <v>547</v>
      </c>
      <c r="N193" s="156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116</v>
      </c>
      <c r="B194" s="186">
        <v>43318</v>
      </c>
      <c r="C194" s="186"/>
      <c r="D194" s="164" t="s">
        <v>714</v>
      </c>
      <c r="E194" s="159" t="s">
        <v>565</v>
      </c>
      <c r="F194" s="159">
        <v>148.5</v>
      </c>
      <c r="G194" s="159"/>
      <c r="H194" s="159">
        <v>102</v>
      </c>
      <c r="I194" s="160">
        <v>182</v>
      </c>
      <c r="J194" s="161" t="s">
        <v>715</v>
      </c>
      <c r="K194" s="162">
        <f>H194-F194</f>
        <v>-46.5</v>
      </c>
      <c r="L194" s="163">
        <f>K194/F194</f>
        <v>-0.31313131313131315</v>
      </c>
      <c r="M194" s="159" t="s">
        <v>547</v>
      </c>
      <c r="N194" s="156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117</v>
      </c>
      <c r="B195" s="146">
        <v>43335</v>
      </c>
      <c r="C195" s="146"/>
      <c r="D195" s="147" t="s">
        <v>716</v>
      </c>
      <c r="E195" s="148" t="s">
        <v>565</v>
      </c>
      <c r="F195" s="179">
        <v>285</v>
      </c>
      <c r="G195" s="148"/>
      <c r="H195" s="148">
        <v>355</v>
      </c>
      <c r="I195" s="150">
        <v>364</v>
      </c>
      <c r="J195" s="151" t="s">
        <v>717</v>
      </c>
      <c r="K195" s="152">
        <v>70</v>
      </c>
      <c r="L195" s="153">
        <v>0.24561403508771901</v>
      </c>
      <c r="M195" s="148" t="s">
        <v>535</v>
      </c>
      <c r="N195" s="154">
        <v>43455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118</v>
      </c>
      <c r="B196" s="146">
        <v>43341</v>
      </c>
      <c r="C196" s="146"/>
      <c r="D196" s="147" t="s">
        <v>359</v>
      </c>
      <c r="E196" s="148" t="s">
        <v>565</v>
      </c>
      <c r="F196" s="179">
        <v>525</v>
      </c>
      <c r="G196" s="148"/>
      <c r="H196" s="148">
        <v>585</v>
      </c>
      <c r="I196" s="150">
        <v>635</v>
      </c>
      <c r="J196" s="151" t="s">
        <v>718</v>
      </c>
      <c r="K196" s="152">
        <f t="shared" ref="K196:K227" si="39">H196-F196</f>
        <v>60</v>
      </c>
      <c r="L196" s="153">
        <f t="shared" ref="L196:L227" si="40">K196/F196</f>
        <v>0.11428571428571428</v>
      </c>
      <c r="M196" s="148" t="s">
        <v>535</v>
      </c>
      <c r="N196" s="154">
        <v>43662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119</v>
      </c>
      <c r="B197" s="146">
        <v>43395</v>
      </c>
      <c r="C197" s="146"/>
      <c r="D197" s="147" t="s">
        <v>347</v>
      </c>
      <c r="E197" s="148" t="s">
        <v>565</v>
      </c>
      <c r="F197" s="179">
        <v>475</v>
      </c>
      <c r="G197" s="148"/>
      <c r="H197" s="148">
        <v>574</v>
      </c>
      <c r="I197" s="150">
        <v>570</v>
      </c>
      <c r="J197" s="151" t="s">
        <v>623</v>
      </c>
      <c r="K197" s="152">
        <f t="shared" si="39"/>
        <v>99</v>
      </c>
      <c r="L197" s="153">
        <f t="shared" si="40"/>
        <v>0.20842105263157895</v>
      </c>
      <c r="M197" s="148" t="s">
        <v>535</v>
      </c>
      <c r="N197" s="154">
        <v>43403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120</v>
      </c>
      <c r="B198" s="177">
        <v>43397</v>
      </c>
      <c r="C198" s="177"/>
      <c r="D198" s="178" t="s">
        <v>366</v>
      </c>
      <c r="E198" s="179" t="s">
        <v>565</v>
      </c>
      <c r="F198" s="179">
        <v>707.5</v>
      </c>
      <c r="G198" s="179"/>
      <c r="H198" s="179">
        <v>872</v>
      </c>
      <c r="I198" s="181">
        <v>872</v>
      </c>
      <c r="J198" s="182" t="s">
        <v>623</v>
      </c>
      <c r="K198" s="152">
        <f t="shared" si="39"/>
        <v>164.5</v>
      </c>
      <c r="L198" s="183">
        <f t="shared" si="40"/>
        <v>0.23250883392226149</v>
      </c>
      <c r="M198" s="179" t="s">
        <v>535</v>
      </c>
      <c r="N198" s="184">
        <v>43482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121</v>
      </c>
      <c r="B199" s="177">
        <v>43398</v>
      </c>
      <c r="C199" s="177"/>
      <c r="D199" s="178" t="s">
        <v>719</v>
      </c>
      <c r="E199" s="179" t="s">
        <v>565</v>
      </c>
      <c r="F199" s="179">
        <v>162</v>
      </c>
      <c r="G199" s="179"/>
      <c r="H199" s="179">
        <v>204</v>
      </c>
      <c r="I199" s="181">
        <v>209</v>
      </c>
      <c r="J199" s="182" t="s">
        <v>720</v>
      </c>
      <c r="K199" s="152">
        <f t="shared" si="39"/>
        <v>42</v>
      </c>
      <c r="L199" s="183">
        <f t="shared" si="40"/>
        <v>0.25925925925925924</v>
      </c>
      <c r="M199" s="179" t="s">
        <v>535</v>
      </c>
      <c r="N199" s="184">
        <v>43539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122</v>
      </c>
      <c r="B200" s="177">
        <v>43399</v>
      </c>
      <c r="C200" s="177"/>
      <c r="D200" s="178" t="s">
        <v>445</v>
      </c>
      <c r="E200" s="179" t="s">
        <v>565</v>
      </c>
      <c r="F200" s="179">
        <v>240</v>
      </c>
      <c r="G200" s="179"/>
      <c r="H200" s="179">
        <v>297</v>
      </c>
      <c r="I200" s="181">
        <v>297</v>
      </c>
      <c r="J200" s="182" t="s">
        <v>623</v>
      </c>
      <c r="K200" s="188">
        <f t="shared" si="39"/>
        <v>57</v>
      </c>
      <c r="L200" s="183">
        <f t="shared" si="40"/>
        <v>0.23749999999999999</v>
      </c>
      <c r="M200" s="179" t="s">
        <v>535</v>
      </c>
      <c r="N200" s="184">
        <v>43417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123</v>
      </c>
      <c r="B201" s="146">
        <v>43439</v>
      </c>
      <c r="C201" s="146"/>
      <c r="D201" s="147" t="s">
        <v>721</v>
      </c>
      <c r="E201" s="148" t="s">
        <v>565</v>
      </c>
      <c r="F201" s="148">
        <v>202.5</v>
      </c>
      <c r="G201" s="148"/>
      <c r="H201" s="148">
        <v>255</v>
      </c>
      <c r="I201" s="150">
        <v>252</v>
      </c>
      <c r="J201" s="151" t="s">
        <v>623</v>
      </c>
      <c r="K201" s="152">
        <f t="shared" si="39"/>
        <v>52.5</v>
      </c>
      <c r="L201" s="153">
        <f t="shared" si="40"/>
        <v>0.25925925925925924</v>
      </c>
      <c r="M201" s="148" t="s">
        <v>535</v>
      </c>
      <c r="N201" s="154">
        <v>43542</v>
      </c>
      <c r="O201" s="1"/>
      <c r="P201" s="1"/>
      <c r="Q201" s="1"/>
      <c r="R201" s="6" t="s">
        <v>722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124</v>
      </c>
      <c r="B202" s="177">
        <v>43465</v>
      </c>
      <c r="C202" s="146"/>
      <c r="D202" s="178" t="s">
        <v>392</v>
      </c>
      <c r="E202" s="179" t="s">
        <v>565</v>
      </c>
      <c r="F202" s="179">
        <v>710</v>
      </c>
      <c r="G202" s="179"/>
      <c r="H202" s="179">
        <v>866</v>
      </c>
      <c r="I202" s="181">
        <v>866</v>
      </c>
      <c r="J202" s="182" t="s">
        <v>623</v>
      </c>
      <c r="K202" s="152">
        <f t="shared" si="39"/>
        <v>156</v>
      </c>
      <c r="L202" s="153">
        <f t="shared" si="40"/>
        <v>0.21971830985915494</v>
      </c>
      <c r="M202" s="148" t="s">
        <v>535</v>
      </c>
      <c r="N202" s="154">
        <v>43553</v>
      </c>
      <c r="O202" s="1"/>
      <c r="P202" s="1"/>
      <c r="Q202" s="1"/>
      <c r="R202" s="6" t="s">
        <v>722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125</v>
      </c>
      <c r="B203" s="177">
        <v>43522</v>
      </c>
      <c r="C203" s="177"/>
      <c r="D203" s="178" t="s">
        <v>151</v>
      </c>
      <c r="E203" s="179" t="s">
        <v>565</v>
      </c>
      <c r="F203" s="179">
        <v>337.25</v>
      </c>
      <c r="G203" s="179"/>
      <c r="H203" s="179">
        <v>398.5</v>
      </c>
      <c r="I203" s="181">
        <v>411</v>
      </c>
      <c r="J203" s="151" t="s">
        <v>723</v>
      </c>
      <c r="K203" s="152">
        <f t="shared" si="39"/>
        <v>61.25</v>
      </c>
      <c r="L203" s="153">
        <f t="shared" si="40"/>
        <v>0.1816160118606375</v>
      </c>
      <c r="M203" s="148" t="s">
        <v>535</v>
      </c>
      <c r="N203" s="154">
        <v>43760</v>
      </c>
      <c r="O203" s="1"/>
      <c r="P203" s="1"/>
      <c r="Q203" s="1"/>
      <c r="R203" s="6" t="s">
        <v>722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126</v>
      </c>
      <c r="B204" s="190">
        <v>43559</v>
      </c>
      <c r="C204" s="190"/>
      <c r="D204" s="191" t="s">
        <v>724</v>
      </c>
      <c r="E204" s="192" t="s">
        <v>565</v>
      </c>
      <c r="F204" s="192">
        <v>130</v>
      </c>
      <c r="G204" s="192"/>
      <c r="H204" s="192">
        <v>65</v>
      </c>
      <c r="I204" s="193">
        <v>158</v>
      </c>
      <c r="J204" s="161" t="s">
        <v>725</v>
      </c>
      <c r="K204" s="162">
        <f t="shared" si="39"/>
        <v>-65</v>
      </c>
      <c r="L204" s="163">
        <f t="shared" si="40"/>
        <v>-0.5</v>
      </c>
      <c r="M204" s="159" t="s">
        <v>547</v>
      </c>
      <c r="N204" s="156">
        <v>43726</v>
      </c>
      <c r="O204" s="1"/>
      <c r="P204" s="1"/>
      <c r="Q204" s="1"/>
      <c r="R204" s="6" t="s">
        <v>726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127</v>
      </c>
      <c r="B205" s="177">
        <v>43017</v>
      </c>
      <c r="C205" s="177"/>
      <c r="D205" s="178" t="s">
        <v>182</v>
      </c>
      <c r="E205" s="179" t="s">
        <v>565</v>
      </c>
      <c r="F205" s="179">
        <v>141.5</v>
      </c>
      <c r="G205" s="179"/>
      <c r="H205" s="179">
        <v>183.5</v>
      </c>
      <c r="I205" s="181">
        <v>210</v>
      </c>
      <c r="J205" s="151" t="s">
        <v>720</v>
      </c>
      <c r="K205" s="152">
        <f t="shared" si="39"/>
        <v>42</v>
      </c>
      <c r="L205" s="153">
        <f t="shared" si="40"/>
        <v>0.29681978798586572</v>
      </c>
      <c r="M205" s="148" t="s">
        <v>535</v>
      </c>
      <c r="N205" s="154">
        <v>43042</v>
      </c>
      <c r="O205" s="1"/>
      <c r="P205" s="1"/>
      <c r="Q205" s="1"/>
      <c r="R205" s="6" t="s">
        <v>726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128</v>
      </c>
      <c r="B206" s="190">
        <v>43074</v>
      </c>
      <c r="C206" s="190"/>
      <c r="D206" s="191" t="s">
        <v>727</v>
      </c>
      <c r="E206" s="192" t="s">
        <v>565</v>
      </c>
      <c r="F206" s="187">
        <v>172</v>
      </c>
      <c r="G206" s="192"/>
      <c r="H206" s="192">
        <v>155.25</v>
      </c>
      <c r="I206" s="193">
        <v>230</v>
      </c>
      <c r="J206" s="161" t="s">
        <v>728</v>
      </c>
      <c r="K206" s="162">
        <f t="shared" si="39"/>
        <v>-16.75</v>
      </c>
      <c r="L206" s="163">
        <f t="shared" si="40"/>
        <v>-9.7383720930232565E-2</v>
      </c>
      <c r="M206" s="159" t="s">
        <v>547</v>
      </c>
      <c r="N206" s="156">
        <v>43787</v>
      </c>
      <c r="O206" s="1"/>
      <c r="P206" s="1"/>
      <c r="Q206" s="1"/>
      <c r="R206" s="6" t="s">
        <v>726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129</v>
      </c>
      <c r="B207" s="177">
        <v>43398</v>
      </c>
      <c r="C207" s="177"/>
      <c r="D207" s="178" t="s">
        <v>107</v>
      </c>
      <c r="E207" s="179" t="s">
        <v>565</v>
      </c>
      <c r="F207" s="179">
        <v>698.5</v>
      </c>
      <c r="G207" s="179"/>
      <c r="H207" s="179">
        <v>890</v>
      </c>
      <c r="I207" s="181">
        <v>890</v>
      </c>
      <c r="J207" s="151" t="s">
        <v>788</v>
      </c>
      <c r="K207" s="152">
        <f t="shared" si="39"/>
        <v>191.5</v>
      </c>
      <c r="L207" s="153">
        <f t="shared" si="40"/>
        <v>0.27415891195418757</v>
      </c>
      <c r="M207" s="148" t="s">
        <v>535</v>
      </c>
      <c r="N207" s="154">
        <v>44328</v>
      </c>
      <c r="O207" s="1"/>
      <c r="P207" s="1"/>
      <c r="Q207" s="1"/>
      <c r="R207" s="6" t="s">
        <v>722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130</v>
      </c>
      <c r="B208" s="177">
        <v>42877</v>
      </c>
      <c r="C208" s="177"/>
      <c r="D208" s="178" t="s">
        <v>358</v>
      </c>
      <c r="E208" s="179" t="s">
        <v>565</v>
      </c>
      <c r="F208" s="179">
        <v>127.6</v>
      </c>
      <c r="G208" s="179"/>
      <c r="H208" s="179">
        <v>138</v>
      </c>
      <c r="I208" s="181">
        <v>190</v>
      </c>
      <c r="J208" s="151" t="s">
        <v>729</v>
      </c>
      <c r="K208" s="152">
        <f t="shared" si="39"/>
        <v>10.400000000000006</v>
      </c>
      <c r="L208" s="153">
        <f t="shared" si="40"/>
        <v>8.1504702194357417E-2</v>
      </c>
      <c r="M208" s="148" t="s">
        <v>535</v>
      </c>
      <c r="N208" s="154">
        <v>43774</v>
      </c>
      <c r="O208" s="1"/>
      <c r="P208" s="1"/>
      <c r="Q208" s="1"/>
      <c r="R208" s="6" t="s">
        <v>726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131</v>
      </c>
      <c r="B209" s="177">
        <v>43158</v>
      </c>
      <c r="C209" s="177"/>
      <c r="D209" s="178" t="s">
        <v>730</v>
      </c>
      <c r="E209" s="179" t="s">
        <v>565</v>
      </c>
      <c r="F209" s="179">
        <v>317</v>
      </c>
      <c r="G209" s="179"/>
      <c r="H209" s="179">
        <v>382.5</v>
      </c>
      <c r="I209" s="181">
        <v>398</v>
      </c>
      <c r="J209" s="151" t="s">
        <v>731</v>
      </c>
      <c r="K209" s="152">
        <f t="shared" si="39"/>
        <v>65.5</v>
      </c>
      <c r="L209" s="153">
        <f t="shared" si="40"/>
        <v>0.20662460567823343</v>
      </c>
      <c r="M209" s="148" t="s">
        <v>535</v>
      </c>
      <c r="N209" s="154">
        <v>44238</v>
      </c>
      <c r="O209" s="1"/>
      <c r="P209" s="1"/>
      <c r="Q209" s="1"/>
      <c r="R209" s="6" t="s">
        <v>726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132</v>
      </c>
      <c r="B210" s="190">
        <v>43164</v>
      </c>
      <c r="C210" s="190"/>
      <c r="D210" s="191" t="s">
        <v>144</v>
      </c>
      <c r="E210" s="192" t="s">
        <v>565</v>
      </c>
      <c r="F210" s="187">
        <f>510-14.4</f>
        <v>495.6</v>
      </c>
      <c r="G210" s="192"/>
      <c r="H210" s="192">
        <v>350</v>
      </c>
      <c r="I210" s="193">
        <v>672</v>
      </c>
      <c r="J210" s="161" t="s">
        <v>732</v>
      </c>
      <c r="K210" s="162">
        <f t="shared" si="39"/>
        <v>-145.60000000000002</v>
      </c>
      <c r="L210" s="163">
        <f t="shared" si="40"/>
        <v>-0.29378531073446329</v>
      </c>
      <c r="M210" s="159" t="s">
        <v>547</v>
      </c>
      <c r="N210" s="156">
        <v>43887</v>
      </c>
      <c r="O210" s="1"/>
      <c r="P210" s="1"/>
      <c r="Q210" s="1"/>
      <c r="R210" s="6" t="s">
        <v>722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133</v>
      </c>
      <c r="B211" s="190">
        <v>43237</v>
      </c>
      <c r="C211" s="190"/>
      <c r="D211" s="191" t="s">
        <v>437</v>
      </c>
      <c r="E211" s="192" t="s">
        <v>565</v>
      </c>
      <c r="F211" s="187">
        <v>230.3</v>
      </c>
      <c r="G211" s="192"/>
      <c r="H211" s="192">
        <v>102.5</v>
      </c>
      <c r="I211" s="193">
        <v>348</v>
      </c>
      <c r="J211" s="161" t="s">
        <v>733</v>
      </c>
      <c r="K211" s="162">
        <f t="shared" si="39"/>
        <v>-127.80000000000001</v>
      </c>
      <c r="L211" s="163">
        <f t="shared" si="40"/>
        <v>-0.55492835432045162</v>
      </c>
      <c r="M211" s="159" t="s">
        <v>547</v>
      </c>
      <c r="N211" s="156">
        <v>43896</v>
      </c>
      <c r="O211" s="1"/>
      <c r="P211" s="1"/>
      <c r="Q211" s="1"/>
      <c r="R211" s="6" t="s">
        <v>722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134</v>
      </c>
      <c r="B212" s="177">
        <v>43258</v>
      </c>
      <c r="C212" s="177"/>
      <c r="D212" s="178" t="s">
        <v>409</v>
      </c>
      <c r="E212" s="179" t="s">
        <v>565</v>
      </c>
      <c r="F212" s="179">
        <f>342.5-5.1</f>
        <v>337.4</v>
      </c>
      <c r="G212" s="179"/>
      <c r="H212" s="179">
        <v>412.5</v>
      </c>
      <c r="I212" s="181">
        <v>439</v>
      </c>
      <c r="J212" s="151" t="s">
        <v>734</v>
      </c>
      <c r="K212" s="152">
        <f t="shared" si="39"/>
        <v>75.100000000000023</v>
      </c>
      <c r="L212" s="153">
        <f t="shared" si="40"/>
        <v>0.22258446947243635</v>
      </c>
      <c r="M212" s="148" t="s">
        <v>535</v>
      </c>
      <c r="N212" s="154">
        <v>44230</v>
      </c>
      <c r="O212" s="1"/>
      <c r="P212" s="1"/>
      <c r="Q212" s="1"/>
      <c r="R212" s="6" t="s">
        <v>726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0">
        <v>135</v>
      </c>
      <c r="B213" s="169">
        <v>43285</v>
      </c>
      <c r="C213" s="169"/>
      <c r="D213" s="170" t="s">
        <v>55</v>
      </c>
      <c r="E213" s="171" t="s">
        <v>565</v>
      </c>
      <c r="F213" s="171">
        <f>127.5-5.53</f>
        <v>121.97</v>
      </c>
      <c r="G213" s="172"/>
      <c r="H213" s="172">
        <v>122.5</v>
      </c>
      <c r="I213" s="172">
        <v>170</v>
      </c>
      <c r="J213" s="173" t="s">
        <v>761</v>
      </c>
      <c r="K213" s="174">
        <f t="shared" si="39"/>
        <v>0.53000000000000114</v>
      </c>
      <c r="L213" s="175">
        <f t="shared" si="40"/>
        <v>4.3453308190538747E-3</v>
      </c>
      <c r="M213" s="171" t="s">
        <v>656</v>
      </c>
      <c r="N213" s="169">
        <v>44431</v>
      </c>
      <c r="O213" s="1"/>
      <c r="P213" s="1"/>
      <c r="Q213" s="1"/>
      <c r="R213" s="6" t="s">
        <v>722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136</v>
      </c>
      <c r="B214" s="190">
        <v>43294</v>
      </c>
      <c r="C214" s="190"/>
      <c r="D214" s="191" t="s">
        <v>349</v>
      </c>
      <c r="E214" s="192" t="s">
        <v>565</v>
      </c>
      <c r="F214" s="187">
        <v>46.5</v>
      </c>
      <c r="G214" s="192"/>
      <c r="H214" s="192">
        <v>17</v>
      </c>
      <c r="I214" s="193">
        <v>59</v>
      </c>
      <c r="J214" s="161" t="s">
        <v>735</v>
      </c>
      <c r="K214" s="162">
        <f t="shared" si="39"/>
        <v>-29.5</v>
      </c>
      <c r="L214" s="163">
        <f t="shared" si="40"/>
        <v>-0.63440860215053763</v>
      </c>
      <c r="M214" s="159" t="s">
        <v>547</v>
      </c>
      <c r="N214" s="156">
        <v>43887</v>
      </c>
      <c r="O214" s="1"/>
      <c r="P214" s="1"/>
      <c r="Q214" s="1"/>
      <c r="R214" s="6" t="s">
        <v>722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137</v>
      </c>
      <c r="B215" s="177">
        <v>43396</v>
      </c>
      <c r="C215" s="177"/>
      <c r="D215" s="178" t="s">
        <v>394</v>
      </c>
      <c r="E215" s="179" t="s">
        <v>565</v>
      </c>
      <c r="F215" s="179">
        <v>156.5</v>
      </c>
      <c r="G215" s="179"/>
      <c r="H215" s="179">
        <v>207.5</v>
      </c>
      <c r="I215" s="181">
        <v>191</v>
      </c>
      <c r="J215" s="151" t="s">
        <v>623</v>
      </c>
      <c r="K215" s="152">
        <f t="shared" si="39"/>
        <v>51</v>
      </c>
      <c r="L215" s="153">
        <f t="shared" si="40"/>
        <v>0.32587859424920129</v>
      </c>
      <c r="M215" s="148" t="s">
        <v>535</v>
      </c>
      <c r="N215" s="154">
        <v>44369</v>
      </c>
      <c r="O215" s="1"/>
      <c r="P215" s="1"/>
      <c r="Q215" s="1"/>
      <c r="R215" s="6" t="s">
        <v>722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138</v>
      </c>
      <c r="B216" s="177">
        <v>43439</v>
      </c>
      <c r="C216" s="177"/>
      <c r="D216" s="178" t="s">
        <v>314</v>
      </c>
      <c r="E216" s="179" t="s">
        <v>565</v>
      </c>
      <c r="F216" s="179">
        <v>259.5</v>
      </c>
      <c r="G216" s="179"/>
      <c r="H216" s="179">
        <v>320</v>
      </c>
      <c r="I216" s="181">
        <v>320</v>
      </c>
      <c r="J216" s="151" t="s">
        <v>623</v>
      </c>
      <c r="K216" s="152">
        <f t="shared" si="39"/>
        <v>60.5</v>
      </c>
      <c r="L216" s="153">
        <f t="shared" si="40"/>
        <v>0.23314065510597304</v>
      </c>
      <c r="M216" s="148" t="s">
        <v>535</v>
      </c>
      <c r="N216" s="154">
        <v>44323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139</v>
      </c>
      <c r="B217" s="190">
        <v>43439</v>
      </c>
      <c r="C217" s="190"/>
      <c r="D217" s="191" t="s">
        <v>736</v>
      </c>
      <c r="E217" s="192" t="s">
        <v>565</v>
      </c>
      <c r="F217" s="192">
        <v>715</v>
      </c>
      <c r="G217" s="192"/>
      <c r="H217" s="192">
        <v>445</v>
      </c>
      <c r="I217" s="193">
        <v>840</v>
      </c>
      <c r="J217" s="161" t="s">
        <v>737</v>
      </c>
      <c r="K217" s="162">
        <f t="shared" si="39"/>
        <v>-270</v>
      </c>
      <c r="L217" s="163">
        <f t="shared" si="40"/>
        <v>-0.3776223776223776</v>
      </c>
      <c r="M217" s="159" t="s">
        <v>547</v>
      </c>
      <c r="N217" s="156">
        <v>43800</v>
      </c>
      <c r="O217" s="1"/>
      <c r="P217" s="1"/>
      <c r="Q217" s="1"/>
      <c r="R217" s="6" t="s">
        <v>722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140</v>
      </c>
      <c r="B218" s="177">
        <v>43469</v>
      </c>
      <c r="C218" s="177"/>
      <c r="D218" s="178" t="s">
        <v>156</v>
      </c>
      <c r="E218" s="179" t="s">
        <v>565</v>
      </c>
      <c r="F218" s="179">
        <v>875</v>
      </c>
      <c r="G218" s="179"/>
      <c r="H218" s="179">
        <v>1165</v>
      </c>
      <c r="I218" s="181">
        <v>1185</v>
      </c>
      <c r="J218" s="151" t="s">
        <v>738</v>
      </c>
      <c r="K218" s="152">
        <f t="shared" si="39"/>
        <v>290</v>
      </c>
      <c r="L218" s="153">
        <f t="shared" si="40"/>
        <v>0.33142857142857141</v>
      </c>
      <c r="M218" s="148" t="s">
        <v>535</v>
      </c>
      <c r="N218" s="154">
        <v>43847</v>
      </c>
      <c r="O218" s="1"/>
      <c r="P218" s="1"/>
      <c r="Q218" s="1"/>
      <c r="R218" s="6" t="s">
        <v>722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141</v>
      </c>
      <c r="B219" s="177">
        <v>43559</v>
      </c>
      <c r="C219" s="177"/>
      <c r="D219" s="178" t="s">
        <v>330</v>
      </c>
      <c r="E219" s="179" t="s">
        <v>565</v>
      </c>
      <c r="F219" s="179">
        <f>387-14.63</f>
        <v>372.37</v>
      </c>
      <c r="G219" s="179"/>
      <c r="H219" s="179">
        <v>490</v>
      </c>
      <c r="I219" s="181">
        <v>490</v>
      </c>
      <c r="J219" s="151" t="s">
        <v>623</v>
      </c>
      <c r="K219" s="152">
        <f t="shared" si="39"/>
        <v>117.63</v>
      </c>
      <c r="L219" s="153">
        <f t="shared" si="40"/>
        <v>0.31589548030185027</v>
      </c>
      <c r="M219" s="148" t="s">
        <v>535</v>
      </c>
      <c r="N219" s="154">
        <v>43850</v>
      </c>
      <c r="O219" s="1"/>
      <c r="P219" s="1"/>
      <c r="Q219" s="1"/>
      <c r="R219" s="6" t="s">
        <v>722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142</v>
      </c>
      <c r="B220" s="190">
        <v>43578</v>
      </c>
      <c r="C220" s="190"/>
      <c r="D220" s="191" t="s">
        <v>739</v>
      </c>
      <c r="E220" s="192" t="s">
        <v>537</v>
      </c>
      <c r="F220" s="192">
        <v>220</v>
      </c>
      <c r="G220" s="192"/>
      <c r="H220" s="192">
        <v>127.5</v>
      </c>
      <c r="I220" s="193">
        <v>284</v>
      </c>
      <c r="J220" s="161" t="s">
        <v>740</v>
      </c>
      <c r="K220" s="162">
        <f t="shared" si="39"/>
        <v>-92.5</v>
      </c>
      <c r="L220" s="163">
        <f t="shared" si="40"/>
        <v>-0.42045454545454547</v>
      </c>
      <c r="M220" s="159" t="s">
        <v>547</v>
      </c>
      <c r="N220" s="156">
        <v>43896</v>
      </c>
      <c r="O220" s="1"/>
      <c r="P220" s="1"/>
      <c r="Q220" s="1"/>
      <c r="R220" s="6" t="s">
        <v>722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143</v>
      </c>
      <c r="B221" s="177">
        <v>43622</v>
      </c>
      <c r="C221" s="177"/>
      <c r="D221" s="178" t="s">
        <v>446</v>
      </c>
      <c r="E221" s="179" t="s">
        <v>537</v>
      </c>
      <c r="F221" s="179">
        <v>332.8</v>
      </c>
      <c r="G221" s="179"/>
      <c r="H221" s="179">
        <v>405</v>
      </c>
      <c r="I221" s="181">
        <v>419</v>
      </c>
      <c r="J221" s="151" t="s">
        <v>741</v>
      </c>
      <c r="K221" s="152">
        <f t="shared" si="39"/>
        <v>72.199999999999989</v>
      </c>
      <c r="L221" s="153">
        <f t="shared" si="40"/>
        <v>0.21694711538461534</v>
      </c>
      <c r="M221" s="148" t="s">
        <v>535</v>
      </c>
      <c r="N221" s="154">
        <v>43860</v>
      </c>
      <c r="O221" s="1"/>
      <c r="P221" s="1"/>
      <c r="Q221" s="1"/>
      <c r="R221" s="6" t="s">
        <v>726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0">
        <v>144</v>
      </c>
      <c r="B222" s="169">
        <v>43641</v>
      </c>
      <c r="C222" s="169"/>
      <c r="D222" s="170" t="s">
        <v>149</v>
      </c>
      <c r="E222" s="171" t="s">
        <v>565</v>
      </c>
      <c r="F222" s="171">
        <v>386</v>
      </c>
      <c r="G222" s="172"/>
      <c r="H222" s="172">
        <v>395</v>
      </c>
      <c r="I222" s="172">
        <v>452</v>
      </c>
      <c r="J222" s="173" t="s">
        <v>742</v>
      </c>
      <c r="K222" s="174">
        <f t="shared" si="39"/>
        <v>9</v>
      </c>
      <c r="L222" s="175">
        <f t="shared" si="40"/>
        <v>2.3316062176165803E-2</v>
      </c>
      <c r="M222" s="171" t="s">
        <v>656</v>
      </c>
      <c r="N222" s="169">
        <v>43868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0">
        <v>145</v>
      </c>
      <c r="B223" s="169">
        <v>43707</v>
      </c>
      <c r="C223" s="169"/>
      <c r="D223" s="170" t="s">
        <v>130</v>
      </c>
      <c r="E223" s="171" t="s">
        <v>565</v>
      </c>
      <c r="F223" s="171">
        <v>137.5</v>
      </c>
      <c r="G223" s="172"/>
      <c r="H223" s="172">
        <v>138.5</v>
      </c>
      <c r="I223" s="172">
        <v>190</v>
      </c>
      <c r="J223" s="173" t="s">
        <v>760</v>
      </c>
      <c r="K223" s="174">
        <f t="shared" si="39"/>
        <v>1</v>
      </c>
      <c r="L223" s="175">
        <f t="shared" si="40"/>
        <v>7.2727272727272727E-3</v>
      </c>
      <c r="M223" s="171" t="s">
        <v>656</v>
      </c>
      <c r="N223" s="169">
        <v>44432</v>
      </c>
      <c r="O223" s="1"/>
      <c r="P223" s="1"/>
      <c r="Q223" s="1"/>
      <c r="R223" s="6" t="s">
        <v>722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146</v>
      </c>
      <c r="B224" s="177">
        <v>43731</v>
      </c>
      <c r="C224" s="177"/>
      <c r="D224" s="178" t="s">
        <v>402</v>
      </c>
      <c r="E224" s="179" t="s">
        <v>565</v>
      </c>
      <c r="F224" s="179">
        <v>235</v>
      </c>
      <c r="G224" s="179"/>
      <c r="H224" s="179">
        <v>295</v>
      </c>
      <c r="I224" s="181">
        <v>296</v>
      </c>
      <c r="J224" s="151" t="s">
        <v>743</v>
      </c>
      <c r="K224" s="152">
        <f t="shared" si="39"/>
        <v>60</v>
      </c>
      <c r="L224" s="153">
        <f t="shared" si="40"/>
        <v>0.25531914893617019</v>
      </c>
      <c r="M224" s="148" t="s">
        <v>535</v>
      </c>
      <c r="N224" s="154">
        <v>43844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147</v>
      </c>
      <c r="B225" s="177">
        <v>43752</v>
      </c>
      <c r="C225" s="177"/>
      <c r="D225" s="178" t="s">
        <v>744</v>
      </c>
      <c r="E225" s="179" t="s">
        <v>565</v>
      </c>
      <c r="F225" s="179">
        <v>277.5</v>
      </c>
      <c r="G225" s="179"/>
      <c r="H225" s="179">
        <v>333</v>
      </c>
      <c r="I225" s="181">
        <v>333</v>
      </c>
      <c r="J225" s="151" t="s">
        <v>745</v>
      </c>
      <c r="K225" s="152">
        <f t="shared" si="39"/>
        <v>55.5</v>
      </c>
      <c r="L225" s="153">
        <f t="shared" si="40"/>
        <v>0.2</v>
      </c>
      <c r="M225" s="148" t="s">
        <v>535</v>
      </c>
      <c r="N225" s="154">
        <v>43846</v>
      </c>
      <c r="O225" s="1"/>
      <c r="P225" s="1"/>
      <c r="Q225" s="1"/>
      <c r="R225" s="6" t="s">
        <v>722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148</v>
      </c>
      <c r="B226" s="177">
        <v>43752</v>
      </c>
      <c r="C226" s="177"/>
      <c r="D226" s="178" t="s">
        <v>746</v>
      </c>
      <c r="E226" s="179" t="s">
        <v>565</v>
      </c>
      <c r="F226" s="179">
        <v>930</v>
      </c>
      <c r="G226" s="179"/>
      <c r="H226" s="179">
        <v>1165</v>
      </c>
      <c r="I226" s="181">
        <v>1200</v>
      </c>
      <c r="J226" s="151" t="s">
        <v>747</v>
      </c>
      <c r="K226" s="152">
        <f t="shared" si="39"/>
        <v>235</v>
      </c>
      <c r="L226" s="153">
        <f t="shared" si="40"/>
        <v>0.25268817204301075</v>
      </c>
      <c r="M226" s="148" t="s">
        <v>535</v>
      </c>
      <c r="N226" s="154">
        <v>43847</v>
      </c>
      <c r="O226" s="1"/>
      <c r="P226" s="1"/>
      <c r="Q226" s="1"/>
      <c r="R226" s="6" t="s">
        <v>726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149</v>
      </c>
      <c r="B227" s="177">
        <v>43753</v>
      </c>
      <c r="C227" s="177"/>
      <c r="D227" s="178" t="s">
        <v>748</v>
      </c>
      <c r="E227" s="179" t="s">
        <v>565</v>
      </c>
      <c r="F227" s="149">
        <v>111</v>
      </c>
      <c r="G227" s="179"/>
      <c r="H227" s="179">
        <v>141</v>
      </c>
      <c r="I227" s="181">
        <v>141</v>
      </c>
      <c r="J227" s="151" t="s">
        <v>550</v>
      </c>
      <c r="K227" s="152">
        <f t="shared" si="39"/>
        <v>30</v>
      </c>
      <c r="L227" s="153">
        <f t="shared" si="40"/>
        <v>0.27027027027027029</v>
      </c>
      <c r="M227" s="148" t="s">
        <v>535</v>
      </c>
      <c r="N227" s="154">
        <v>44328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150</v>
      </c>
      <c r="B228" s="177">
        <v>43753</v>
      </c>
      <c r="C228" s="177"/>
      <c r="D228" s="178" t="s">
        <v>749</v>
      </c>
      <c r="E228" s="179" t="s">
        <v>565</v>
      </c>
      <c r="F228" s="149">
        <v>296</v>
      </c>
      <c r="G228" s="179"/>
      <c r="H228" s="179">
        <v>370</v>
      </c>
      <c r="I228" s="181">
        <v>370</v>
      </c>
      <c r="J228" s="151" t="s">
        <v>623</v>
      </c>
      <c r="K228" s="152">
        <f t="shared" ref="K228:K247" si="41">H228-F228</f>
        <v>74</v>
      </c>
      <c r="L228" s="153">
        <f t="shared" ref="L228:L247" si="42">K228/F228</f>
        <v>0.25</v>
      </c>
      <c r="M228" s="148" t="s">
        <v>535</v>
      </c>
      <c r="N228" s="154">
        <v>43853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151</v>
      </c>
      <c r="B229" s="177">
        <v>43754</v>
      </c>
      <c r="C229" s="177"/>
      <c r="D229" s="178" t="s">
        <v>750</v>
      </c>
      <c r="E229" s="179" t="s">
        <v>565</v>
      </c>
      <c r="F229" s="149">
        <v>300</v>
      </c>
      <c r="G229" s="179"/>
      <c r="H229" s="179">
        <v>382.5</v>
      </c>
      <c r="I229" s="181">
        <v>344</v>
      </c>
      <c r="J229" s="151" t="s">
        <v>791</v>
      </c>
      <c r="K229" s="152">
        <f t="shared" si="41"/>
        <v>82.5</v>
      </c>
      <c r="L229" s="153">
        <f t="shared" si="42"/>
        <v>0.27500000000000002</v>
      </c>
      <c r="M229" s="148" t="s">
        <v>535</v>
      </c>
      <c r="N229" s="154">
        <v>44238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152</v>
      </c>
      <c r="B230" s="177">
        <v>43832</v>
      </c>
      <c r="C230" s="177"/>
      <c r="D230" s="178" t="s">
        <v>751</v>
      </c>
      <c r="E230" s="179" t="s">
        <v>565</v>
      </c>
      <c r="F230" s="149">
        <v>495</v>
      </c>
      <c r="G230" s="179"/>
      <c r="H230" s="179">
        <v>595</v>
      </c>
      <c r="I230" s="181">
        <v>590</v>
      </c>
      <c r="J230" s="151" t="s">
        <v>790</v>
      </c>
      <c r="K230" s="152">
        <f t="shared" si="41"/>
        <v>100</v>
      </c>
      <c r="L230" s="153">
        <f t="shared" si="42"/>
        <v>0.20202020202020202</v>
      </c>
      <c r="M230" s="148" t="s">
        <v>535</v>
      </c>
      <c r="N230" s="154">
        <v>44589</v>
      </c>
      <c r="O230" s="1"/>
      <c r="P230" s="1"/>
      <c r="Q230" s="1"/>
      <c r="R230" s="6" t="s">
        <v>726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153</v>
      </c>
      <c r="B231" s="177">
        <v>43966</v>
      </c>
      <c r="C231" s="177"/>
      <c r="D231" s="178" t="s">
        <v>71</v>
      </c>
      <c r="E231" s="179" t="s">
        <v>565</v>
      </c>
      <c r="F231" s="149">
        <v>67.5</v>
      </c>
      <c r="G231" s="179"/>
      <c r="H231" s="179">
        <v>86</v>
      </c>
      <c r="I231" s="181">
        <v>86</v>
      </c>
      <c r="J231" s="151" t="s">
        <v>752</v>
      </c>
      <c r="K231" s="152">
        <f t="shared" si="41"/>
        <v>18.5</v>
      </c>
      <c r="L231" s="153">
        <f t="shared" si="42"/>
        <v>0.27407407407407408</v>
      </c>
      <c r="M231" s="148" t="s">
        <v>535</v>
      </c>
      <c r="N231" s="154">
        <v>44008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154</v>
      </c>
      <c r="B232" s="177">
        <v>44035</v>
      </c>
      <c r="C232" s="177"/>
      <c r="D232" s="178" t="s">
        <v>445</v>
      </c>
      <c r="E232" s="179" t="s">
        <v>565</v>
      </c>
      <c r="F232" s="149">
        <v>231</v>
      </c>
      <c r="G232" s="179"/>
      <c r="H232" s="179">
        <v>281</v>
      </c>
      <c r="I232" s="181">
        <v>281</v>
      </c>
      <c r="J232" s="151" t="s">
        <v>623</v>
      </c>
      <c r="K232" s="152">
        <f t="shared" si="41"/>
        <v>50</v>
      </c>
      <c r="L232" s="153">
        <f t="shared" si="42"/>
        <v>0.21645021645021645</v>
      </c>
      <c r="M232" s="148" t="s">
        <v>535</v>
      </c>
      <c r="N232" s="154">
        <v>44358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155</v>
      </c>
      <c r="B233" s="177">
        <v>44092</v>
      </c>
      <c r="C233" s="177"/>
      <c r="D233" s="178" t="s">
        <v>386</v>
      </c>
      <c r="E233" s="179" t="s">
        <v>565</v>
      </c>
      <c r="F233" s="179">
        <v>206</v>
      </c>
      <c r="G233" s="179"/>
      <c r="H233" s="179">
        <v>248</v>
      </c>
      <c r="I233" s="181">
        <v>248</v>
      </c>
      <c r="J233" s="151" t="s">
        <v>623</v>
      </c>
      <c r="K233" s="152">
        <f t="shared" si="41"/>
        <v>42</v>
      </c>
      <c r="L233" s="153">
        <f t="shared" si="42"/>
        <v>0.20388349514563106</v>
      </c>
      <c r="M233" s="148" t="s">
        <v>535</v>
      </c>
      <c r="N233" s="154">
        <v>44214</v>
      </c>
      <c r="O233" s="1"/>
      <c r="P233" s="1"/>
      <c r="Q233" s="1"/>
      <c r="R233" s="6" t="s">
        <v>726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156</v>
      </c>
      <c r="B234" s="177">
        <v>44140</v>
      </c>
      <c r="C234" s="177"/>
      <c r="D234" s="178" t="s">
        <v>386</v>
      </c>
      <c r="E234" s="179" t="s">
        <v>565</v>
      </c>
      <c r="F234" s="179">
        <v>182.5</v>
      </c>
      <c r="G234" s="179"/>
      <c r="H234" s="179">
        <v>248</v>
      </c>
      <c r="I234" s="181">
        <v>248</v>
      </c>
      <c r="J234" s="151" t="s">
        <v>623</v>
      </c>
      <c r="K234" s="152">
        <f t="shared" si="41"/>
        <v>65.5</v>
      </c>
      <c r="L234" s="153">
        <f t="shared" si="42"/>
        <v>0.35890410958904112</v>
      </c>
      <c r="M234" s="148" t="s">
        <v>535</v>
      </c>
      <c r="N234" s="154">
        <v>44214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157</v>
      </c>
      <c r="B235" s="177">
        <v>44140</v>
      </c>
      <c r="C235" s="177"/>
      <c r="D235" s="178" t="s">
        <v>314</v>
      </c>
      <c r="E235" s="179" t="s">
        <v>565</v>
      </c>
      <c r="F235" s="179">
        <v>247.5</v>
      </c>
      <c r="G235" s="179"/>
      <c r="H235" s="179">
        <v>320</v>
      </c>
      <c r="I235" s="181">
        <v>320</v>
      </c>
      <c r="J235" s="151" t="s">
        <v>623</v>
      </c>
      <c r="K235" s="152">
        <f t="shared" si="41"/>
        <v>72.5</v>
      </c>
      <c r="L235" s="153">
        <f t="shared" si="42"/>
        <v>0.29292929292929293</v>
      </c>
      <c r="M235" s="148" t="s">
        <v>535</v>
      </c>
      <c r="N235" s="154">
        <v>44323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158</v>
      </c>
      <c r="B236" s="177">
        <v>44140</v>
      </c>
      <c r="C236" s="177"/>
      <c r="D236" s="178" t="s">
        <v>267</v>
      </c>
      <c r="E236" s="179" t="s">
        <v>565</v>
      </c>
      <c r="F236" s="149">
        <v>925</v>
      </c>
      <c r="G236" s="179"/>
      <c r="H236" s="179">
        <v>1095</v>
      </c>
      <c r="I236" s="181">
        <v>1093</v>
      </c>
      <c r="J236" s="151" t="s">
        <v>753</v>
      </c>
      <c r="K236" s="152">
        <f t="shared" si="41"/>
        <v>170</v>
      </c>
      <c r="L236" s="153">
        <f t="shared" si="42"/>
        <v>0.18378378378378379</v>
      </c>
      <c r="M236" s="148" t="s">
        <v>535</v>
      </c>
      <c r="N236" s="154">
        <v>44201</v>
      </c>
      <c r="O236" s="1"/>
      <c r="P236" s="1"/>
      <c r="Q236" s="1"/>
      <c r="R236" s="6" t="s">
        <v>726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159</v>
      </c>
      <c r="B237" s="177">
        <v>44140</v>
      </c>
      <c r="C237" s="177"/>
      <c r="D237" s="178" t="s">
        <v>330</v>
      </c>
      <c r="E237" s="179" t="s">
        <v>565</v>
      </c>
      <c r="F237" s="149">
        <v>332.5</v>
      </c>
      <c r="G237" s="179"/>
      <c r="H237" s="179">
        <v>393</v>
      </c>
      <c r="I237" s="181">
        <v>406</v>
      </c>
      <c r="J237" s="151" t="s">
        <v>754</v>
      </c>
      <c r="K237" s="152">
        <f t="shared" si="41"/>
        <v>60.5</v>
      </c>
      <c r="L237" s="153">
        <f t="shared" si="42"/>
        <v>0.18195488721804512</v>
      </c>
      <c r="M237" s="148" t="s">
        <v>535</v>
      </c>
      <c r="N237" s="154">
        <v>44256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160</v>
      </c>
      <c r="B238" s="177">
        <v>44141</v>
      </c>
      <c r="C238" s="177"/>
      <c r="D238" s="178" t="s">
        <v>445</v>
      </c>
      <c r="E238" s="179" t="s">
        <v>565</v>
      </c>
      <c r="F238" s="149">
        <v>231</v>
      </c>
      <c r="G238" s="179"/>
      <c r="H238" s="179">
        <v>281</v>
      </c>
      <c r="I238" s="181">
        <v>281</v>
      </c>
      <c r="J238" s="151" t="s">
        <v>623</v>
      </c>
      <c r="K238" s="152">
        <f t="shared" si="41"/>
        <v>50</v>
      </c>
      <c r="L238" s="153">
        <f t="shared" si="42"/>
        <v>0.21645021645021645</v>
      </c>
      <c r="M238" s="148" t="s">
        <v>535</v>
      </c>
      <c r="N238" s="154">
        <v>44358</v>
      </c>
      <c r="O238" s="1"/>
      <c r="P238" s="1"/>
      <c r="Q238" s="1"/>
      <c r="R238" s="6" t="s">
        <v>726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161</v>
      </c>
      <c r="B239" s="177">
        <v>44187</v>
      </c>
      <c r="C239" s="177"/>
      <c r="D239" s="178" t="s">
        <v>421</v>
      </c>
      <c r="E239" s="179" t="s">
        <v>565</v>
      </c>
      <c r="F239" s="149">
        <v>190</v>
      </c>
      <c r="G239" s="179"/>
      <c r="H239" s="179">
        <v>239</v>
      </c>
      <c r="I239" s="181">
        <v>239</v>
      </c>
      <c r="J239" s="151" t="s">
        <v>840</v>
      </c>
      <c r="K239" s="152">
        <f t="shared" si="41"/>
        <v>49</v>
      </c>
      <c r="L239" s="153">
        <f t="shared" si="42"/>
        <v>0.25789473684210529</v>
      </c>
      <c r="M239" s="148" t="s">
        <v>535</v>
      </c>
      <c r="N239" s="154">
        <v>44844</v>
      </c>
      <c r="O239" s="1"/>
      <c r="P239" s="1"/>
      <c r="Q239" s="1"/>
      <c r="R239" s="6" t="s">
        <v>726</v>
      </c>
    </row>
    <row r="240" spans="1:26" ht="12.75" customHeight="1">
      <c r="A240" s="176">
        <v>162</v>
      </c>
      <c r="B240" s="177">
        <v>44258</v>
      </c>
      <c r="C240" s="177"/>
      <c r="D240" s="178" t="s">
        <v>751</v>
      </c>
      <c r="E240" s="179" t="s">
        <v>565</v>
      </c>
      <c r="F240" s="149">
        <v>495</v>
      </c>
      <c r="G240" s="179"/>
      <c r="H240" s="179">
        <v>595</v>
      </c>
      <c r="I240" s="181">
        <v>590</v>
      </c>
      <c r="J240" s="151" t="s">
        <v>790</v>
      </c>
      <c r="K240" s="152">
        <f t="shared" si="41"/>
        <v>100</v>
      </c>
      <c r="L240" s="153">
        <f t="shared" si="42"/>
        <v>0.20202020202020202</v>
      </c>
      <c r="M240" s="148" t="s">
        <v>535</v>
      </c>
      <c r="N240" s="154">
        <v>44589</v>
      </c>
      <c r="O240" s="1"/>
      <c r="P240" s="1"/>
      <c r="R240" s="6" t="s">
        <v>726</v>
      </c>
    </row>
    <row r="241" spans="1:26" ht="12.75" customHeight="1">
      <c r="A241" s="176">
        <v>163</v>
      </c>
      <c r="B241" s="177">
        <v>44274</v>
      </c>
      <c r="C241" s="177"/>
      <c r="D241" s="178" t="s">
        <v>330</v>
      </c>
      <c r="E241" s="179" t="s">
        <v>565</v>
      </c>
      <c r="F241" s="149">
        <v>355</v>
      </c>
      <c r="G241" s="179"/>
      <c r="H241" s="179">
        <v>422.5</v>
      </c>
      <c r="I241" s="181">
        <v>420</v>
      </c>
      <c r="J241" s="151" t="s">
        <v>755</v>
      </c>
      <c r="K241" s="152">
        <f t="shared" si="41"/>
        <v>67.5</v>
      </c>
      <c r="L241" s="153">
        <f t="shared" si="42"/>
        <v>0.19014084507042253</v>
      </c>
      <c r="M241" s="148" t="s">
        <v>535</v>
      </c>
      <c r="N241" s="154">
        <v>44361</v>
      </c>
      <c r="O241" s="1"/>
      <c r="R241" s="194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164</v>
      </c>
      <c r="B242" s="177">
        <v>44295</v>
      </c>
      <c r="C242" s="177"/>
      <c r="D242" s="178" t="s">
        <v>756</v>
      </c>
      <c r="E242" s="179" t="s">
        <v>565</v>
      </c>
      <c r="F242" s="149">
        <v>555</v>
      </c>
      <c r="G242" s="179"/>
      <c r="H242" s="179">
        <v>663</v>
      </c>
      <c r="I242" s="181">
        <v>663</v>
      </c>
      <c r="J242" s="151" t="s">
        <v>757</v>
      </c>
      <c r="K242" s="152">
        <f t="shared" si="41"/>
        <v>108</v>
      </c>
      <c r="L242" s="153">
        <f t="shared" si="42"/>
        <v>0.19459459459459461</v>
      </c>
      <c r="M242" s="148" t="s">
        <v>535</v>
      </c>
      <c r="N242" s="154">
        <v>44321</v>
      </c>
      <c r="O242" s="1"/>
      <c r="P242" s="1"/>
      <c r="Q242" s="1"/>
      <c r="R242" s="194" t="s">
        <v>726</v>
      </c>
    </row>
    <row r="243" spans="1:26" ht="12.75" customHeight="1">
      <c r="A243" s="176">
        <v>165</v>
      </c>
      <c r="B243" s="177">
        <v>44308</v>
      </c>
      <c r="C243" s="177"/>
      <c r="D243" s="178" t="s">
        <v>358</v>
      </c>
      <c r="E243" s="179" t="s">
        <v>565</v>
      </c>
      <c r="F243" s="149">
        <v>126.5</v>
      </c>
      <c r="G243" s="179"/>
      <c r="H243" s="179">
        <v>155</v>
      </c>
      <c r="I243" s="181">
        <v>155</v>
      </c>
      <c r="J243" s="151" t="s">
        <v>623</v>
      </c>
      <c r="K243" s="152">
        <f t="shared" si="41"/>
        <v>28.5</v>
      </c>
      <c r="L243" s="153">
        <f t="shared" si="42"/>
        <v>0.22529644268774704</v>
      </c>
      <c r="M243" s="148" t="s">
        <v>535</v>
      </c>
      <c r="N243" s="154">
        <v>44362</v>
      </c>
      <c r="O243" s="1"/>
      <c r="R243" s="194" t="s">
        <v>726</v>
      </c>
    </row>
    <row r="244" spans="1:26" ht="12.75" customHeight="1">
      <c r="A244" s="219">
        <v>166</v>
      </c>
      <c r="B244" s="220">
        <v>44368</v>
      </c>
      <c r="C244" s="220"/>
      <c r="D244" s="221" t="s">
        <v>375</v>
      </c>
      <c r="E244" s="222" t="s">
        <v>565</v>
      </c>
      <c r="F244" s="223">
        <v>287.5</v>
      </c>
      <c r="G244" s="222"/>
      <c r="H244" s="222">
        <v>245</v>
      </c>
      <c r="I244" s="224">
        <v>344</v>
      </c>
      <c r="J244" s="161" t="s">
        <v>786</v>
      </c>
      <c r="K244" s="162">
        <f t="shared" si="41"/>
        <v>-42.5</v>
      </c>
      <c r="L244" s="163">
        <f t="shared" si="42"/>
        <v>-0.14782608695652175</v>
      </c>
      <c r="M244" s="159" t="s">
        <v>547</v>
      </c>
      <c r="N244" s="156">
        <v>44508</v>
      </c>
      <c r="O244" s="1"/>
      <c r="R244" s="194" t="s">
        <v>726</v>
      </c>
    </row>
    <row r="245" spans="1:26" ht="12.75" customHeight="1">
      <c r="A245" s="176">
        <v>167</v>
      </c>
      <c r="B245" s="177">
        <v>44368</v>
      </c>
      <c r="C245" s="177"/>
      <c r="D245" s="178" t="s">
        <v>445</v>
      </c>
      <c r="E245" s="179" t="s">
        <v>565</v>
      </c>
      <c r="F245" s="149">
        <v>241</v>
      </c>
      <c r="G245" s="179"/>
      <c r="H245" s="179">
        <v>298</v>
      </c>
      <c r="I245" s="181">
        <v>320</v>
      </c>
      <c r="J245" s="151" t="s">
        <v>623</v>
      </c>
      <c r="K245" s="152">
        <f t="shared" si="41"/>
        <v>57</v>
      </c>
      <c r="L245" s="153">
        <f t="shared" si="42"/>
        <v>0.23651452282157676</v>
      </c>
      <c r="M245" s="148" t="s">
        <v>535</v>
      </c>
      <c r="N245" s="154">
        <v>44802</v>
      </c>
      <c r="O245" s="41"/>
      <c r="R245" s="194" t="s">
        <v>726</v>
      </c>
    </row>
    <row r="246" spans="1:26" ht="12.75" customHeight="1">
      <c r="A246" s="176">
        <v>168</v>
      </c>
      <c r="B246" s="177">
        <v>44406</v>
      </c>
      <c r="C246" s="177"/>
      <c r="D246" s="178" t="s">
        <v>358</v>
      </c>
      <c r="E246" s="179" t="s">
        <v>565</v>
      </c>
      <c r="F246" s="149">
        <v>162.5</v>
      </c>
      <c r="G246" s="179"/>
      <c r="H246" s="179">
        <v>200</v>
      </c>
      <c r="I246" s="181">
        <v>200</v>
      </c>
      <c r="J246" s="151" t="s">
        <v>623</v>
      </c>
      <c r="K246" s="152">
        <f t="shared" si="41"/>
        <v>37.5</v>
      </c>
      <c r="L246" s="153">
        <f t="shared" si="42"/>
        <v>0.23076923076923078</v>
      </c>
      <c r="M246" s="148" t="s">
        <v>535</v>
      </c>
      <c r="N246" s="154">
        <v>44802</v>
      </c>
      <c r="O246" s="1"/>
      <c r="R246" s="194" t="s">
        <v>726</v>
      </c>
    </row>
    <row r="247" spans="1:26" ht="12.75" customHeight="1">
      <c r="A247" s="176">
        <v>169</v>
      </c>
      <c r="B247" s="177">
        <v>44462</v>
      </c>
      <c r="C247" s="177"/>
      <c r="D247" s="178" t="s">
        <v>762</v>
      </c>
      <c r="E247" s="179" t="s">
        <v>565</v>
      </c>
      <c r="F247" s="149">
        <v>1235</v>
      </c>
      <c r="G247" s="179"/>
      <c r="H247" s="179">
        <v>1505</v>
      </c>
      <c r="I247" s="181">
        <v>1500</v>
      </c>
      <c r="J247" s="151" t="s">
        <v>623</v>
      </c>
      <c r="K247" s="152">
        <f t="shared" si="41"/>
        <v>270</v>
      </c>
      <c r="L247" s="153">
        <f t="shared" si="42"/>
        <v>0.21862348178137653</v>
      </c>
      <c r="M247" s="148" t="s">
        <v>535</v>
      </c>
      <c r="N247" s="154">
        <v>44564</v>
      </c>
      <c r="O247" s="1"/>
      <c r="R247" s="194" t="s">
        <v>726</v>
      </c>
    </row>
    <row r="248" spans="1:26" ht="12.75" customHeight="1">
      <c r="A248" s="206">
        <v>170</v>
      </c>
      <c r="B248" s="207">
        <v>44480</v>
      </c>
      <c r="C248" s="207"/>
      <c r="D248" s="208" t="s">
        <v>764</v>
      </c>
      <c r="E248" s="209" t="s">
        <v>565</v>
      </c>
      <c r="F248" s="54">
        <v>58.75</v>
      </c>
      <c r="G248" s="209"/>
      <c r="H248" s="306"/>
      <c r="I248" s="213"/>
      <c r="J248" s="307" t="s">
        <v>538</v>
      </c>
      <c r="K248" s="206"/>
      <c r="L248" s="207"/>
      <c r="M248" s="207"/>
      <c r="N248" s="208"/>
      <c r="O248" s="41"/>
      <c r="R248" s="194" t="s">
        <v>726</v>
      </c>
    </row>
    <row r="249" spans="1:26" ht="12.75" customHeight="1">
      <c r="A249" s="210">
        <v>171</v>
      </c>
      <c r="B249" s="211">
        <v>44481</v>
      </c>
      <c r="C249" s="211"/>
      <c r="D249" s="212" t="s">
        <v>256</v>
      </c>
      <c r="E249" s="213" t="s">
        <v>565</v>
      </c>
      <c r="F249" s="214" t="s">
        <v>766</v>
      </c>
      <c r="G249" s="213"/>
      <c r="H249" s="213"/>
      <c r="I249" s="213">
        <v>380</v>
      </c>
      <c r="J249" s="215" t="s">
        <v>538</v>
      </c>
      <c r="K249" s="210"/>
      <c r="L249" s="211"/>
      <c r="M249" s="211"/>
      <c r="N249" s="212"/>
      <c r="O249" s="41"/>
      <c r="R249" s="194" t="s">
        <v>726</v>
      </c>
    </row>
    <row r="250" spans="1:26" ht="12.75" customHeight="1">
      <c r="A250" s="176">
        <v>172</v>
      </c>
      <c r="B250" s="177">
        <v>44481</v>
      </c>
      <c r="C250" s="177"/>
      <c r="D250" s="178" t="s">
        <v>381</v>
      </c>
      <c r="E250" s="179" t="s">
        <v>565</v>
      </c>
      <c r="F250" s="149">
        <v>45.5</v>
      </c>
      <c r="G250" s="179"/>
      <c r="H250" s="179">
        <v>56.5</v>
      </c>
      <c r="I250" s="181">
        <v>56</v>
      </c>
      <c r="J250" s="151" t="s">
        <v>863</v>
      </c>
      <c r="K250" s="152">
        <f>H250-F250</f>
        <v>11</v>
      </c>
      <c r="L250" s="153">
        <f>K250/F250</f>
        <v>0.24175824175824176</v>
      </c>
      <c r="M250" s="148" t="s">
        <v>535</v>
      </c>
      <c r="N250" s="154">
        <v>44881</v>
      </c>
      <c r="O250" s="41"/>
      <c r="R250" s="194"/>
    </row>
    <row r="251" spans="1:26" ht="12.75" customHeight="1">
      <c r="A251" s="176">
        <v>173</v>
      </c>
      <c r="B251" s="177">
        <v>44551</v>
      </c>
      <c r="C251" s="177"/>
      <c r="D251" s="178" t="s">
        <v>118</v>
      </c>
      <c r="E251" s="179" t="s">
        <v>565</v>
      </c>
      <c r="F251" s="149">
        <v>2300</v>
      </c>
      <c r="G251" s="179"/>
      <c r="H251" s="179">
        <f>(2820+2200)/2</f>
        <v>2510</v>
      </c>
      <c r="I251" s="181">
        <v>3000</v>
      </c>
      <c r="J251" s="151" t="s">
        <v>798</v>
      </c>
      <c r="K251" s="152">
        <f>H251-F251</f>
        <v>210</v>
      </c>
      <c r="L251" s="153">
        <f>K251/F251</f>
        <v>9.1304347826086957E-2</v>
      </c>
      <c r="M251" s="148" t="s">
        <v>535</v>
      </c>
      <c r="N251" s="154">
        <v>44649</v>
      </c>
      <c r="O251" s="1"/>
      <c r="R251" s="194"/>
    </row>
    <row r="252" spans="1:26" ht="12.75" customHeight="1">
      <c r="A252" s="216">
        <v>174</v>
      </c>
      <c r="B252" s="211">
        <v>44606</v>
      </c>
      <c r="C252" s="216"/>
      <c r="D252" s="216" t="s">
        <v>400</v>
      </c>
      <c r="E252" s="213" t="s">
        <v>565</v>
      </c>
      <c r="F252" s="213" t="s">
        <v>793</v>
      </c>
      <c r="G252" s="213"/>
      <c r="H252" s="213"/>
      <c r="I252" s="213">
        <v>764</v>
      </c>
      <c r="J252" s="213" t="s">
        <v>538</v>
      </c>
      <c r="K252" s="213"/>
      <c r="L252" s="213"/>
      <c r="M252" s="213"/>
      <c r="N252" s="216"/>
      <c r="O252" s="41"/>
      <c r="R252" s="194"/>
    </row>
    <row r="253" spans="1:26" ht="12.75" customHeight="1">
      <c r="A253" s="176">
        <v>175</v>
      </c>
      <c r="B253" s="177">
        <v>44613</v>
      </c>
      <c r="C253" s="177"/>
      <c r="D253" s="178" t="s">
        <v>762</v>
      </c>
      <c r="E253" s="179" t="s">
        <v>565</v>
      </c>
      <c r="F253" s="149">
        <v>1255</v>
      </c>
      <c r="G253" s="179"/>
      <c r="H253" s="179">
        <v>1515</v>
      </c>
      <c r="I253" s="181">
        <v>1510</v>
      </c>
      <c r="J253" s="151" t="s">
        <v>623</v>
      </c>
      <c r="K253" s="152">
        <f>H253-F253</f>
        <v>260</v>
      </c>
      <c r="L253" s="153">
        <f>K253/F253</f>
        <v>0.20717131474103587</v>
      </c>
      <c r="M253" s="148" t="s">
        <v>535</v>
      </c>
      <c r="N253" s="154">
        <v>44834</v>
      </c>
      <c r="O253" s="41"/>
      <c r="R253" s="194"/>
    </row>
    <row r="254" spans="1:26" ht="12.75" customHeight="1">
      <c r="A254">
        <v>176</v>
      </c>
      <c r="B254" s="211">
        <v>44670</v>
      </c>
      <c r="C254" s="211"/>
      <c r="D254" s="216" t="s">
        <v>500</v>
      </c>
      <c r="E254" s="241" t="s">
        <v>565</v>
      </c>
      <c r="F254" s="213" t="s">
        <v>800</v>
      </c>
      <c r="G254" s="213"/>
      <c r="H254" s="213"/>
      <c r="I254" s="213">
        <v>553</v>
      </c>
      <c r="J254" s="213" t="s">
        <v>538</v>
      </c>
      <c r="K254" s="213"/>
      <c r="L254" s="213"/>
      <c r="M254" s="213"/>
      <c r="N254" s="213"/>
      <c r="O254" s="41"/>
      <c r="R254" s="194"/>
    </row>
    <row r="255" spans="1:26" ht="12.75" customHeight="1">
      <c r="A255" s="176">
        <v>177</v>
      </c>
      <c r="B255" s="177">
        <v>44746</v>
      </c>
      <c r="C255" s="177"/>
      <c r="D255" s="178" t="s">
        <v>833</v>
      </c>
      <c r="E255" s="179" t="s">
        <v>565</v>
      </c>
      <c r="F255" s="149">
        <v>207.5</v>
      </c>
      <c r="G255" s="179"/>
      <c r="H255" s="179">
        <v>254</v>
      </c>
      <c r="I255" s="181">
        <v>254</v>
      </c>
      <c r="J255" s="151" t="s">
        <v>623</v>
      </c>
      <c r="K255" s="152">
        <f>H255-F255</f>
        <v>46.5</v>
      </c>
      <c r="L255" s="153">
        <f>K255/F255</f>
        <v>0.22409638554216868</v>
      </c>
      <c r="M255" s="148" t="s">
        <v>535</v>
      </c>
      <c r="N255" s="154">
        <v>44792</v>
      </c>
      <c r="O255" s="1"/>
      <c r="R255" s="194"/>
    </row>
    <row r="256" spans="1:26" ht="12.75" customHeight="1">
      <c r="A256" s="176">
        <v>178</v>
      </c>
      <c r="B256" s="177">
        <v>44775</v>
      </c>
      <c r="C256" s="177"/>
      <c r="D256" s="178" t="s">
        <v>447</v>
      </c>
      <c r="E256" s="179" t="s">
        <v>565</v>
      </c>
      <c r="F256" s="149">
        <v>31.25</v>
      </c>
      <c r="G256" s="179"/>
      <c r="H256" s="179">
        <v>38.75</v>
      </c>
      <c r="I256" s="181">
        <v>38</v>
      </c>
      <c r="J256" s="151" t="s">
        <v>623</v>
      </c>
      <c r="K256" s="152">
        <f>H256-F256</f>
        <v>7.5</v>
      </c>
      <c r="L256" s="153">
        <f>K256/F256</f>
        <v>0.24</v>
      </c>
      <c r="M256" s="148" t="s">
        <v>535</v>
      </c>
      <c r="N256" s="154">
        <v>44844</v>
      </c>
      <c r="O256" s="41"/>
      <c r="R256" s="54"/>
    </row>
    <row r="257" spans="1:18" ht="12.75" customHeight="1">
      <c r="A257" s="210">
        <v>179</v>
      </c>
      <c r="B257" s="211">
        <v>44841</v>
      </c>
      <c r="C257" s="216"/>
      <c r="D257" s="216" t="s">
        <v>838</v>
      </c>
      <c r="E257" s="241" t="s">
        <v>565</v>
      </c>
      <c r="F257" s="213" t="s">
        <v>839</v>
      </c>
      <c r="G257" s="213"/>
      <c r="H257" s="213"/>
      <c r="I257" s="213">
        <v>840</v>
      </c>
      <c r="J257" s="213" t="s">
        <v>538</v>
      </c>
      <c r="K257" s="213"/>
      <c r="L257" s="213"/>
      <c r="M257" s="213"/>
      <c r="N257" s="213"/>
      <c r="O257" s="41"/>
      <c r="Q257" s="197"/>
      <c r="R257" s="54"/>
    </row>
    <row r="258" spans="1:18" ht="12.75" customHeight="1">
      <c r="A258" s="210">
        <v>180</v>
      </c>
      <c r="B258" s="211">
        <v>44844</v>
      </c>
      <c r="C258" s="216"/>
      <c r="D258" s="216" t="s">
        <v>402</v>
      </c>
      <c r="E258" s="241" t="s">
        <v>565</v>
      </c>
      <c r="F258" s="213" t="s">
        <v>841</v>
      </c>
      <c r="G258" s="213"/>
      <c r="H258" s="213"/>
      <c r="I258" s="213">
        <v>291</v>
      </c>
      <c r="J258" s="213" t="s">
        <v>538</v>
      </c>
      <c r="K258" s="213"/>
      <c r="L258" s="213"/>
      <c r="M258" s="213"/>
      <c r="N258" s="213"/>
      <c r="O258" s="41"/>
      <c r="Q258" s="197"/>
      <c r="R258" s="54"/>
    </row>
    <row r="259" spans="1:18" ht="12.75" customHeight="1">
      <c r="A259" s="210">
        <v>181</v>
      </c>
      <c r="B259" s="211">
        <v>44845</v>
      </c>
      <c r="C259" s="216"/>
      <c r="D259" s="216" t="s">
        <v>400</v>
      </c>
      <c r="E259" s="241" t="s">
        <v>565</v>
      </c>
      <c r="F259" s="213" t="s">
        <v>862</v>
      </c>
      <c r="G259" s="213"/>
      <c r="H259" s="213"/>
      <c r="I259" s="213">
        <v>765</v>
      </c>
      <c r="J259" s="213" t="s">
        <v>538</v>
      </c>
      <c r="K259" s="213"/>
      <c r="L259" s="213"/>
      <c r="M259" s="213"/>
      <c r="N259" s="213"/>
      <c r="O259" s="41"/>
      <c r="Q259" s="197"/>
      <c r="R259" s="54"/>
    </row>
    <row r="260" spans="1:18" ht="12.75" customHeight="1">
      <c r="A260" s="285">
        <v>182</v>
      </c>
      <c r="B260" s="211">
        <v>44981</v>
      </c>
      <c r="C260" s="211"/>
      <c r="D260" s="216" t="s">
        <v>819</v>
      </c>
      <c r="E260" s="241" t="s">
        <v>565</v>
      </c>
      <c r="F260" s="241" t="s">
        <v>868</v>
      </c>
      <c r="G260" s="213"/>
      <c r="H260" s="213"/>
      <c r="I260" s="213">
        <v>2080</v>
      </c>
      <c r="J260" s="213" t="s">
        <v>538</v>
      </c>
      <c r="K260" s="213"/>
      <c r="L260" s="213"/>
      <c r="M260" s="213"/>
      <c r="N260" s="213"/>
      <c r="O260" s="41"/>
      <c r="R260" s="54"/>
    </row>
    <row r="261" spans="1:18" ht="12.75" customHeight="1">
      <c r="A261" s="176">
        <v>183</v>
      </c>
      <c r="B261" s="177">
        <v>44986</v>
      </c>
      <c r="C261" s="177"/>
      <c r="D261" s="178" t="s">
        <v>447</v>
      </c>
      <c r="E261" s="179" t="s">
        <v>565</v>
      </c>
      <c r="F261" s="149">
        <v>57.5</v>
      </c>
      <c r="G261" s="179"/>
      <c r="H261" s="179">
        <v>120</v>
      </c>
      <c r="I261" s="181">
        <v>120</v>
      </c>
      <c r="J261" s="151" t="s">
        <v>623</v>
      </c>
      <c r="K261" s="152">
        <f>H261-F261</f>
        <v>62.5</v>
      </c>
      <c r="L261" s="153">
        <f>K261/F261</f>
        <v>1.0869565217391304</v>
      </c>
      <c r="M261" s="148" t="s">
        <v>535</v>
      </c>
      <c r="N261" s="154">
        <v>45415</v>
      </c>
      <c r="O261" s="41"/>
      <c r="R261" s="54"/>
    </row>
    <row r="262" spans="1:18" ht="12.75" customHeight="1">
      <c r="A262" s="285">
        <v>184</v>
      </c>
      <c r="B262" s="211">
        <v>45008</v>
      </c>
      <c r="C262" s="211"/>
      <c r="D262" s="216" t="s">
        <v>460</v>
      </c>
      <c r="E262" s="241" t="s">
        <v>565</v>
      </c>
      <c r="F262" s="241" t="s">
        <v>876</v>
      </c>
      <c r="G262" s="213"/>
      <c r="H262" s="213"/>
      <c r="I262" s="213">
        <v>3523</v>
      </c>
      <c r="J262" s="213" t="s">
        <v>538</v>
      </c>
      <c r="K262" s="213"/>
      <c r="L262" s="213"/>
      <c r="M262" s="213"/>
      <c r="N262" s="213"/>
      <c r="O262" s="41"/>
      <c r="R262" s="54"/>
    </row>
    <row r="263" spans="1:18" ht="12.75" customHeight="1">
      <c r="A263" s="210">
        <v>185</v>
      </c>
      <c r="B263" s="211">
        <v>45027</v>
      </c>
      <c r="C263" s="216"/>
      <c r="D263" s="216" t="s">
        <v>881</v>
      </c>
      <c r="E263" s="241" t="s">
        <v>565</v>
      </c>
      <c r="F263" s="213" t="s">
        <v>882</v>
      </c>
      <c r="G263" s="213"/>
      <c r="H263" s="213"/>
      <c r="I263" s="213">
        <v>810</v>
      </c>
      <c r="J263" s="213" t="s">
        <v>538</v>
      </c>
      <c r="K263" s="213"/>
      <c r="L263" s="213"/>
      <c r="M263" s="213"/>
      <c r="N263" s="213"/>
      <c r="O263" s="41"/>
      <c r="R263" s="54"/>
    </row>
    <row r="264" spans="1:18" ht="12.75" customHeight="1">
      <c r="A264" s="210">
        <v>186</v>
      </c>
      <c r="B264" s="211">
        <v>45050</v>
      </c>
      <c r="C264" s="216"/>
      <c r="D264" s="216" t="s">
        <v>285</v>
      </c>
      <c r="E264" s="241" t="s">
        <v>565</v>
      </c>
      <c r="F264" s="213" t="s">
        <v>949</v>
      </c>
      <c r="G264" s="213"/>
      <c r="H264" s="213"/>
      <c r="I264" s="213">
        <v>5040</v>
      </c>
      <c r="J264" s="213" t="s">
        <v>538</v>
      </c>
      <c r="K264" s="213"/>
      <c r="L264" s="213"/>
      <c r="M264" s="213"/>
      <c r="N264" s="213"/>
      <c r="O264" s="41"/>
      <c r="R264" s="54"/>
    </row>
    <row r="265" spans="1:18" ht="12.75" customHeight="1">
      <c r="A265" s="210"/>
      <c r="B265" s="211"/>
      <c r="C265" s="216"/>
      <c r="D265" s="216"/>
      <c r="E265" s="241"/>
      <c r="F265" s="213"/>
      <c r="G265" s="213"/>
      <c r="H265" s="213"/>
      <c r="I265" s="213"/>
      <c r="J265" s="213"/>
      <c r="K265" s="213"/>
      <c r="L265" s="213"/>
      <c r="M265" s="213"/>
      <c r="N265" s="213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B267" s="195" t="s">
        <v>758</v>
      </c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A268" s="196"/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A269" s="196"/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A270" s="53"/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</sheetData>
  <autoFilter ref="R1:R26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2023-05-08T02:43:33Z</dcterms:modified>
</cp:coreProperties>
</file>