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F&amp;O)'!$R$1:$R$268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9" i="6" l="1"/>
  <c r="M69" i="6" s="1"/>
  <c r="K66" i="6"/>
  <c r="M66" i="6" s="1"/>
  <c r="K67" i="6" l="1"/>
  <c r="M67" i="6" s="1"/>
  <c r="L33" i="6"/>
  <c r="K33" i="6"/>
  <c r="M33" i="6" s="1"/>
  <c r="K52" i="6"/>
  <c r="M52" i="6" s="1"/>
  <c r="K51" i="6"/>
  <c r="M51" i="6" s="1"/>
  <c r="K49" i="6"/>
  <c r="M49" i="6" s="1"/>
  <c r="L20" i="6"/>
  <c r="K20" i="6"/>
  <c r="L17" i="6"/>
  <c r="K17" i="6"/>
  <c r="M17" i="6" s="1"/>
  <c r="M20" i="6" l="1"/>
  <c r="K64" i="6"/>
  <c r="M64" i="6" s="1"/>
  <c r="K63" i="6"/>
  <c r="M63" i="6" s="1"/>
  <c r="K57" i="6"/>
  <c r="M57" i="6" s="1"/>
  <c r="K53" i="6"/>
  <c r="M53" i="6" s="1"/>
  <c r="K61" i="6"/>
  <c r="M61" i="6" s="1"/>
  <c r="L32" i="6"/>
  <c r="K32" i="6"/>
  <c r="M32" i="6" s="1"/>
  <c r="K60" i="6" l="1"/>
  <c r="M60" i="6" s="1"/>
  <c r="K62" i="6" l="1"/>
  <c r="M62" i="6" s="1"/>
  <c r="L10" i="6" l="1"/>
  <c r="K10" i="6"/>
  <c r="M10" i="6" l="1"/>
  <c r="L12" i="6" l="1"/>
  <c r="K12" i="6"/>
  <c r="M12" i="6" l="1"/>
  <c r="K254" i="6" l="1"/>
  <c r="L254" i="6" s="1"/>
  <c r="K260" i="6" l="1"/>
  <c r="L260" i="6" s="1"/>
  <c r="K243" i="6" l="1"/>
  <c r="L243" i="6" s="1"/>
  <c r="K257" i="6" l="1"/>
  <c r="L257" i="6" s="1"/>
  <c r="K249" i="6" l="1"/>
  <c r="L249" i="6" s="1"/>
  <c r="K259" i="6" l="1"/>
  <c r="L259" i="6" s="1"/>
  <c r="H255" i="6" l="1"/>
  <c r="K255" i="6" l="1"/>
  <c r="L255" i="6" s="1"/>
  <c r="K244" i="6"/>
  <c r="L244" i="6" s="1"/>
  <c r="K234" i="6"/>
  <c r="L234" i="6" s="1"/>
  <c r="K250" i="6" l="1"/>
  <c r="L250" i="6" s="1"/>
  <c r="K251" i="6" l="1"/>
  <c r="L251" i="6" s="1"/>
  <c r="K248" i="6" l="1"/>
  <c r="L248" i="6" s="1"/>
  <c r="K227" i="6"/>
  <c r="L227" i="6" s="1"/>
  <c r="K247" i="6"/>
  <c r="L247" i="6" s="1"/>
  <c r="K246" i="6"/>
  <c r="L246" i="6" s="1"/>
  <c r="K245" i="6"/>
  <c r="L245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6" i="6"/>
  <c r="L226" i="6" s="1"/>
  <c r="K225" i="6"/>
  <c r="L225" i="6" s="1"/>
  <c r="K224" i="6"/>
  <c r="L224" i="6" s="1"/>
  <c r="F223" i="6"/>
  <c r="K223" i="6" s="1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F217" i="6"/>
  <c r="K217" i="6" s="1"/>
  <c r="L217" i="6" s="1"/>
  <c r="F216" i="6"/>
  <c r="K216" i="6" s="1"/>
  <c r="L216" i="6" s="1"/>
  <c r="K215" i="6"/>
  <c r="L215" i="6" s="1"/>
  <c r="F214" i="6"/>
  <c r="K214" i="6" s="1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8" i="6"/>
  <c r="L198" i="6" s="1"/>
  <c r="K196" i="6"/>
  <c r="L196" i="6" s="1"/>
  <c r="K195" i="6"/>
  <c r="L195" i="6" s="1"/>
  <c r="F194" i="6"/>
  <c r="K194" i="6" s="1"/>
  <c r="L194" i="6" s="1"/>
  <c r="K193" i="6"/>
  <c r="L193" i="6" s="1"/>
  <c r="K190" i="6"/>
  <c r="L190" i="6" s="1"/>
  <c r="K189" i="6"/>
  <c r="L189" i="6" s="1"/>
  <c r="K188" i="6"/>
  <c r="L188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8" i="6"/>
  <c r="L168" i="6" s="1"/>
  <c r="K166" i="6"/>
  <c r="L166" i="6" s="1"/>
  <c r="K164" i="6"/>
  <c r="L164" i="6" s="1"/>
  <c r="K162" i="6"/>
  <c r="L162" i="6" s="1"/>
  <c r="K161" i="6"/>
  <c r="L161" i="6" s="1"/>
  <c r="K160" i="6"/>
  <c r="L160" i="6" s="1"/>
  <c r="K158" i="6"/>
  <c r="L158" i="6" s="1"/>
  <c r="K157" i="6"/>
  <c r="L157" i="6" s="1"/>
  <c r="K156" i="6"/>
  <c r="L156" i="6" s="1"/>
  <c r="K155" i="6"/>
  <c r="K154" i="6"/>
  <c r="L154" i="6" s="1"/>
  <c r="K153" i="6"/>
  <c r="L153" i="6" s="1"/>
  <c r="K151" i="6"/>
  <c r="L151" i="6" s="1"/>
  <c r="K150" i="6"/>
  <c r="L150" i="6" s="1"/>
  <c r="K149" i="6"/>
  <c r="L149" i="6" s="1"/>
  <c r="K148" i="6"/>
  <c r="L148" i="6" s="1"/>
  <c r="K147" i="6"/>
  <c r="L147" i="6" s="1"/>
  <c r="F146" i="6"/>
  <c r="K146" i="6" s="1"/>
  <c r="L146" i="6" s="1"/>
  <c r="H145" i="6"/>
  <c r="K145" i="6" s="1"/>
  <c r="L145" i="6" s="1"/>
  <c r="K142" i="6"/>
  <c r="L142" i="6" s="1"/>
  <c r="K141" i="6"/>
  <c r="L141" i="6" s="1"/>
  <c r="K140" i="6"/>
  <c r="L140" i="6" s="1"/>
  <c r="K139" i="6"/>
  <c r="L139" i="6" s="1"/>
  <c r="K138" i="6"/>
  <c r="L138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H111" i="6"/>
  <c r="K111" i="6" s="1"/>
  <c r="L111" i="6" s="1"/>
  <c r="F110" i="6"/>
  <c r="K110" i="6" s="1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<sst xmlns="http://schemas.openxmlformats.org/spreadsheetml/2006/main" count="2827" uniqueCount="1090">
  <si>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</si>
  <si>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</si>
  <si>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</si>
  <si>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</si>
  <si>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</si>
  <si>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</si>
  <si>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</si>
  <si>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</si>
  <si>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</si>
  <si>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</si>
  <si>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</si>
  <si>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</si>
  <si>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</si>
  <si>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</si>
  <si>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</si>
  <si>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</si>
  <si>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</si>
  <si>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</si>
  <si>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</si>
  <si>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</si>
  <si>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</si>
  <si>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</si>
  <si>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</si>
  <si>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</si>
  <si>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</si>
  <si>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</si>
  <si>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</si>
  <si>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</si>
  <si>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</si>
  <si>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</si>
  <si>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</si>
  <si>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</si>
  <si>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</si>
  <si>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</si>
  <si>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</si>
  <si>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</si>
  <si>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</si>
  <si>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</si>
  <si>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</si>
  <si>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</si>
  <si>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</si>
  <si>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</si>
  <si>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</si>
  <si>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</si>
  <si>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</si>
  <si>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</si>
  <si>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</si>
  <si>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</si>
  <si>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</si>
  <si>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</si>
  <si>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</si>
  <si>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</si>
  <si>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</si>
  <si>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</si>
  <si>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</si>
  <si>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</si>
  <si>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</si>
  <si>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</si>
  <si>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</si>
  <si>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</si>
  <si>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</si>
  <si>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</si>
  <si>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</si>
  <si>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</si>
  <si>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</si>
  <si>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</si>
  <si>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</si>
  <si>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</si>
  <si>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</si>
  <si>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</si>
  <si>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</si>
  <si>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</si>
  <si>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</si>
  <si>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</si>
  <si>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</si>
  <si>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</si>
  <si>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</si>
  <si>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</si>
  <si>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</si>
  <si>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</si>
  <si>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</si>
  <si>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</si>
  <si>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</si>
  <si>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</si>
  <si>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</si>
  <si>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</si>
  <si>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</si>
  <si>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</si>
  <si>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</si>
  <si>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</si>
  <si>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</si>
  <si>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</si>
  <si>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</si>
  <si>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</si>
  <si>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</si>
  <si>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</si>
  <si>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</si>
  <si>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</si>
  <si>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</si>
  <si>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</si>
  <si>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</si>
  <si>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</si>
  <si>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</si>
  <si>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</si>
  <si>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</si>
  <si>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</si>
  <si>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</si>
  <si>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</si>
  <si>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</si>
  <si>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</si>
  <si>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</si>
  <si>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</si>
  <si>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</si>
  <si>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</si>
  <si>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</si>
  <si>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</si>
  <si>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</si>
  <si>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</si>
  <si>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</si>
  <si>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</si>
  <si>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</si>
  <si>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</si>
  <si>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</si>
  <si>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</si>
  <si>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</si>
  <si>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</si>
  <si>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</si>
  <si>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</si>
  <si>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</si>
  <si>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</si>
  <si>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</si>
  <si>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</si>
  <si>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</si>
  <si>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</si>
  <si>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</si>
  <si>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</si>
  <si>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</si>
  <si>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</si>
  <si>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</si>
  <si>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</si>
  <si>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</si>
  <si>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</si>
  <si>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</si>
  <si>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</si>
  <si>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</si>
  <si>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</si>
  <si>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</si>
  <si>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</si>
  <si>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</si>
  <si>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</si>
  <si>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</si>
  <si>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</si>
  <si>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</si>
  <si>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</si>
  <si>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</si>
  <si>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</si>
  <si>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</si>
  <si>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</si>
  <si>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</si>
  <si>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</si>
  <si>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</si>
  <si>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</si>
  <si>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</si>
  <si>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</si>
  <si>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</si>
  <si>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</si>
  <si>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</si>
  <si>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</si>
  <si>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</si>
  <si>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</si>
  <si>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</si>
  <si>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</si>
  <si>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</si>
  <si>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</si>
  <si>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</si>
  <si>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</si>
  <si>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</si>
  <si>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</si>
  <si>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</si>
  <si>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</si>
  <si>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</si>
  <si>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</si>
  <si>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</si>
  <si>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</si>
  <si>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</si>
  <si>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</si>
  <si>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</si>
  <si>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</si>
  <si>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</si>
  <si>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</si>
  <si>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</si>
  <si>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</si>
  <si>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</si>
  <si>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</si>
  <si>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</si>
  <si>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</si>
  <si>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</si>
  <si>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</si>
  <si>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</si>
  <si>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</si>
  <si>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</si>
  <si>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</si>
  <si>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</si>
  <si>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</si>
  <si>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</si>
  <si>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</si>
  <si>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</si>
  <si>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</si>
  <si>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</si>
  <si>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</si>
  <si>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</si>
  <si>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</si>
  <si>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</si>
  <si>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</si>
  <si>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</si>
  <si>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</si>
  <si>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</si>
  <si>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</si>
  <si>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</si>
  <si>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</si>
  <si>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</si>
  <si>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</si>
  <si>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</si>
  <si>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</si>
  <si>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</si>
  <si>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</si>
  <si>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</si>
  <si>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</si>
  <si>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</si>
  <si>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</si>
  <si>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</si>
  <si>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</si>
  <si>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</si>
  <si>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</si>
  <si>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</si>
  <si>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</si>
  <si>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</si>
  <si>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</si>
  <si>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</si>
  <si>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</si>
  <si>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</si>
  <si>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</si>
  <si>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</si>
  <si>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</si>
  <si>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</si>
  <si>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</si>
  <si>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</si>
  <si>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</si>
  <si>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</si>
  <si>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</si>
  <si>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</si>
  <si>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</si>
  <si>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</si>
  <si>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</si>
  <si>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</si>
  <si>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</si>
  <si>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</si>
  <si>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</si>
  <si>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</si>
  <si>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</si>
  <si>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</si>
  <si>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</si>
  <si>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</si>
  <si>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</si>
  <si>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</si>
  <si>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</si>
  <si>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</si>
  <si>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</si>
  <si>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</si>
  <si>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</si>
  <si>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</si>
  <si>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</si>
  <si>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</si>
  <si>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</si>
  <si>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</si>
  <si>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</si>
  <si>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</si>
  <si>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</si>
  <si>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</si>
  <si>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</si>
  <si>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</si>
  <si>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</si>
  <si>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</si>
  <si>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</si>
  <si>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</si>
  <si>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</si>
  <si>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</si>
  <si>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</si>
  <si>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</si>
  <si>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</si>
  <si>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</si>
  <si>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</si>
  <si>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</si>
  <si>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</si>
  <si>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</si>
  <si>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</si>
  <si>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</si>
  <si>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</si>
  <si>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</si>
  <si>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</si>
  <si>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</si>
  <si>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</si>
  <si>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</si>
  <si>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</si>
  <si>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</si>
  <si>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</si>
  <si>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</si>
  <si>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</si>
  <si>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</si>
  <si>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</si>
  <si>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</si>
  <si>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</si>
  <si>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</si>
  <si>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</si>
  <si>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</si>
  <si>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</si>
  <si>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</si>
  <si>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</si>
  <si>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</si>
  <si>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</si>
  <si>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</si>
  <si>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</si>
  <si>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</si>
  <si>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</si>
  <si>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</si>
  <si>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</si>
  <si>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</si>
  <si>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</si>
  <si>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</si>
  <si>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</si>
  <si>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</si>
  <si>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</si>
  <si>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</si>
  <si>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</si>
  <si>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</si>
  <si>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</si>
  <si>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</si>
  <si>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</si>
  <si>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</si>
  <si>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</si>
  <si>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</si>
  <si>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</si>
  <si>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</si>
  <si>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</si>
  <si>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</si>
  <si>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</si>
  <si>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</si>
  <si>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</si>
  <si>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</si>
  <si>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</si>
  <si>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</si>
  <si>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</si>
  <si>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</si>
  <si>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</si>
  <si>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</si>
  <si>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</si>
  <si>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</si>
  <si>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</si>
  <si>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</si>
  <si>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</si>
  <si>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</si>
  <si>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</si>
  <si>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</si>
  <si>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</si>
  <si>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</si>
  <si>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</si>
  <si>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</si>
  <si>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</si>
  <si>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</si>
  <si>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</si>
  <si>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</si>
  <si>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</si>
  <si>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</si>
  <si>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</si>
  <si>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</si>
  <si>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</si>
  <si>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</si>
  <si>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</si>
  <si>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</si>
  <si>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</si>
  <si>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</si>
  <si>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</si>
  <si>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</si>
  <si>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</si>
  <si>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</si>
  <si>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</si>
  <si>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</si>
  <si>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</si>
  <si>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</si>
  <si>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</si>
  <si>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</si>
  <si>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</si>
  <si>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</si>
  <si>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</si>
  <si>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</si>
  <si>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</si>
  <si>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</si>
  <si>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</si>
  <si>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</si>
  <si>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</si>
  <si>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</si>
  <si>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</si>
  <si>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</si>
  <si>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</si>
  <si>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</si>
  <si>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</si>
  <si>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</si>
  <si>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</si>
  <si>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</si>
  <si>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</si>
  <si>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</si>
  <si>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</si>
  <si>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</si>
  <si>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</si>
  <si>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</si>
  <si>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</si>
  <si>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</si>
  <si>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</si>
  <si>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</si>
  <si>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</si>
  <si>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</si>
  <si>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</si>
  <si>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</si>
  <si>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</si>
  <si>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</si>
  <si>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</si>
  <si>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</si>
  <si>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</si>
  <si>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</si>
  <si>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</si>
  <si>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</si>
  <si>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</si>
  <si>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</si>
  <si>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</si>
  <si>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</si>
  <si>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</si>
  <si>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</si>
  <si>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</si>
  <si>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</si>
  <si>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</si>
  <si>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</si>
  <si>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</si>
  <si>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</si>
  <si>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</si>
  <si>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</si>
  <si>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</si>
  <si>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</si>
  <si>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</si>
  <si>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</si>
  <si>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</si>
  <si>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</si>
  <si>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</si>
  <si>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</si>
  <si>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</si>
  <si>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</si>
  <si>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</si>
  <si>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</si>
  <si>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</si>
  <si>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</si>
  <si>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</si>
  <si>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</si>
  <si>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</si>
  <si>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</si>
  <si>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</si>
  <si>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</si>
  <si>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</si>
  <si>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</si>
  <si>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</si>
  <si>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</si>
  <si>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</si>
  <si>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</si>
  <si>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</si>
  <si>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</si>
  <si>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</si>
  <si>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</si>
  <si>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</si>
  <si>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</si>
  <si>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</si>
  <si>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</si>
  <si>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</si>
  <si>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</si>
  <si>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</si>
  <si>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</si>
  <si>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</si>
  <si>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</si>
  <si>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</si>
  <si>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</si>
  <si>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</si>
  <si>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</si>
  <si>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</si>
  <si>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</si>
  <si>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</si>
  <si>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</si>
  <si>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</si>
  <si>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</si>
  <si>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</si>
  <si>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</si>
  <si>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</si>
  <si>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</si>
  <si>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</si>
  <si>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</si>
  <si>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</si>
  <si>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</si>
  <si>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</si>
  <si>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</si>
  <si>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</si>
  <si>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</si>
  <si>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</si>
  <si>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</si>
  <si>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</si>
  <si>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</si>
  <si>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</si>
  <si>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</si>
  <si>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</si>
  <si>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</si>
  <si>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</si>
  <si>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</si>
  <si>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</si>
  <si>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</si>
  <si>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</si>
  <si>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</si>
  <si>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</si>
  <si>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</si>
  <si>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</si>
  <si>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</si>
  <si>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</si>
  <si>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</si>
  <si>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</si>
  <si>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</si>
  <si>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</si>
  <si>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</si>
  <si>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</si>
  <si>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</si>
  <si>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</si>
  <si>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</si>
  <si>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</si>
  <si>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</si>
  <si>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</si>
  <si>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</si>
  <si>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</si>
  <si>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</si>
  <si>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</si>
  <si>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</si>
  <si>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</si>
  <si>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</si>
  <si>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</si>
  <si>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</si>
  <si>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</si>
  <si>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</si>
  <si>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</si>
  <si>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</si>
  <si>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</si>
  <si>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</si>
  <si>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</si>
  <si>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</si>
  <si>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</si>
  <si>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</si>
  <si>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</si>
  <si>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</si>
  <si>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</si>
  <si>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</si>
  <si>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</si>
  <si>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</si>
  <si>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</si>
  <si>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</si>
  <si>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</si>
  <si>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</si>
  <si>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</si>
  <si>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</si>
  <si>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</si>
  <si>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</si>
  <si>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</si>
  <si>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</si>
  <si>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</si>
  <si>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</si>
  <si>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</si>
  <si>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</si>
  <si>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</si>
  <si>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</si>
  <si>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</si>
  <si>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</si>
  <si>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</si>
  <si>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</si>
  <si>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</si>
  <si>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</si>
  <si>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</si>
  <si>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</si>
  <si>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</si>
  <si>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</si>
  <si>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</si>
  <si>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</si>
  <si>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</si>
  <si>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</si>
  <si>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</si>
  <si>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</si>
  <si>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</si>
  <si>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</si>
  <si>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</si>
  <si>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</si>
  <si>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</si>
  <si>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</si>
  <si>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</si>
  <si>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</si>
  <si>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</si>
  <si>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</si>
  <si>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</si>
  <si>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</si>
  <si>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</si>
  <si>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</si>
  <si>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</si>
  <si>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</si>
  <si>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</si>
  <si>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</si>
  <si>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</si>
  <si>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</si>
  <si>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</si>
  <si>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</si>
  <si>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</si>
  <si>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</si>
  <si>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</si>
  <si>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</si>
  <si>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</si>
  <si>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</si>
  <si>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</si>
  <si>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</si>
  <si>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</si>
  <si>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</si>
  <si>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</si>
  <si>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</si>
  <si>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</si>
  <si>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</si>
  <si>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</si>
  <si>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</si>
  <si>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</si>
  <si>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</si>
  <si>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</si>
  <si>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</si>
  <si>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</si>
  <si>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</si>
  <si>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</si>
  <si>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</si>
  <si>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</si>
  <si>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</si>
  <si>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</si>
  <si>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</si>
  <si>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</si>
  <si>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</si>
  <si>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</si>
  <si>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</si>
  <si>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</si>
  <si>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</si>
  <si>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</si>
  <si>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</si>
  <si>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</si>
  <si>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</si>
  <si>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</si>
  <si>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</si>
  <si>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</si>
  <si>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</si>
  <si>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</si>
  <si>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</si>
  <si>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</si>
  <si>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</si>
  <si>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</si>
  <si>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</si>
  <si>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</si>
  <si>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</si>
  <si>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</si>
  <si>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</si>
  <si>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</si>
  <si>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</si>
  <si>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</si>
  <si>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</si>
  <si>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</si>
  <si>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</si>
  <si>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</si>
  <si>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</si>
  <si>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</si>
  <si>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</si>
  <si>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</si>
  <si>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</si>
  <si>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</si>
  <si>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</si>
  <si>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</si>
  <si>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</si>
  <si>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</si>
  <si>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</si>
  <si>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</si>
  <si>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</si>
  <si>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</si>
  <si>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</si>
  <si>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</si>
  <si>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</si>
  <si>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</si>
  <si>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</si>
  <si>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</si>
  <si>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</si>
  <si>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</si>
  <si>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</si>
  <si>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</si>
  <si>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</si>
  <si>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</si>
  <si>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</si>
  <si>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</si>
  <si>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</si>
  <si>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</si>
  <si>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</si>
  <si>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</si>
  <si>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</si>
  <si>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</si>
  <si>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</si>
  <si>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</si>
  <si>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</si>
  <si>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</si>
  <si>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</si>
  <si>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</si>
  <si>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</si>
  <si>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</si>
  <si>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</si>
  <si>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</si>
  <si>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</si>
  <si>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</si>
  <si>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</si>
  <si>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</si>
  <si>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</si>
  <si>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</si>
  <si>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</si>
  <si>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</si>
  <si>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</si>
  <si>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</si>
  <si>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</si>
  <si>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</si>
  <si>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</si>
  <si>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</si>
  <si>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</si>
  <si>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</si>
  <si>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</si>
  <si>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</si>
  <si>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</si>
  <si>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</si>
  <si>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</si>
  <si>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</si>
  <si>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</si>
  <si>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</si>
  <si>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</si>
  <si>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</si>
  <si>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</si>
  <si>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</si>
  <si>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</si>
  <si>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</si>
  <si>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</si>
  <si>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</si>
  <si>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</si>
  <si>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</si>
  <si>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</si>
  <si>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</si>
  <si>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</si>
  <si>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</si>
  <si>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</si>
  <si>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</si>
  <si>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</si>
  <si>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</si>
  <si>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</si>
  <si>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</si>
  <si>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</si>
  <si>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</si>
  <si>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</si>
  <si>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</si>
  <si>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</si>
  <si>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</si>
  <si>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</si>
  <si>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</si>
  <si>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</si>
  <si>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</si>
  <si>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</si>
  <si>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</si>
  <si>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</si>
  <si>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</si>
  <si>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</si>
  <si>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</si>
  <si>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</si>
  <si>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</si>
  <si>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</si>
  <si>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</si>
  <si>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</si>
  <si>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</si>
  <si>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</si>
  <si>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</si>
  <si>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</si>
  <si>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</si>
  <si>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</si>
  <si>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</si>
  <si>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</si>
  <si>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</si>
  <si>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</si>
  <si>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</si>
  <si>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</si>
  <si>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</si>
  <si>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</si>
  <si>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</si>
  <si>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</si>
  <si>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</si>
  <si>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</si>
  <si>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</si>
  <si>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</si>
  <si>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</si>
  <si>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</si>
  <si>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</si>
  <si>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</si>
  <si>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</si>
  <si>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</si>
  <si>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</si>
  <si>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</si>
  <si>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</si>
  <si>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</si>
  <si>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</si>
  <si>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</si>
  <si>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</si>
  <si>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</si>
  <si>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</si>
  <si>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</si>
  <si>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</si>
  <si>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</si>
  <si>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</si>
  <si>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</si>
  <si>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</si>
  <si>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</si>
  <si>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</si>
  <si>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</si>
  <si>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</si>
  <si>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</si>
  <si>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</si>
  <si>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</si>
  <si>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</si>
  <si>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</si>
  <si>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</si>
  <si>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</si>
  <si>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</si>
  <si>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</si>
  <si>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</si>
  <si>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</si>
  <si>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</si>
  <si>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</si>
  <si>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</si>
  <si>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</si>
  <si>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</si>
  <si>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</si>
  <si>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</si>
  <si>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</si>
  <si>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</si>
  <si>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</si>
  <si>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</si>
  <si>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</si>
  <si>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</si>
  <si>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</si>
  <si>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</si>
  <si>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</si>
  <si>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</si>
  <si>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</si>
  <si>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</si>
  <si>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</si>
  <si>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</si>
  <si>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</si>
  <si>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</si>
  <si>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</si>
  <si>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</si>
  <si>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3800-4000</t>
  </si>
  <si>
    <t>550-560</t>
  </si>
  <si>
    <t>Profiit of Rs.11/-</t>
  </si>
  <si>
    <t>LTIM</t>
  </si>
  <si>
    <t>SHRIRAMFIN</t>
  </si>
  <si>
    <t>NSE</t>
  </si>
  <si>
    <t>SRTRANSFIN</t>
  </si>
  <si>
    <t>780-800</t>
  </si>
  <si>
    <t>870-900</t>
  </si>
  <si>
    <t>Buy&lt;&gt;</t>
  </si>
  <si>
    <t>3300-3400</t>
  </si>
  <si>
    <t>1580-1650</t>
  </si>
  <si>
    <t>360ONE</t>
  </si>
  <si>
    <t>Part Profit of Rs.77.5/-</t>
  </si>
  <si>
    <t>825-850</t>
  </si>
  <si>
    <t>900-950</t>
  </si>
  <si>
    <t>570-600</t>
  </si>
  <si>
    <t xml:space="preserve">JSWSTEEL </t>
  </si>
  <si>
    <t>770-800</t>
  </si>
  <si>
    <t>Profit of Rs.20/-</t>
  </si>
  <si>
    <t>Part profit of Rs.185/-</t>
  </si>
  <si>
    <t>695-717.5</t>
  </si>
  <si>
    <t>2250-2310</t>
  </si>
  <si>
    <t>2450-2500</t>
  </si>
  <si>
    <t>520-550</t>
  </si>
  <si>
    <t>Sell</t>
  </si>
  <si>
    <t>452.5-472.5</t>
  </si>
  <si>
    <t>315-335</t>
  </si>
  <si>
    <t>HAPPIESTMNDS</t>
  </si>
  <si>
    <t>865-899</t>
  </si>
  <si>
    <t>960-1000</t>
  </si>
  <si>
    <t>IGL MAR FUT</t>
  </si>
  <si>
    <t>455-463</t>
  </si>
  <si>
    <t>MULTIPLIER SHARE &amp; STOCK ADVISORS PRIVATE LIMITED</t>
  </si>
  <si>
    <t>BATAINDIA MAR FUT</t>
  </si>
  <si>
    <t>1420-1425</t>
  </si>
  <si>
    <t>1470-1480</t>
  </si>
  <si>
    <t xml:space="preserve">REDINGTON </t>
  </si>
  <si>
    <t>50-60</t>
  </si>
  <si>
    <t>180-185</t>
  </si>
  <si>
    <t>3110-3010</t>
  </si>
  <si>
    <t>1650-1700</t>
  </si>
  <si>
    <t>2354-2360</t>
  </si>
  <si>
    <t>LT 2160 CE MAR</t>
  </si>
  <si>
    <t>60-70</t>
  </si>
  <si>
    <t>RELIANCE 2400 CE MAR</t>
  </si>
  <si>
    <t>RELIANCE 2460 CE MAR</t>
  </si>
  <si>
    <t>38-40</t>
  </si>
  <si>
    <t>19-21</t>
  </si>
  <si>
    <t>ACC 1900 CE MAR</t>
  </si>
  <si>
    <t xml:space="preserve">LT MAR FUT </t>
  </si>
  <si>
    <t>2170-2200</t>
  </si>
  <si>
    <t>585-595</t>
  </si>
  <si>
    <t>169.5-165</t>
  </si>
  <si>
    <t>325-330</t>
  </si>
  <si>
    <t>1107-1113</t>
  </si>
  <si>
    <t>1150-1170</t>
  </si>
  <si>
    <t>NIFTY 17400 CE 2-MAR</t>
  </si>
  <si>
    <t>110-140</t>
  </si>
  <si>
    <t>BHARTIARTL MAR FUT</t>
  </si>
  <si>
    <t>770-780</t>
  </si>
  <si>
    <t>Retail Research Technical Calls &amp; Fundamental Performance Report for the month of Mar-2023</t>
  </si>
  <si>
    <t>Profit of Rs.6.5/-</t>
  </si>
  <si>
    <t>Profit of Rs.15.5/-</t>
  </si>
  <si>
    <t>Profit of Rs.7/-</t>
  </si>
  <si>
    <t>SIEMENS MAR FUT</t>
  </si>
  <si>
    <t>3260-3290</t>
  </si>
  <si>
    <t>Profit of Rs.7.5/-</t>
  </si>
  <si>
    <t>Loss of Rs.19/-</t>
  </si>
  <si>
    <t>BANKNIFTY 40400 CE 2-MAR</t>
  </si>
  <si>
    <t>150-200</t>
  </si>
  <si>
    <t>Loss of Rs.47.5/-</t>
  </si>
  <si>
    <t>GRAVITON RESEARCH CAPITAL LLP</t>
  </si>
  <si>
    <t>UNIINFO</t>
  </si>
  <si>
    <t>Uniinfo Telecom Servi Ltd</t>
  </si>
  <si>
    <t>PUNEET MITTAL HUF</t>
  </si>
  <si>
    <t>Profit of Rs.19/-</t>
  </si>
  <si>
    <t>Loss of Rs.10.50/-</t>
  </si>
  <si>
    <t>Profit of Rs.32/-</t>
  </si>
  <si>
    <t>1264-1268</t>
  </si>
  <si>
    <t>1320-1350</t>
  </si>
  <si>
    <t>Profit of Rs.9.50/-</t>
  </si>
  <si>
    <t>707-713</t>
  </si>
  <si>
    <t>740-750</t>
  </si>
  <si>
    <t>POLYCAB 3200 CE MAR</t>
  </si>
  <si>
    <t>42-44</t>
  </si>
  <si>
    <t>Profit of Rs.31.50/-</t>
  </si>
  <si>
    <t>Profit of Rs.8.5/-</t>
  </si>
  <si>
    <t>NIFTY 18000 CE 29-MAR</t>
  </si>
  <si>
    <t>20.0-5</t>
  </si>
  <si>
    <t>40-5</t>
  </si>
  <si>
    <t>NIFTY 17750 PE 9-MAR</t>
  </si>
  <si>
    <t>100-130</t>
  </si>
  <si>
    <t xml:space="preserve">STARHEALTH </t>
  </si>
  <si>
    <t>581-583</t>
  </si>
  <si>
    <t>600-615</t>
  </si>
  <si>
    <t>Profit of Rs.23/-</t>
  </si>
  <si>
    <t>AKSHAY RAJENDRABHAI OSWAL</t>
  </si>
  <si>
    <t>NAVODAYENT</t>
  </si>
  <si>
    <t>NNM SECURITIES PVT LTD</t>
  </si>
  <si>
    <t>CHETAN RASIKLAL SHAH</t>
  </si>
  <si>
    <t>ROBU</t>
  </si>
  <si>
    <t>TITANIN</t>
  </si>
  <si>
    <t>ASIANENE</t>
  </si>
  <si>
    <t>Asian Energy Services Ltd</t>
  </si>
  <si>
    <t>GOYALALUM</t>
  </si>
  <si>
    <t>Goyal Aluminiums Limited</t>
  </si>
  <si>
    <t>ECONO TRADING &amp; INVESTMENT PRIVATE LIMITED</t>
  </si>
  <si>
    <t>ORTINLAB</t>
  </si>
  <si>
    <t>Ortin Laboratories Ltd</t>
  </si>
  <si>
    <t>S SRINIVASA KUMAR</t>
  </si>
  <si>
    <t>SAMMYS DREAMLAND CO PRIVATE LIMITED</t>
  </si>
  <si>
    <t>VENKATA RAMANA GADDAM</t>
  </si>
  <si>
    <t>VENKATA RAMA GADDAM</t>
  </si>
  <si>
    <t>IGL 460 CE MAR</t>
  </si>
  <si>
    <t>10.0-11</t>
  </si>
  <si>
    <t>16-18</t>
  </si>
  <si>
    <t>BATAINDIA 1420 CE MAR</t>
  </si>
  <si>
    <t>45-50</t>
  </si>
  <si>
    <t>93-95</t>
  </si>
  <si>
    <t>ADCON</t>
  </si>
  <si>
    <t>ANKITA VISHAL SHAH</t>
  </si>
  <si>
    <t>TANGO COMMOSALES LLP</t>
  </si>
  <si>
    <t>SALVATION DEVELOPERS LIMITED</t>
  </si>
  <si>
    <t>AFEL</t>
  </si>
  <si>
    <t>GULZARSINGH NAGPAL</t>
  </si>
  <si>
    <t>AMRIKSINGH NAGPAL</t>
  </si>
  <si>
    <t>ARCFIN</t>
  </si>
  <si>
    <t>YASHKUMAR POONAMCHAND GOLECHHA</t>
  </si>
  <si>
    <t>BALUFORGE</t>
  </si>
  <si>
    <t>TANO INVESTMENT OPPORTUNITIES FUND</t>
  </si>
  <si>
    <t>SAWARNBHUMI VANIJYA PRIVATE LIMITED</t>
  </si>
  <si>
    <t>SILVERTOSS SHOPPERS PRIVATE LIMITED</t>
  </si>
  <si>
    <t>CALSOFT</t>
  </si>
  <si>
    <t>SANJAY AGRAWAL</t>
  </si>
  <si>
    <t>MANISH AGRAWAL</t>
  </si>
  <si>
    <t>DDIL</t>
  </si>
  <si>
    <t>ZENAB AIYUB YACOOBALI</t>
  </si>
  <si>
    <t>EUREKAI</t>
  </si>
  <si>
    <t>SONAMGOYAL</t>
  </si>
  <si>
    <t>FAMILYCARE</t>
  </si>
  <si>
    <t>GLCL</t>
  </si>
  <si>
    <t>NOOPUR BHAGWANDAS KANSARA</t>
  </si>
  <si>
    <t>INDONG</t>
  </si>
  <si>
    <t>JYOTI KETAN VAKHARIA</t>
  </si>
  <si>
    <t>NIKUNJ KAUSHIK SHAH</t>
  </si>
  <si>
    <t>ISHITADR</t>
  </si>
  <si>
    <t>RINALANKITPATEL</t>
  </si>
  <si>
    <t>ANKITJAYANTIBHAIPATEL</t>
  </si>
  <si>
    <t>LELAVOIR</t>
  </si>
  <si>
    <t>RAHUL RAKESH MEHRA</t>
  </si>
  <si>
    <t>MAHACORP</t>
  </si>
  <si>
    <t>BONANZA PORTFOLIO LIMITED</t>
  </si>
  <si>
    <t>DAIZAM AGGARWAL</t>
  </si>
  <si>
    <t>SHIPRABATHLA</t>
  </si>
  <si>
    <t>NBL</t>
  </si>
  <si>
    <t>GKPR TRADEX PRIVATE LIMITED</t>
  </si>
  <si>
    <t>SUNIL GIRIDHARILAL RAHEJA</t>
  </si>
  <si>
    <t>RCL</t>
  </si>
  <si>
    <t>SAHEER</t>
  </si>
  <si>
    <t>ARKAIG ACQUISITION (FPI) LTD</t>
  </si>
  <si>
    <t>TIRSARJ</t>
  </si>
  <si>
    <t>MAYANK PAHUJA</t>
  </si>
  <si>
    <t>RAJMANI GORWARA</t>
  </si>
  <si>
    <t>VIVEK KUMAR BHAUKA</t>
  </si>
  <si>
    <t>YASHINNO</t>
  </si>
  <si>
    <t>ARPITA BIREN SHAH</t>
  </si>
  <si>
    <t>ANNAPURNA</t>
  </si>
  <si>
    <t>Annapurna Swadisht Ltd</t>
  </si>
  <si>
    <t>ATLAS EVENTS PRIVATE LIMITED</t>
  </si>
  <si>
    <t>MUDUPULAVEMULA SURENDRANADHA REDDY</t>
  </si>
  <si>
    <t>ASMS</t>
  </si>
  <si>
    <t>Bartronics India Limited</t>
  </si>
  <si>
    <t>AVROIND</t>
  </si>
  <si>
    <t>AVRO INDIA LIMITED</t>
  </si>
  <si>
    <t>DHAMPURSUG</t>
  </si>
  <si>
    <t>Dhampur Sugar Mills Ltd</t>
  </si>
  <si>
    <t>OM TRADING</t>
  </si>
  <si>
    <t>HEADSUP</t>
  </si>
  <si>
    <t>Heads UP Ventures Limited</t>
  </si>
  <si>
    <t>TWO ROADS TRADING PRIVATE LIMITED</t>
  </si>
  <si>
    <t>HETRAM</t>
  </si>
  <si>
    <t>JETFREIGHT</t>
  </si>
  <si>
    <t>Jet Freight Logistics Ltd</t>
  </si>
  <si>
    <t>JILESH NAVIN CHHEDA</t>
  </si>
  <si>
    <t>NEELAM JILESH CHHEDA</t>
  </si>
  <si>
    <t>Jindal Stainless Limited</t>
  </si>
  <si>
    <t>ISHARES CORE MSCI EMERGING MARKETS ETF</t>
  </si>
  <si>
    <t>KAMOPAINTS</t>
  </si>
  <si>
    <t>Kamdhenu Ventures Limited</t>
  </si>
  <si>
    <t>YUGA STOCKS AND COMMODITIES PRIVATE LIMITED  .</t>
  </si>
  <si>
    <t>KIRLOSENG</t>
  </si>
  <si>
    <t>Kirloskar Oil Eng Ltd</t>
  </si>
  <si>
    <t>FRANKLIN TEMPLETON MUTUAL FUND</t>
  </si>
  <si>
    <t>THE NOMURA TRUST AND BANKING CO. LTD AS THE TRUSTEE OF NOMURA INDIAN STOCK MOTHER FUND</t>
  </si>
  <si>
    <t>NIPPON INDIA MUTUAL FUND</t>
  </si>
  <si>
    <t>MOTILAL OSWAL MUTUAL FUND A/C MOTILAL OSWAL MIDCAP 30 FUND</t>
  </si>
  <si>
    <t>MAX LIFE INSURANCE COMPANY LIMITED</t>
  </si>
  <si>
    <t>HSBC MUTUAL FUND</t>
  </si>
  <si>
    <t>CYBAGE SOFTWARE PRIVATE LIMITED</t>
  </si>
  <si>
    <t>DSP MUTUAL FUND</t>
  </si>
  <si>
    <t>BNP PARIBAS ARBITRAGE</t>
  </si>
  <si>
    <t>BIRLA SUNLIFE INSURANCE CO.LTD</t>
  </si>
  <si>
    <t>Shriram Finance Limited</t>
  </si>
  <si>
    <t>SMALL CAP WORLD FUND INC</t>
  </si>
  <si>
    <t>NEW WORLD FUND INC</t>
  </si>
  <si>
    <t>VIKASLIFE</t>
  </si>
  <si>
    <t>Vikas Lifecare Limited</t>
  </si>
  <si>
    <t>VISHWAS FINCAP SERVICES PRIVATE LIMITED</t>
  </si>
  <si>
    <t>GODHA</t>
  </si>
  <si>
    <t>Godha Cabcon Insulat Ltd</t>
  </si>
  <si>
    <t>MADHU DEVI GODHA</t>
  </si>
  <si>
    <t>JYOTSNA GAUTAM KULKARNI</t>
  </si>
  <si>
    <t>AMBAR GAUTAM KULKARNI</t>
  </si>
  <si>
    <t>NIHAL GAUTAM KULKARNI</t>
  </si>
  <si>
    <t>MARSHALL</t>
  </si>
  <si>
    <t>Marshall Machines Ltd</t>
  </si>
  <si>
    <t>GAURAV SARUP</t>
  </si>
  <si>
    <t>DYNASTY ACQUISITION (FPI) LTD</t>
  </si>
  <si>
    <t>VIAZ</t>
  </si>
  <si>
    <t>Viaz Tyres Limited</t>
  </si>
  <si>
    <t>KOMALAY INVESTRADE PRIVATE LIMITED</t>
  </si>
  <si>
    <t>VIRAL MALAYBHAI BHOW</t>
  </si>
  <si>
    <t>MALAY ROHITKUMAR BHOW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</si>
</sst>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62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165" fontId="31" fillId="19" borderId="21" xfId="0" applyNumberFormat="1" applyFont="1" applyFill="1" applyBorder="1" applyAlignment="1">
      <alignment horizontal="center" vertical="center"/>
    </xf>
    <xf numFmtId="15" fontId="31" fillId="19" borderId="21" xfId="0" applyNumberFormat="1" applyFont="1" applyFill="1" applyBorder="1" applyAlignment="1">
      <alignment horizontal="center" vertical="center"/>
    </xf>
    <xf numFmtId="0" fontId="32" fillId="19" borderId="21" xfId="0" applyFont="1" applyFill="1" applyBorder="1"/>
    <xf numFmtId="43" fontId="31" fillId="19" borderId="21" xfId="0" applyNumberFormat="1" applyFont="1" applyFill="1" applyBorder="1" applyAlignment="1">
      <alignment horizontal="center" vertical="top"/>
    </xf>
    <xf numFmtId="0" fontId="31" fillId="19" borderId="21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top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6" fontId="37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31" fillId="21" borderId="20" xfId="0" applyFont="1" applyFill="1" applyBorder="1" applyAlignment="1">
      <alignment horizontal="center" vertical="center"/>
    </xf>
    <xf numFmtId="16" fontId="32" fillId="18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15" fontId="31" fillId="19" borderId="20" xfId="0" applyNumberFormat="1" applyFont="1" applyFill="1" applyBorder="1" applyAlignment="1">
      <alignment horizontal="center" vertical="center"/>
    </xf>
    <xf numFmtId="0" fontId="32" fillId="19" borderId="20" xfId="0" applyFont="1" applyFill="1" applyBorder="1"/>
    <xf numFmtId="43" fontId="31" fillId="19" borderId="20" xfId="0" applyNumberFormat="1" applyFont="1" applyFill="1" applyBorder="1" applyAlignment="1">
      <alignment horizontal="center" vertical="top"/>
    </xf>
    <xf numFmtId="0" fontId="31" fillId="19" borderId="20" xfId="0" applyFont="1" applyFill="1" applyBorder="1" applyAlignment="1">
      <alignment horizontal="center" vertical="top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0" fontId="32" fillId="22" borderId="20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" fontId="32" fillId="22" borderId="20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0" fontId="32" fillId="15" borderId="20" xfId="0" applyFont="1" applyFill="1" applyBorder="1" applyAlignment="1">
      <alignment horizontal="center" vertical="center"/>
    </xf>
    <xf numFmtId="16" fontId="32" fillId="15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16" fontId="31" fillId="10" borderId="20" xfId="0" applyNumberFormat="1" applyFont="1" applyFill="1" applyBorder="1" applyAlignment="1">
      <alignment horizontal="center" vertical="center"/>
    </xf>
    <xf numFmtId="2" fontId="32" fillId="15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5" fontId="31" fillId="10" borderId="22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44994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J18" sqref="J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44994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6" t="s">
        <v>16</v>
      </c>
      <c r="B9" s="348" t="s">
        <v>17</v>
      </c>
      <c r="C9" s="348" t="s">
        <v>18</v>
      </c>
      <c r="D9" s="348" t="s">
        <v>19</v>
      </c>
      <c r="E9" s="23" t="s">
        <v>20</v>
      </c>
      <c r="F9" s="23" t="s">
        <v>21</v>
      </c>
      <c r="G9" s="343" t="s">
        <v>22</v>
      </c>
      <c r="H9" s="344"/>
      <c r="I9" s="345"/>
      <c r="J9" s="343" t="s">
        <v>23</v>
      </c>
      <c r="K9" s="344"/>
      <c r="L9" s="345"/>
      <c r="M9" s="23"/>
      <c r="N9" s="24"/>
      <c r="O9" s="24"/>
      <c r="P9" s="24"/>
    </row>
    <row r="10" spans="1:16" ht="59.25" customHeight="1">
      <c r="A10" s="347"/>
      <c r="B10" s="349"/>
      <c r="C10" s="349"/>
      <c r="D10" s="34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45014</v>
      </c>
      <c r="E11" s="32">
        <v>17794.55</v>
      </c>
      <c r="F11" s="32">
        <v>17751.433333333334</v>
      </c>
      <c r="G11" s="33">
        <v>17697.116666666669</v>
      </c>
      <c r="H11" s="33">
        <v>17599.683333333334</v>
      </c>
      <c r="I11" s="33">
        <v>17545.366666666669</v>
      </c>
      <c r="J11" s="33">
        <v>17848.866666666669</v>
      </c>
      <c r="K11" s="33">
        <v>17903.183333333334</v>
      </c>
      <c r="L11" s="33">
        <v>18000.616666666669</v>
      </c>
      <c r="M11" s="34">
        <v>17805.75</v>
      </c>
      <c r="N11" s="34">
        <v>17654</v>
      </c>
      <c r="O11" s="35">
        <v>12533200</v>
      </c>
      <c r="P11" s="36">
        <v>4.2114628285398324E-2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45014</v>
      </c>
      <c r="E12" s="37">
        <v>41706.300000000003</v>
      </c>
      <c r="F12" s="37">
        <v>41565.983333333337</v>
      </c>
      <c r="G12" s="38">
        <v>41382.916666666672</v>
      </c>
      <c r="H12" s="38">
        <v>41059.533333333333</v>
      </c>
      <c r="I12" s="38">
        <v>40876.466666666667</v>
      </c>
      <c r="J12" s="38">
        <v>41889.366666666676</v>
      </c>
      <c r="K12" s="38">
        <v>42072.433333333342</v>
      </c>
      <c r="L12" s="38">
        <v>42395.81666666668</v>
      </c>
      <c r="M12" s="28">
        <v>41749.050000000003</v>
      </c>
      <c r="N12" s="28">
        <v>41242.6</v>
      </c>
      <c r="O12" s="39">
        <v>4914900</v>
      </c>
      <c r="P12" s="40">
        <v>1.8795765122895387E-2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45013</v>
      </c>
      <c r="E13" s="37">
        <v>18432.150000000001</v>
      </c>
      <c r="F13" s="37">
        <v>18400.75</v>
      </c>
      <c r="G13" s="38">
        <v>18331.5</v>
      </c>
      <c r="H13" s="38">
        <v>18230.849999999999</v>
      </c>
      <c r="I13" s="38">
        <v>18161.599999999999</v>
      </c>
      <c r="J13" s="38">
        <v>18501.400000000001</v>
      </c>
      <c r="K13" s="38">
        <v>18570.650000000001</v>
      </c>
      <c r="L13" s="38">
        <v>18671.300000000003</v>
      </c>
      <c r="M13" s="28">
        <v>18470</v>
      </c>
      <c r="N13" s="28">
        <v>18300.099999999999</v>
      </c>
      <c r="O13" s="39">
        <v>16160</v>
      </c>
      <c r="P13" s="40">
        <v>-3.8095238095238099E-2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45013</v>
      </c>
      <c r="E14" s="37">
        <v>7020.75</v>
      </c>
      <c r="F14" s="37">
        <v>2340.25</v>
      </c>
      <c r="G14" s="38">
        <v>4680.5</v>
      </c>
      <c r="H14" s="38">
        <v>2340.25</v>
      </c>
      <c r="I14" s="38">
        <v>4680.5</v>
      </c>
      <c r="J14" s="38">
        <v>4680.5</v>
      </c>
      <c r="K14" s="38">
        <v>2340.25</v>
      </c>
      <c r="L14" s="38">
        <v>4680.5</v>
      </c>
      <c r="M14" s="28">
        <v>0</v>
      </c>
      <c r="N14" s="28">
        <v>0</v>
      </c>
      <c r="O14" s="39">
        <v>75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45014</v>
      </c>
      <c r="E15" s="37">
        <v>550.85</v>
      </c>
      <c r="F15" s="37">
        <v>548.6</v>
      </c>
      <c r="G15" s="38">
        <v>545.20000000000005</v>
      </c>
      <c r="H15" s="38">
        <v>539.55000000000007</v>
      </c>
      <c r="I15" s="38">
        <v>536.15000000000009</v>
      </c>
      <c r="J15" s="38">
        <v>554.25</v>
      </c>
      <c r="K15" s="38">
        <v>557.64999999999986</v>
      </c>
      <c r="L15" s="38">
        <v>563.29999999999995</v>
      </c>
      <c r="M15" s="28">
        <v>552</v>
      </c>
      <c r="N15" s="28">
        <v>542.95000000000005</v>
      </c>
      <c r="O15" s="39">
        <v>4211750</v>
      </c>
      <c r="P15" s="40">
        <v>-1.2161084529505583E-2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45014</v>
      </c>
      <c r="E16" s="37">
        <v>3379.5</v>
      </c>
      <c r="F16" s="37">
        <v>3361.6166666666668</v>
      </c>
      <c r="G16" s="38">
        <v>3331.3833333333337</v>
      </c>
      <c r="H16" s="38">
        <v>3283.2666666666669</v>
      </c>
      <c r="I16" s="38">
        <v>3253.0333333333338</v>
      </c>
      <c r="J16" s="38">
        <v>3409.7333333333336</v>
      </c>
      <c r="K16" s="38">
        <v>3439.9666666666672</v>
      </c>
      <c r="L16" s="38">
        <v>3488.0833333333335</v>
      </c>
      <c r="M16" s="28">
        <v>3391.85</v>
      </c>
      <c r="N16" s="28">
        <v>3313.5</v>
      </c>
      <c r="O16" s="39">
        <v>1659250</v>
      </c>
      <c r="P16" s="40">
        <v>2.0135259760221333E-2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45014</v>
      </c>
      <c r="E17" s="37">
        <v>20734</v>
      </c>
      <c r="F17" s="37">
        <v>20654.216666666667</v>
      </c>
      <c r="G17" s="38">
        <v>20514.283333333333</v>
      </c>
      <c r="H17" s="38">
        <v>20294.566666666666</v>
      </c>
      <c r="I17" s="38">
        <v>20154.633333333331</v>
      </c>
      <c r="J17" s="38">
        <v>20873.933333333334</v>
      </c>
      <c r="K17" s="38">
        <v>21013.866666666669</v>
      </c>
      <c r="L17" s="38">
        <v>21233.583333333336</v>
      </c>
      <c r="M17" s="28">
        <v>20794.150000000001</v>
      </c>
      <c r="N17" s="28">
        <v>20434.5</v>
      </c>
      <c r="O17" s="39">
        <v>47720</v>
      </c>
      <c r="P17" s="40">
        <v>5.7624113475177305E-2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45014</v>
      </c>
      <c r="E18" s="37">
        <v>158.75</v>
      </c>
      <c r="F18" s="37">
        <v>158</v>
      </c>
      <c r="G18" s="38">
        <v>156.35</v>
      </c>
      <c r="H18" s="38">
        <v>153.94999999999999</v>
      </c>
      <c r="I18" s="38">
        <v>152.29999999999998</v>
      </c>
      <c r="J18" s="38">
        <v>160.4</v>
      </c>
      <c r="K18" s="38">
        <v>162.04999999999998</v>
      </c>
      <c r="L18" s="38">
        <v>164.45000000000002</v>
      </c>
      <c r="M18" s="28">
        <v>159.65</v>
      </c>
      <c r="N18" s="28">
        <v>155.6</v>
      </c>
      <c r="O18" s="39">
        <v>36066600</v>
      </c>
      <c r="P18" s="40">
        <v>2.5802488097066503E-2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45014</v>
      </c>
      <c r="E19" s="37">
        <v>236.45</v>
      </c>
      <c r="F19" s="37">
        <v>235.55000000000004</v>
      </c>
      <c r="G19" s="38">
        <v>234.20000000000007</v>
      </c>
      <c r="H19" s="38">
        <v>231.95000000000005</v>
      </c>
      <c r="I19" s="38">
        <v>230.60000000000008</v>
      </c>
      <c r="J19" s="38">
        <v>237.80000000000007</v>
      </c>
      <c r="K19" s="38">
        <v>239.15000000000003</v>
      </c>
      <c r="L19" s="38">
        <v>241.40000000000006</v>
      </c>
      <c r="M19" s="28">
        <v>236.9</v>
      </c>
      <c r="N19" s="28">
        <v>233.3</v>
      </c>
      <c r="O19" s="39">
        <v>20358000</v>
      </c>
      <c r="P19" s="40">
        <v>-1.7195933224551273E-2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45014</v>
      </c>
      <c r="E20" s="37">
        <v>1893.7</v>
      </c>
      <c r="F20" s="37">
        <v>1882.3166666666668</v>
      </c>
      <c r="G20" s="38">
        <v>1865.2333333333336</v>
      </c>
      <c r="H20" s="38">
        <v>1836.7666666666667</v>
      </c>
      <c r="I20" s="38">
        <v>1819.6833333333334</v>
      </c>
      <c r="J20" s="38">
        <v>1910.7833333333338</v>
      </c>
      <c r="K20" s="38">
        <v>1927.8666666666672</v>
      </c>
      <c r="L20" s="38">
        <v>1956.3333333333339</v>
      </c>
      <c r="M20" s="28">
        <v>1899.4</v>
      </c>
      <c r="N20" s="28">
        <v>1853.85</v>
      </c>
      <c r="O20" s="39">
        <v>4691750</v>
      </c>
      <c r="P20" s="40">
        <v>-5.0893283146901339E-3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45014</v>
      </c>
      <c r="E21" s="37">
        <v>2047.7</v>
      </c>
      <c r="F21" s="37">
        <v>2029.3666666666668</v>
      </c>
      <c r="G21" s="38">
        <v>1966.7333333333336</v>
      </c>
      <c r="H21" s="38">
        <v>1885.7666666666669</v>
      </c>
      <c r="I21" s="38">
        <v>1823.1333333333337</v>
      </c>
      <c r="J21" s="38">
        <v>2110.3333333333335</v>
      </c>
      <c r="K21" s="38">
        <v>2172.9666666666667</v>
      </c>
      <c r="L21" s="38">
        <v>2253.9333333333334</v>
      </c>
      <c r="M21" s="28">
        <v>2092</v>
      </c>
      <c r="N21" s="28">
        <v>1948.4</v>
      </c>
      <c r="O21" s="39">
        <v>16115000</v>
      </c>
      <c r="P21" s="40">
        <v>-3.8787841325276999E-3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45014</v>
      </c>
      <c r="E22" s="37">
        <v>714.2</v>
      </c>
      <c r="F22" s="37">
        <v>704.91666666666663</v>
      </c>
      <c r="G22" s="38">
        <v>693.0333333333333</v>
      </c>
      <c r="H22" s="38">
        <v>671.86666666666667</v>
      </c>
      <c r="I22" s="38">
        <v>659.98333333333335</v>
      </c>
      <c r="J22" s="38">
        <v>726.08333333333326</v>
      </c>
      <c r="K22" s="38">
        <v>737.9666666666667</v>
      </c>
      <c r="L22" s="38">
        <v>759.13333333333321</v>
      </c>
      <c r="M22" s="28">
        <v>716.8</v>
      </c>
      <c r="N22" s="28">
        <v>683.75</v>
      </c>
      <c r="O22" s="39">
        <v>41982500</v>
      </c>
      <c r="P22" s="40">
        <v>-1.5650644783118405E-2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45014</v>
      </c>
      <c r="E23" s="37">
        <v>3152.2</v>
      </c>
      <c r="F23" s="37">
        <v>3155.7833333333328</v>
      </c>
      <c r="G23" s="38">
        <v>3129.2166666666658</v>
      </c>
      <c r="H23" s="38">
        <v>3106.2333333333331</v>
      </c>
      <c r="I23" s="38">
        <v>3079.6666666666661</v>
      </c>
      <c r="J23" s="38">
        <v>3178.7666666666655</v>
      </c>
      <c r="K23" s="38">
        <v>3205.333333333333</v>
      </c>
      <c r="L23" s="38">
        <v>3228.3166666666652</v>
      </c>
      <c r="M23" s="28">
        <v>3182.35</v>
      </c>
      <c r="N23" s="28">
        <v>3132.8</v>
      </c>
      <c r="O23" s="39">
        <v>493200</v>
      </c>
      <c r="P23" s="40">
        <v>1.5650741350906095E-2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45014</v>
      </c>
      <c r="E24" s="37">
        <v>394.3</v>
      </c>
      <c r="F24" s="37">
        <v>390.18333333333334</v>
      </c>
      <c r="G24" s="38">
        <v>384.66666666666669</v>
      </c>
      <c r="H24" s="38">
        <v>375.03333333333336</v>
      </c>
      <c r="I24" s="38">
        <v>369.51666666666671</v>
      </c>
      <c r="J24" s="38">
        <v>399.81666666666666</v>
      </c>
      <c r="K24" s="38">
        <v>405.33333333333331</v>
      </c>
      <c r="L24" s="38">
        <v>414.96666666666664</v>
      </c>
      <c r="M24" s="28">
        <v>395.7</v>
      </c>
      <c r="N24" s="28">
        <v>380.55</v>
      </c>
      <c r="O24" s="39">
        <v>66182400</v>
      </c>
      <c r="P24" s="40">
        <v>-2.6312220263122201E-3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45014</v>
      </c>
      <c r="E25" s="37">
        <v>4395.1499999999996</v>
      </c>
      <c r="F25" s="37">
        <v>4408.8</v>
      </c>
      <c r="G25" s="38">
        <v>4358.55</v>
      </c>
      <c r="H25" s="38">
        <v>4321.95</v>
      </c>
      <c r="I25" s="38">
        <v>4271.7</v>
      </c>
      <c r="J25" s="38">
        <v>4445.4000000000005</v>
      </c>
      <c r="K25" s="38">
        <v>4495.6500000000005</v>
      </c>
      <c r="L25" s="38">
        <v>4532.2500000000009</v>
      </c>
      <c r="M25" s="28">
        <v>4459.05</v>
      </c>
      <c r="N25" s="28">
        <v>4372.2</v>
      </c>
      <c r="O25" s="39">
        <v>1387625</v>
      </c>
      <c r="P25" s="40">
        <v>-1.1399056015673701E-2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45014</v>
      </c>
      <c r="E26" s="37">
        <v>323.89999999999998</v>
      </c>
      <c r="F26" s="37">
        <v>323.13333333333333</v>
      </c>
      <c r="G26" s="38">
        <v>320.86666666666667</v>
      </c>
      <c r="H26" s="38">
        <v>317.83333333333337</v>
      </c>
      <c r="I26" s="38">
        <v>315.56666666666672</v>
      </c>
      <c r="J26" s="38">
        <v>326.16666666666663</v>
      </c>
      <c r="K26" s="38">
        <v>328.43333333333328</v>
      </c>
      <c r="L26" s="38">
        <v>331.46666666666658</v>
      </c>
      <c r="M26" s="28">
        <v>325.39999999999998</v>
      </c>
      <c r="N26" s="28">
        <v>320.10000000000002</v>
      </c>
      <c r="O26" s="39">
        <v>13436500</v>
      </c>
      <c r="P26" s="40">
        <v>5.7284494629578631E-2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45014</v>
      </c>
      <c r="E27" s="37">
        <v>146.75</v>
      </c>
      <c r="F27" s="37">
        <v>146.06666666666666</v>
      </c>
      <c r="G27" s="38">
        <v>145.23333333333332</v>
      </c>
      <c r="H27" s="38">
        <v>143.71666666666667</v>
      </c>
      <c r="I27" s="38">
        <v>142.88333333333333</v>
      </c>
      <c r="J27" s="38">
        <v>147.58333333333331</v>
      </c>
      <c r="K27" s="38">
        <v>148.41666666666669</v>
      </c>
      <c r="L27" s="38">
        <v>149.93333333333331</v>
      </c>
      <c r="M27" s="28">
        <v>146.9</v>
      </c>
      <c r="N27" s="28">
        <v>144.55000000000001</v>
      </c>
      <c r="O27" s="39">
        <v>59295000</v>
      </c>
      <c r="P27" s="40">
        <v>-1.5155342258145997E-3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45014</v>
      </c>
      <c r="E28" s="37">
        <v>2867.4</v>
      </c>
      <c r="F28" s="37">
        <v>2859.8166666666671</v>
      </c>
      <c r="G28" s="38">
        <v>2843.5833333333339</v>
      </c>
      <c r="H28" s="38">
        <v>2819.7666666666669</v>
      </c>
      <c r="I28" s="38">
        <v>2803.5333333333338</v>
      </c>
      <c r="J28" s="38">
        <v>2883.6333333333341</v>
      </c>
      <c r="K28" s="38">
        <v>2899.8666666666668</v>
      </c>
      <c r="L28" s="38">
        <v>2923.6833333333343</v>
      </c>
      <c r="M28" s="28">
        <v>2876.05</v>
      </c>
      <c r="N28" s="28">
        <v>2836</v>
      </c>
      <c r="O28" s="39">
        <v>7024000</v>
      </c>
      <c r="P28" s="40">
        <v>1.1687904444254397E-3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45014</v>
      </c>
      <c r="E29" s="37">
        <v>1943.45</v>
      </c>
      <c r="F29" s="37">
        <v>1934.2666666666664</v>
      </c>
      <c r="G29" s="38">
        <v>1920.2833333333328</v>
      </c>
      <c r="H29" s="38">
        <v>1897.1166666666663</v>
      </c>
      <c r="I29" s="38">
        <v>1883.1333333333328</v>
      </c>
      <c r="J29" s="38">
        <v>1957.4333333333329</v>
      </c>
      <c r="K29" s="38">
        <v>1971.4166666666665</v>
      </c>
      <c r="L29" s="38">
        <v>1994.583333333333</v>
      </c>
      <c r="M29" s="28">
        <v>1948.25</v>
      </c>
      <c r="N29" s="28">
        <v>1911.1</v>
      </c>
      <c r="O29" s="39">
        <v>1883750</v>
      </c>
      <c r="P29" s="40">
        <v>5.842827928717499E-4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45014</v>
      </c>
      <c r="E30" s="37">
        <v>6985.05</v>
      </c>
      <c r="F30" s="37">
        <v>6984.5</v>
      </c>
      <c r="G30" s="38">
        <v>6943.35</v>
      </c>
      <c r="H30" s="38">
        <v>6901.6500000000005</v>
      </c>
      <c r="I30" s="38">
        <v>6860.5000000000009</v>
      </c>
      <c r="J30" s="38">
        <v>7026.2</v>
      </c>
      <c r="K30" s="38">
        <v>7067.3499999999995</v>
      </c>
      <c r="L30" s="38">
        <v>7109.0499999999993</v>
      </c>
      <c r="M30" s="28">
        <v>7025.65</v>
      </c>
      <c r="N30" s="28">
        <v>6942.8</v>
      </c>
      <c r="O30" s="39">
        <v>150900</v>
      </c>
      <c r="P30" s="40">
        <v>-8.8669950738916262E-3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45014</v>
      </c>
      <c r="E31" s="37">
        <v>626.4</v>
      </c>
      <c r="F31" s="37">
        <v>622.94999999999993</v>
      </c>
      <c r="G31" s="38">
        <v>617.34999999999991</v>
      </c>
      <c r="H31" s="38">
        <v>608.29999999999995</v>
      </c>
      <c r="I31" s="38">
        <v>602.69999999999993</v>
      </c>
      <c r="J31" s="38">
        <v>631.99999999999989</v>
      </c>
      <c r="K31" s="38">
        <v>637.6</v>
      </c>
      <c r="L31" s="38">
        <v>646.64999999999986</v>
      </c>
      <c r="M31" s="28">
        <v>628.54999999999995</v>
      </c>
      <c r="N31" s="28">
        <v>613.9</v>
      </c>
      <c r="O31" s="39">
        <v>11773000</v>
      </c>
      <c r="P31" s="40">
        <v>-3.2173397680128695E-3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45014</v>
      </c>
      <c r="E32" s="37">
        <v>463.45</v>
      </c>
      <c r="F32" s="37">
        <v>465.5</v>
      </c>
      <c r="G32" s="38">
        <v>458.15</v>
      </c>
      <c r="H32" s="38">
        <v>452.84999999999997</v>
      </c>
      <c r="I32" s="38">
        <v>445.49999999999994</v>
      </c>
      <c r="J32" s="38">
        <v>470.8</v>
      </c>
      <c r="K32" s="38">
        <v>478.15000000000003</v>
      </c>
      <c r="L32" s="38">
        <v>483.45000000000005</v>
      </c>
      <c r="M32" s="28">
        <v>472.85</v>
      </c>
      <c r="N32" s="28">
        <v>460.2</v>
      </c>
      <c r="O32" s="39">
        <v>14199000</v>
      </c>
      <c r="P32" s="40">
        <v>1.4141847010927791E-2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45014</v>
      </c>
      <c r="E33" s="37">
        <v>863.3</v>
      </c>
      <c r="F33" s="37">
        <v>861.06666666666661</v>
      </c>
      <c r="G33" s="38">
        <v>857.63333333333321</v>
      </c>
      <c r="H33" s="38">
        <v>851.96666666666658</v>
      </c>
      <c r="I33" s="38">
        <v>848.53333333333319</v>
      </c>
      <c r="J33" s="38">
        <v>866.73333333333323</v>
      </c>
      <c r="K33" s="38">
        <v>870.16666666666663</v>
      </c>
      <c r="L33" s="38">
        <v>875.83333333333326</v>
      </c>
      <c r="M33" s="28">
        <v>864.5</v>
      </c>
      <c r="N33" s="28">
        <v>855.4</v>
      </c>
      <c r="O33" s="39">
        <v>47907600</v>
      </c>
      <c r="P33" s="40">
        <v>-7.8037627059671447E-3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45014</v>
      </c>
      <c r="E34" s="37">
        <v>3819.15</v>
      </c>
      <c r="F34" s="37">
        <v>3794.75</v>
      </c>
      <c r="G34" s="38">
        <v>3765.75</v>
      </c>
      <c r="H34" s="38">
        <v>3712.35</v>
      </c>
      <c r="I34" s="38">
        <v>3683.35</v>
      </c>
      <c r="J34" s="38">
        <v>3848.15</v>
      </c>
      <c r="K34" s="38">
        <v>3877.15</v>
      </c>
      <c r="L34" s="38">
        <v>3930.55</v>
      </c>
      <c r="M34" s="28">
        <v>3823.75</v>
      </c>
      <c r="N34" s="28">
        <v>3741.35</v>
      </c>
      <c r="O34" s="39">
        <v>1098000</v>
      </c>
      <c r="P34" s="40">
        <v>-2.4866785079928951E-2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45014</v>
      </c>
      <c r="E35" s="37">
        <v>1384.7</v>
      </c>
      <c r="F35" s="37">
        <v>1377.8833333333332</v>
      </c>
      <c r="G35" s="38">
        <v>1368.3166666666664</v>
      </c>
      <c r="H35" s="38">
        <v>1351.9333333333332</v>
      </c>
      <c r="I35" s="38">
        <v>1342.3666666666663</v>
      </c>
      <c r="J35" s="38">
        <v>1394.2666666666664</v>
      </c>
      <c r="K35" s="38">
        <v>1403.833333333333</v>
      </c>
      <c r="L35" s="38">
        <v>1420.2166666666665</v>
      </c>
      <c r="M35" s="28">
        <v>1387.45</v>
      </c>
      <c r="N35" s="28">
        <v>1361.5</v>
      </c>
      <c r="O35" s="39">
        <v>9739500</v>
      </c>
      <c r="P35" s="40">
        <v>-4.8533769285787265E-3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45014</v>
      </c>
      <c r="E36" s="37">
        <v>6029.2</v>
      </c>
      <c r="F36" s="37">
        <v>6057.4666666666662</v>
      </c>
      <c r="G36" s="38">
        <v>5980.5333333333328</v>
      </c>
      <c r="H36" s="38">
        <v>5931.8666666666668</v>
      </c>
      <c r="I36" s="38">
        <v>5854.9333333333334</v>
      </c>
      <c r="J36" s="38">
        <v>6106.1333333333323</v>
      </c>
      <c r="K36" s="38">
        <v>6183.0666666666648</v>
      </c>
      <c r="L36" s="38">
        <v>6231.7333333333318</v>
      </c>
      <c r="M36" s="28">
        <v>6134.4</v>
      </c>
      <c r="N36" s="28">
        <v>6008.8</v>
      </c>
      <c r="O36" s="39">
        <v>5061750</v>
      </c>
      <c r="P36" s="40">
        <v>3.1273875617582644E-2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45014</v>
      </c>
      <c r="E37" s="37">
        <v>2058.5</v>
      </c>
      <c r="F37" s="37">
        <v>2058.75</v>
      </c>
      <c r="G37" s="38">
        <v>2044.6999999999998</v>
      </c>
      <c r="H37" s="38">
        <v>2030.8999999999999</v>
      </c>
      <c r="I37" s="38">
        <v>2016.8499999999997</v>
      </c>
      <c r="J37" s="38">
        <v>2072.5500000000002</v>
      </c>
      <c r="K37" s="38">
        <v>2086.6000000000004</v>
      </c>
      <c r="L37" s="38">
        <v>2100.4</v>
      </c>
      <c r="M37" s="28">
        <v>2072.8000000000002</v>
      </c>
      <c r="N37" s="28">
        <v>2044.95</v>
      </c>
      <c r="O37" s="39">
        <v>1662300</v>
      </c>
      <c r="P37" s="40">
        <v>5.9912854030501088E-3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45014</v>
      </c>
      <c r="E38" s="37">
        <v>402.55</v>
      </c>
      <c r="F38" s="37">
        <v>395.81666666666666</v>
      </c>
      <c r="G38" s="38">
        <v>380.43333333333334</v>
      </c>
      <c r="H38" s="38">
        <v>358.31666666666666</v>
      </c>
      <c r="I38" s="38">
        <v>342.93333333333334</v>
      </c>
      <c r="J38" s="38">
        <v>417.93333333333334</v>
      </c>
      <c r="K38" s="38">
        <v>433.31666666666666</v>
      </c>
      <c r="L38" s="38">
        <v>455.43333333333334</v>
      </c>
      <c r="M38" s="28">
        <v>411.2</v>
      </c>
      <c r="N38" s="28">
        <v>373.7</v>
      </c>
      <c r="O38" s="39">
        <v>9339200</v>
      </c>
      <c r="P38" s="40">
        <v>0.64098959797582233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45014</v>
      </c>
      <c r="E39" s="37">
        <v>230.7</v>
      </c>
      <c r="F39" s="37">
        <v>229.35</v>
      </c>
      <c r="G39" s="38">
        <v>226.79999999999998</v>
      </c>
      <c r="H39" s="38">
        <v>222.89999999999998</v>
      </c>
      <c r="I39" s="38">
        <v>220.34999999999997</v>
      </c>
      <c r="J39" s="38">
        <v>233.25</v>
      </c>
      <c r="K39" s="38">
        <v>235.8</v>
      </c>
      <c r="L39" s="38">
        <v>239.70000000000002</v>
      </c>
      <c r="M39" s="28">
        <v>231.9</v>
      </c>
      <c r="N39" s="28">
        <v>225.45</v>
      </c>
      <c r="O39" s="39">
        <v>38995200</v>
      </c>
      <c r="P39" s="40">
        <v>1.6135084427767354E-2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45014</v>
      </c>
      <c r="E40" s="37">
        <v>174.85</v>
      </c>
      <c r="F40" s="37">
        <v>173.86666666666665</v>
      </c>
      <c r="G40" s="38">
        <v>172.5333333333333</v>
      </c>
      <c r="H40" s="38">
        <v>170.21666666666667</v>
      </c>
      <c r="I40" s="38">
        <v>168.88333333333333</v>
      </c>
      <c r="J40" s="38">
        <v>176.18333333333328</v>
      </c>
      <c r="K40" s="38">
        <v>177.51666666666659</v>
      </c>
      <c r="L40" s="38">
        <v>179.83333333333326</v>
      </c>
      <c r="M40" s="28">
        <v>175.2</v>
      </c>
      <c r="N40" s="28">
        <v>171.55</v>
      </c>
      <c r="O40" s="39">
        <v>94705650</v>
      </c>
      <c r="P40" s="40">
        <v>2.2907379891035167E-3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45014</v>
      </c>
      <c r="E41" s="37">
        <v>1436</v>
      </c>
      <c r="F41" s="37">
        <v>1427.7833333333335</v>
      </c>
      <c r="G41" s="38">
        <v>1416.5666666666671</v>
      </c>
      <c r="H41" s="38">
        <v>1397.1333333333334</v>
      </c>
      <c r="I41" s="38">
        <v>1385.916666666667</v>
      </c>
      <c r="J41" s="38">
        <v>1447.2166666666672</v>
      </c>
      <c r="K41" s="38">
        <v>1458.4333333333338</v>
      </c>
      <c r="L41" s="38">
        <v>1477.8666666666672</v>
      </c>
      <c r="M41" s="28">
        <v>1439</v>
      </c>
      <c r="N41" s="28">
        <v>1408.35</v>
      </c>
      <c r="O41" s="39">
        <v>3065700</v>
      </c>
      <c r="P41" s="40">
        <v>-1.1439212556530992E-2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45014</v>
      </c>
      <c r="E42" s="37">
        <v>96.2</v>
      </c>
      <c r="F42" s="37">
        <v>95.733333333333334</v>
      </c>
      <c r="G42" s="38">
        <v>94.966666666666669</v>
      </c>
      <c r="H42" s="38">
        <v>93.733333333333334</v>
      </c>
      <c r="I42" s="38">
        <v>92.966666666666669</v>
      </c>
      <c r="J42" s="38">
        <v>96.966666666666669</v>
      </c>
      <c r="K42" s="38">
        <v>97.733333333333348</v>
      </c>
      <c r="L42" s="38">
        <v>98.966666666666669</v>
      </c>
      <c r="M42" s="28">
        <v>96.5</v>
      </c>
      <c r="N42" s="28">
        <v>94.5</v>
      </c>
      <c r="O42" s="39">
        <v>108898500</v>
      </c>
      <c r="P42" s="40">
        <v>3.950160509276892E-2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45014</v>
      </c>
      <c r="E43" s="37">
        <v>586</v>
      </c>
      <c r="F43" s="37">
        <v>583.1</v>
      </c>
      <c r="G43" s="38">
        <v>578.75</v>
      </c>
      <c r="H43" s="38">
        <v>571.5</v>
      </c>
      <c r="I43" s="38">
        <v>567.15</v>
      </c>
      <c r="J43" s="38">
        <v>590.35</v>
      </c>
      <c r="K43" s="38">
        <v>594.70000000000016</v>
      </c>
      <c r="L43" s="38">
        <v>601.95000000000005</v>
      </c>
      <c r="M43" s="28">
        <v>587.45000000000005</v>
      </c>
      <c r="N43" s="28">
        <v>575.85</v>
      </c>
      <c r="O43" s="39">
        <v>7870500</v>
      </c>
      <c r="P43" s="40">
        <v>1.5902314354678405E-2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45014</v>
      </c>
      <c r="E44" s="37">
        <v>836.2</v>
      </c>
      <c r="F44" s="37">
        <v>831.71666666666658</v>
      </c>
      <c r="G44" s="38">
        <v>825.78333333333319</v>
      </c>
      <c r="H44" s="38">
        <v>815.36666666666656</v>
      </c>
      <c r="I44" s="38">
        <v>809.43333333333317</v>
      </c>
      <c r="J44" s="38">
        <v>842.13333333333321</v>
      </c>
      <c r="K44" s="38">
        <v>848.06666666666661</v>
      </c>
      <c r="L44" s="38">
        <v>858.48333333333323</v>
      </c>
      <c r="M44" s="28">
        <v>837.65</v>
      </c>
      <c r="N44" s="28">
        <v>821.3</v>
      </c>
      <c r="O44" s="39">
        <v>7503000</v>
      </c>
      <c r="P44" s="40">
        <v>9.1459314055144583E-3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45014</v>
      </c>
      <c r="E45" s="37">
        <v>768.4</v>
      </c>
      <c r="F45" s="37">
        <v>768.53333333333342</v>
      </c>
      <c r="G45" s="38">
        <v>763.81666666666683</v>
      </c>
      <c r="H45" s="38">
        <v>759.23333333333346</v>
      </c>
      <c r="I45" s="38">
        <v>754.51666666666688</v>
      </c>
      <c r="J45" s="38">
        <v>773.11666666666679</v>
      </c>
      <c r="K45" s="38">
        <v>777.83333333333326</v>
      </c>
      <c r="L45" s="38">
        <v>782.41666666666674</v>
      </c>
      <c r="M45" s="28">
        <v>773.25</v>
      </c>
      <c r="N45" s="28">
        <v>763.95</v>
      </c>
      <c r="O45" s="39">
        <v>42346250</v>
      </c>
      <c r="P45" s="40">
        <v>-4.2221427933160577E-3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45014</v>
      </c>
      <c r="E46" s="37">
        <v>78.45</v>
      </c>
      <c r="F46" s="37">
        <v>77.166666666666671</v>
      </c>
      <c r="G46" s="38">
        <v>75.683333333333337</v>
      </c>
      <c r="H46" s="38">
        <v>72.916666666666671</v>
      </c>
      <c r="I46" s="38">
        <v>71.433333333333337</v>
      </c>
      <c r="J46" s="38">
        <v>79.933333333333337</v>
      </c>
      <c r="K46" s="38">
        <v>81.416666666666657</v>
      </c>
      <c r="L46" s="38">
        <v>84.183333333333337</v>
      </c>
      <c r="M46" s="28">
        <v>78.650000000000006</v>
      </c>
      <c r="N46" s="28">
        <v>74.400000000000006</v>
      </c>
      <c r="O46" s="39">
        <v>73447500</v>
      </c>
      <c r="P46" s="40">
        <v>3.3540189125295508E-2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45014</v>
      </c>
      <c r="E47" s="37">
        <v>224.9</v>
      </c>
      <c r="F47" s="37">
        <v>225.31666666666669</v>
      </c>
      <c r="G47" s="38">
        <v>222.83333333333337</v>
      </c>
      <c r="H47" s="38">
        <v>220.76666666666668</v>
      </c>
      <c r="I47" s="38">
        <v>218.28333333333336</v>
      </c>
      <c r="J47" s="38">
        <v>227.38333333333338</v>
      </c>
      <c r="K47" s="38">
        <v>229.86666666666667</v>
      </c>
      <c r="L47" s="38">
        <v>231.93333333333339</v>
      </c>
      <c r="M47" s="28">
        <v>227.8</v>
      </c>
      <c r="N47" s="28">
        <v>223.25</v>
      </c>
      <c r="O47" s="39">
        <v>36737900</v>
      </c>
      <c r="P47" s="40">
        <v>2.0769427402862986E-2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45014</v>
      </c>
      <c r="E48" s="37">
        <v>18733.7</v>
      </c>
      <c r="F48" s="37">
        <v>18560.716666666664</v>
      </c>
      <c r="G48" s="38">
        <v>18221.433333333327</v>
      </c>
      <c r="H48" s="38">
        <v>17709.166666666664</v>
      </c>
      <c r="I48" s="38">
        <v>17369.883333333328</v>
      </c>
      <c r="J48" s="38">
        <v>19072.983333333326</v>
      </c>
      <c r="K48" s="38">
        <v>19412.266666666659</v>
      </c>
      <c r="L48" s="38">
        <v>19924.533333333326</v>
      </c>
      <c r="M48" s="28">
        <v>18900</v>
      </c>
      <c r="N48" s="28">
        <v>18048.45</v>
      </c>
      <c r="O48" s="39">
        <v>157450</v>
      </c>
      <c r="P48" s="40">
        <v>7.4377345615830773E-2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45014</v>
      </c>
      <c r="E49" s="37">
        <v>326.89999999999998</v>
      </c>
      <c r="F49" s="37">
        <v>326.40000000000003</v>
      </c>
      <c r="G49" s="38">
        <v>324.45000000000005</v>
      </c>
      <c r="H49" s="38">
        <v>322</v>
      </c>
      <c r="I49" s="38">
        <v>320.05</v>
      </c>
      <c r="J49" s="38">
        <v>328.85000000000008</v>
      </c>
      <c r="K49" s="38">
        <v>330.8</v>
      </c>
      <c r="L49" s="38">
        <v>333.25000000000011</v>
      </c>
      <c r="M49" s="28">
        <v>328.35</v>
      </c>
      <c r="N49" s="28">
        <v>323.95</v>
      </c>
      <c r="O49" s="39">
        <v>14657400</v>
      </c>
      <c r="P49" s="40">
        <v>-5.9814453125E-3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45014</v>
      </c>
      <c r="E50" s="37">
        <v>4350.8500000000004</v>
      </c>
      <c r="F50" s="37">
        <v>4352</v>
      </c>
      <c r="G50" s="38">
        <v>4321.3999999999996</v>
      </c>
      <c r="H50" s="38">
        <v>4291.95</v>
      </c>
      <c r="I50" s="38">
        <v>4261.3499999999995</v>
      </c>
      <c r="J50" s="38">
        <v>4381.45</v>
      </c>
      <c r="K50" s="38">
        <v>4412.05</v>
      </c>
      <c r="L50" s="38">
        <v>4441.5</v>
      </c>
      <c r="M50" s="28">
        <v>4382.6000000000004</v>
      </c>
      <c r="N50" s="28">
        <v>4322.55</v>
      </c>
      <c r="O50" s="39">
        <v>1287800</v>
      </c>
      <c r="P50" s="40">
        <v>1.1944051548011944E-2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45014</v>
      </c>
      <c r="E51" s="37">
        <v>287.2</v>
      </c>
      <c r="F51" s="37">
        <v>286.05</v>
      </c>
      <c r="G51" s="38">
        <v>283.15000000000003</v>
      </c>
      <c r="H51" s="38">
        <v>279.10000000000002</v>
      </c>
      <c r="I51" s="38">
        <v>276.20000000000005</v>
      </c>
      <c r="J51" s="38">
        <v>290.10000000000002</v>
      </c>
      <c r="K51" s="38">
        <v>293</v>
      </c>
      <c r="L51" s="38">
        <v>297.05</v>
      </c>
      <c r="M51" s="28">
        <v>288.95</v>
      </c>
      <c r="N51" s="28">
        <v>282</v>
      </c>
      <c r="O51" s="39">
        <v>7700000</v>
      </c>
      <c r="P51" s="40">
        <v>4.6972860125260958E-3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45014</v>
      </c>
      <c r="E52" s="37">
        <v>312.35000000000002</v>
      </c>
      <c r="F52" s="37">
        <v>309.83333333333331</v>
      </c>
      <c r="G52" s="38">
        <v>306.76666666666665</v>
      </c>
      <c r="H52" s="38">
        <v>301.18333333333334</v>
      </c>
      <c r="I52" s="38">
        <v>298.11666666666667</v>
      </c>
      <c r="J52" s="38">
        <v>315.41666666666663</v>
      </c>
      <c r="K52" s="38">
        <v>318.48333333333335</v>
      </c>
      <c r="L52" s="38">
        <v>324.06666666666661</v>
      </c>
      <c r="M52" s="28">
        <v>312.89999999999998</v>
      </c>
      <c r="N52" s="28">
        <v>304.25</v>
      </c>
      <c r="O52" s="39">
        <v>41382900</v>
      </c>
      <c r="P52" s="40">
        <v>1.3221392212599986E-2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45014</v>
      </c>
      <c r="E53" s="37">
        <v>567.6</v>
      </c>
      <c r="F53" s="37">
        <v>566.56666666666661</v>
      </c>
      <c r="G53" s="38">
        <v>562.13333333333321</v>
      </c>
      <c r="H53" s="38">
        <v>556.66666666666663</v>
      </c>
      <c r="I53" s="38">
        <v>552.23333333333323</v>
      </c>
      <c r="J53" s="38">
        <v>572.03333333333319</v>
      </c>
      <c r="K53" s="38">
        <v>576.46666666666658</v>
      </c>
      <c r="L53" s="38">
        <v>581.93333333333317</v>
      </c>
      <c r="M53" s="28">
        <v>571</v>
      </c>
      <c r="N53" s="28">
        <v>561.1</v>
      </c>
      <c r="O53" s="39">
        <v>3136575</v>
      </c>
      <c r="P53" s="40">
        <v>2.6156299840510367E-2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45014</v>
      </c>
      <c r="E54" s="37">
        <v>294.05</v>
      </c>
      <c r="F54" s="37">
        <v>292.68333333333334</v>
      </c>
      <c r="G54" s="38">
        <v>289.86666666666667</v>
      </c>
      <c r="H54" s="38">
        <v>285.68333333333334</v>
      </c>
      <c r="I54" s="38">
        <v>282.86666666666667</v>
      </c>
      <c r="J54" s="38">
        <v>296.86666666666667</v>
      </c>
      <c r="K54" s="38">
        <v>299.68333333333339</v>
      </c>
      <c r="L54" s="38">
        <v>303.86666666666667</v>
      </c>
      <c r="M54" s="28">
        <v>295.5</v>
      </c>
      <c r="N54" s="28">
        <v>288.5</v>
      </c>
      <c r="O54" s="39">
        <v>4900500</v>
      </c>
      <c r="P54" s="40">
        <v>-3.4003548196333527E-2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45014</v>
      </c>
      <c r="E55" s="37">
        <v>770</v>
      </c>
      <c r="F55" s="37">
        <v>767.16666666666663</v>
      </c>
      <c r="G55" s="38">
        <v>761.33333333333326</v>
      </c>
      <c r="H55" s="38">
        <v>752.66666666666663</v>
      </c>
      <c r="I55" s="38">
        <v>746.83333333333326</v>
      </c>
      <c r="J55" s="38">
        <v>775.83333333333326</v>
      </c>
      <c r="K55" s="38">
        <v>781.66666666666652</v>
      </c>
      <c r="L55" s="38">
        <v>790.33333333333326</v>
      </c>
      <c r="M55" s="28">
        <v>773</v>
      </c>
      <c r="N55" s="28">
        <v>758.5</v>
      </c>
      <c r="O55" s="39">
        <v>10903750</v>
      </c>
      <c r="P55" s="40">
        <v>-1.488095238095238E-3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45014</v>
      </c>
      <c r="E56" s="37">
        <v>880.25</v>
      </c>
      <c r="F56" s="37">
        <v>880.63333333333333</v>
      </c>
      <c r="G56" s="38">
        <v>875.26666666666665</v>
      </c>
      <c r="H56" s="38">
        <v>870.2833333333333</v>
      </c>
      <c r="I56" s="38">
        <v>864.91666666666663</v>
      </c>
      <c r="J56" s="38">
        <v>885.61666666666667</v>
      </c>
      <c r="K56" s="38">
        <v>890.98333333333323</v>
      </c>
      <c r="L56" s="38">
        <v>895.9666666666667</v>
      </c>
      <c r="M56" s="28">
        <v>886</v>
      </c>
      <c r="N56" s="28">
        <v>875.65</v>
      </c>
      <c r="O56" s="39">
        <v>15228200</v>
      </c>
      <c r="P56" s="40">
        <v>3.4166151672993729E-2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45014</v>
      </c>
      <c r="E57" s="37">
        <v>225.6</v>
      </c>
      <c r="F57" s="37">
        <v>225.04999999999998</v>
      </c>
      <c r="G57" s="38">
        <v>224.14999999999998</v>
      </c>
      <c r="H57" s="38">
        <v>222.7</v>
      </c>
      <c r="I57" s="38">
        <v>221.79999999999998</v>
      </c>
      <c r="J57" s="38">
        <v>226.49999999999997</v>
      </c>
      <c r="K57" s="38">
        <v>227.4</v>
      </c>
      <c r="L57" s="38">
        <v>228.84999999999997</v>
      </c>
      <c r="M57" s="28">
        <v>225.95</v>
      </c>
      <c r="N57" s="28">
        <v>223.6</v>
      </c>
      <c r="O57" s="39">
        <v>40504800</v>
      </c>
      <c r="P57" s="40">
        <v>1.3238075225887791E-2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45014</v>
      </c>
      <c r="E58" s="37">
        <v>4284.7</v>
      </c>
      <c r="F58" s="37">
        <v>4285.3166666666666</v>
      </c>
      <c r="G58" s="38">
        <v>4259.6333333333332</v>
      </c>
      <c r="H58" s="38">
        <v>4234.5666666666666</v>
      </c>
      <c r="I58" s="38">
        <v>4208.8833333333332</v>
      </c>
      <c r="J58" s="38">
        <v>4310.3833333333332</v>
      </c>
      <c r="K58" s="38">
        <v>4336.0666666666657</v>
      </c>
      <c r="L58" s="38">
        <v>4361.1333333333332</v>
      </c>
      <c r="M58" s="28">
        <v>4311</v>
      </c>
      <c r="N58" s="28">
        <v>4260.25</v>
      </c>
      <c r="O58" s="39">
        <v>882000</v>
      </c>
      <c r="P58" s="40">
        <v>-3.4958148695224026E-2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45014</v>
      </c>
      <c r="E59" s="37">
        <v>1508.65</v>
      </c>
      <c r="F59" s="37">
        <v>1504.5999999999997</v>
      </c>
      <c r="G59" s="38">
        <v>1498.6499999999994</v>
      </c>
      <c r="H59" s="38">
        <v>1488.6499999999996</v>
      </c>
      <c r="I59" s="38">
        <v>1482.6999999999994</v>
      </c>
      <c r="J59" s="38">
        <v>1514.5999999999995</v>
      </c>
      <c r="K59" s="38">
        <v>1520.5499999999997</v>
      </c>
      <c r="L59" s="38">
        <v>1530.5499999999995</v>
      </c>
      <c r="M59" s="28">
        <v>1510.55</v>
      </c>
      <c r="N59" s="28">
        <v>1494.6</v>
      </c>
      <c r="O59" s="39">
        <v>1782200</v>
      </c>
      <c r="P59" s="40">
        <v>-3.1202435312024351E-2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45014</v>
      </c>
      <c r="E60" s="37">
        <v>609.4</v>
      </c>
      <c r="F60" s="37">
        <v>606.30000000000007</v>
      </c>
      <c r="G60" s="38">
        <v>601.60000000000014</v>
      </c>
      <c r="H60" s="38">
        <v>593.80000000000007</v>
      </c>
      <c r="I60" s="38">
        <v>589.10000000000014</v>
      </c>
      <c r="J60" s="38">
        <v>614.10000000000014</v>
      </c>
      <c r="K60" s="38">
        <v>618.80000000000018</v>
      </c>
      <c r="L60" s="38">
        <v>626.60000000000014</v>
      </c>
      <c r="M60" s="28">
        <v>611</v>
      </c>
      <c r="N60" s="28">
        <v>598.5</v>
      </c>
      <c r="O60" s="39">
        <v>9493000</v>
      </c>
      <c r="P60" s="40">
        <v>-6.0726625484242491E-3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45014</v>
      </c>
      <c r="E61" s="37">
        <v>933.75</v>
      </c>
      <c r="F61" s="37">
        <v>932.91666666666663</v>
      </c>
      <c r="G61" s="38">
        <v>925.83333333333326</v>
      </c>
      <c r="H61" s="38">
        <v>917.91666666666663</v>
      </c>
      <c r="I61" s="38">
        <v>910.83333333333326</v>
      </c>
      <c r="J61" s="38">
        <v>940.83333333333326</v>
      </c>
      <c r="K61" s="38">
        <v>947.91666666666652</v>
      </c>
      <c r="L61" s="38">
        <v>955.83333333333326</v>
      </c>
      <c r="M61" s="28">
        <v>940</v>
      </c>
      <c r="N61" s="28">
        <v>925</v>
      </c>
      <c r="O61" s="39">
        <v>1732500</v>
      </c>
      <c r="P61" s="40">
        <v>1.4344262295081968E-2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45014</v>
      </c>
      <c r="E62" s="37">
        <v>309.39999999999998</v>
      </c>
      <c r="F62" s="37">
        <v>311.08333333333331</v>
      </c>
      <c r="G62" s="38">
        <v>307.01666666666665</v>
      </c>
      <c r="H62" s="38">
        <v>304.63333333333333</v>
      </c>
      <c r="I62" s="38">
        <v>300.56666666666666</v>
      </c>
      <c r="J62" s="38">
        <v>313.46666666666664</v>
      </c>
      <c r="K62" s="38">
        <v>317.53333333333336</v>
      </c>
      <c r="L62" s="38">
        <v>319.91666666666663</v>
      </c>
      <c r="M62" s="28">
        <v>315.14999999999998</v>
      </c>
      <c r="N62" s="28">
        <v>308.7</v>
      </c>
      <c r="O62" s="39">
        <v>5488500</v>
      </c>
      <c r="P62" s="40">
        <v>5.9044862518089727E-2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45014</v>
      </c>
      <c r="E63" s="37">
        <v>142.35</v>
      </c>
      <c r="F63" s="37">
        <v>142.13333333333333</v>
      </c>
      <c r="G63" s="38">
        <v>140.46666666666664</v>
      </c>
      <c r="H63" s="38">
        <v>138.58333333333331</v>
      </c>
      <c r="I63" s="38">
        <v>136.91666666666663</v>
      </c>
      <c r="J63" s="38">
        <v>144.01666666666665</v>
      </c>
      <c r="K63" s="38">
        <v>145.68333333333334</v>
      </c>
      <c r="L63" s="38">
        <v>147.56666666666666</v>
      </c>
      <c r="M63" s="28">
        <v>143.80000000000001</v>
      </c>
      <c r="N63" s="28">
        <v>140.25</v>
      </c>
      <c r="O63" s="39">
        <v>12155000</v>
      </c>
      <c r="P63" s="40">
        <v>3.7558685446009391E-2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45014</v>
      </c>
      <c r="E64" s="37">
        <v>1677.2</v>
      </c>
      <c r="F64" s="37">
        <v>1662.7166666666665</v>
      </c>
      <c r="G64" s="38">
        <v>1644.4833333333329</v>
      </c>
      <c r="H64" s="38">
        <v>1611.7666666666664</v>
      </c>
      <c r="I64" s="38">
        <v>1593.5333333333328</v>
      </c>
      <c r="J64" s="38">
        <v>1695.4333333333329</v>
      </c>
      <c r="K64" s="38">
        <v>1713.6666666666665</v>
      </c>
      <c r="L64" s="38">
        <v>1746.383333333333</v>
      </c>
      <c r="M64" s="28">
        <v>1680.95</v>
      </c>
      <c r="N64" s="28">
        <v>1630</v>
      </c>
      <c r="O64" s="39">
        <v>3063600</v>
      </c>
      <c r="P64" s="40">
        <v>5.19159456118665E-2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45014</v>
      </c>
      <c r="E65" s="37">
        <v>534.75</v>
      </c>
      <c r="F65" s="37">
        <v>536</v>
      </c>
      <c r="G65" s="38">
        <v>532.20000000000005</v>
      </c>
      <c r="H65" s="38">
        <v>529.65000000000009</v>
      </c>
      <c r="I65" s="38">
        <v>525.85000000000014</v>
      </c>
      <c r="J65" s="38">
        <v>538.54999999999995</v>
      </c>
      <c r="K65" s="38">
        <v>542.34999999999991</v>
      </c>
      <c r="L65" s="38">
        <v>544.89999999999986</v>
      </c>
      <c r="M65" s="28">
        <v>539.79999999999995</v>
      </c>
      <c r="N65" s="28">
        <v>533.45000000000005</v>
      </c>
      <c r="O65" s="39">
        <v>10952500</v>
      </c>
      <c r="P65" s="40">
        <v>4.9970041941282205E-2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45014</v>
      </c>
      <c r="E66" s="37">
        <v>1838.6</v>
      </c>
      <c r="F66" s="37">
        <v>1826.7166666666665</v>
      </c>
      <c r="G66" s="38">
        <v>1812.4333333333329</v>
      </c>
      <c r="H66" s="38">
        <v>1786.2666666666664</v>
      </c>
      <c r="I66" s="38">
        <v>1771.9833333333329</v>
      </c>
      <c r="J66" s="38">
        <v>1852.883333333333</v>
      </c>
      <c r="K66" s="38">
        <v>1867.1666666666663</v>
      </c>
      <c r="L66" s="38">
        <v>1893.333333333333</v>
      </c>
      <c r="M66" s="28">
        <v>1841</v>
      </c>
      <c r="N66" s="28">
        <v>1800.55</v>
      </c>
      <c r="O66" s="39">
        <v>2048000</v>
      </c>
      <c r="P66" s="40">
        <v>2.914572864321608E-2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45014</v>
      </c>
      <c r="E67" s="37">
        <v>1818.7</v>
      </c>
      <c r="F67" s="37">
        <v>1812.0833333333333</v>
      </c>
      <c r="G67" s="38">
        <v>1797.9166666666665</v>
      </c>
      <c r="H67" s="38">
        <v>1777.1333333333332</v>
      </c>
      <c r="I67" s="38">
        <v>1762.9666666666665</v>
      </c>
      <c r="J67" s="38">
        <v>1832.8666666666666</v>
      </c>
      <c r="K67" s="38">
        <v>1847.0333333333331</v>
      </c>
      <c r="L67" s="38">
        <v>1867.8166666666666</v>
      </c>
      <c r="M67" s="28">
        <v>1826.25</v>
      </c>
      <c r="N67" s="28">
        <v>1791.3</v>
      </c>
      <c r="O67" s="39">
        <v>1567750</v>
      </c>
      <c r="P67" s="40">
        <v>3.6871693121693125E-2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45014</v>
      </c>
      <c r="E68" s="37">
        <v>200.65</v>
      </c>
      <c r="F68" s="37">
        <v>198.76666666666665</v>
      </c>
      <c r="G68" s="38">
        <v>196.5333333333333</v>
      </c>
      <c r="H68" s="38">
        <v>192.41666666666666</v>
      </c>
      <c r="I68" s="38">
        <v>190.18333333333331</v>
      </c>
      <c r="J68" s="38">
        <v>202.8833333333333</v>
      </c>
      <c r="K68" s="38">
        <v>205.11666666666665</v>
      </c>
      <c r="L68" s="38">
        <v>209.23333333333329</v>
      </c>
      <c r="M68" s="28">
        <v>201</v>
      </c>
      <c r="N68" s="28">
        <v>194.65</v>
      </c>
      <c r="O68" s="39">
        <v>16156000</v>
      </c>
      <c r="P68" s="40">
        <v>9.447165850244927E-3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45014</v>
      </c>
      <c r="E69" s="37">
        <v>2844.75</v>
      </c>
      <c r="F69" s="37">
        <v>2848.9666666666667</v>
      </c>
      <c r="G69" s="38">
        <v>2827.9333333333334</v>
      </c>
      <c r="H69" s="38">
        <v>2811.1166666666668</v>
      </c>
      <c r="I69" s="38">
        <v>2790.0833333333335</v>
      </c>
      <c r="J69" s="38">
        <v>2865.7833333333333</v>
      </c>
      <c r="K69" s="38">
        <v>2886.8166666666671</v>
      </c>
      <c r="L69" s="38">
        <v>2903.6333333333332</v>
      </c>
      <c r="M69" s="28">
        <v>2870</v>
      </c>
      <c r="N69" s="28">
        <v>2832.15</v>
      </c>
      <c r="O69" s="39">
        <v>3084000</v>
      </c>
      <c r="P69" s="40">
        <v>8.3868752758840554E-3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45014</v>
      </c>
      <c r="E70" s="37">
        <v>2933.95</v>
      </c>
      <c r="F70" s="37">
        <v>2948.2000000000003</v>
      </c>
      <c r="G70" s="38">
        <v>2906.6000000000004</v>
      </c>
      <c r="H70" s="38">
        <v>2879.25</v>
      </c>
      <c r="I70" s="38">
        <v>2837.65</v>
      </c>
      <c r="J70" s="38">
        <v>2975.5500000000006</v>
      </c>
      <c r="K70" s="38">
        <v>3017.15</v>
      </c>
      <c r="L70" s="38">
        <v>3044.5000000000009</v>
      </c>
      <c r="M70" s="28">
        <v>2989.8</v>
      </c>
      <c r="N70" s="28">
        <v>2920.85</v>
      </c>
      <c r="O70" s="39">
        <v>682250</v>
      </c>
      <c r="P70" s="40">
        <v>-3.1050228310502285E-3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45014</v>
      </c>
      <c r="E71" s="37">
        <v>364.35</v>
      </c>
      <c r="F71" s="37">
        <v>361.7166666666667</v>
      </c>
      <c r="G71" s="38">
        <v>357.88333333333338</v>
      </c>
      <c r="H71" s="38">
        <v>351.41666666666669</v>
      </c>
      <c r="I71" s="38">
        <v>347.58333333333337</v>
      </c>
      <c r="J71" s="38">
        <v>368.18333333333339</v>
      </c>
      <c r="K71" s="38">
        <v>372.01666666666665</v>
      </c>
      <c r="L71" s="38">
        <v>378.48333333333341</v>
      </c>
      <c r="M71" s="28">
        <v>365.55</v>
      </c>
      <c r="N71" s="28">
        <v>355.25</v>
      </c>
      <c r="O71" s="39">
        <v>45013650</v>
      </c>
      <c r="P71" s="40">
        <v>1.247843799317356E-3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45014</v>
      </c>
      <c r="E72" s="37">
        <v>4445.2</v>
      </c>
      <c r="F72" s="37">
        <v>4445</v>
      </c>
      <c r="G72" s="38">
        <v>4424</v>
      </c>
      <c r="H72" s="38">
        <v>4402.8</v>
      </c>
      <c r="I72" s="38">
        <v>4381.8</v>
      </c>
      <c r="J72" s="38">
        <v>4466.2</v>
      </c>
      <c r="K72" s="38">
        <v>4487.2</v>
      </c>
      <c r="L72" s="38">
        <v>4508.3999999999996</v>
      </c>
      <c r="M72" s="28">
        <v>4466</v>
      </c>
      <c r="N72" s="28">
        <v>4423.8</v>
      </c>
      <c r="O72" s="39">
        <v>2058500</v>
      </c>
      <c r="P72" s="40">
        <v>7.5252370755582746E-3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45014</v>
      </c>
      <c r="E73" s="37">
        <v>3211.75</v>
      </c>
      <c r="F73" s="37">
        <v>3197.5833333333335</v>
      </c>
      <c r="G73" s="38">
        <v>3176.7666666666669</v>
      </c>
      <c r="H73" s="38">
        <v>3141.7833333333333</v>
      </c>
      <c r="I73" s="38">
        <v>3120.9666666666667</v>
      </c>
      <c r="J73" s="38">
        <v>3232.5666666666671</v>
      </c>
      <c r="K73" s="38">
        <v>3253.3833333333337</v>
      </c>
      <c r="L73" s="38">
        <v>3288.3666666666672</v>
      </c>
      <c r="M73" s="28">
        <v>3218.4</v>
      </c>
      <c r="N73" s="28">
        <v>3162.6</v>
      </c>
      <c r="O73" s="39">
        <v>3095400</v>
      </c>
      <c r="P73" s="40">
        <v>-3.0263157894736843E-2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45014</v>
      </c>
      <c r="E74" s="37">
        <v>2004.65</v>
      </c>
      <c r="F74" s="37">
        <v>2004.2166666666665</v>
      </c>
      <c r="G74" s="38">
        <v>1990.383333333333</v>
      </c>
      <c r="H74" s="38">
        <v>1976.1166666666666</v>
      </c>
      <c r="I74" s="38">
        <v>1962.2833333333331</v>
      </c>
      <c r="J74" s="38">
        <v>2018.4833333333329</v>
      </c>
      <c r="K74" s="38">
        <v>2032.3166666666664</v>
      </c>
      <c r="L74" s="38">
        <v>2046.5833333333328</v>
      </c>
      <c r="M74" s="28">
        <v>2018.05</v>
      </c>
      <c r="N74" s="28">
        <v>1989.95</v>
      </c>
      <c r="O74" s="39">
        <v>1530100</v>
      </c>
      <c r="P74" s="40">
        <v>1.2372634643377001E-2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45014</v>
      </c>
      <c r="E75" s="37">
        <v>186.1</v>
      </c>
      <c r="F75" s="37">
        <v>185.01666666666665</v>
      </c>
      <c r="G75" s="38">
        <v>183.43333333333331</v>
      </c>
      <c r="H75" s="38">
        <v>180.76666666666665</v>
      </c>
      <c r="I75" s="38">
        <v>179.18333333333331</v>
      </c>
      <c r="J75" s="38">
        <v>187.68333333333331</v>
      </c>
      <c r="K75" s="38">
        <v>189.26666666666668</v>
      </c>
      <c r="L75" s="38">
        <v>191.93333333333331</v>
      </c>
      <c r="M75" s="28">
        <v>186.6</v>
      </c>
      <c r="N75" s="28">
        <v>182.35</v>
      </c>
      <c r="O75" s="39">
        <v>18277200</v>
      </c>
      <c r="P75" s="40">
        <v>9.5446410817259901E-3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45014</v>
      </c>
      <c r="E76" s="37">
        <v>136</v>
      </c>
      <c r="F76" s="37">
        <v>135.16666666666666</v>
      </c>
      <c r="G76" s="38">
        <v>134.23333333333332</v>
      </c>
      <c r="H76" s="38">
        <v>132.46666666666667</v>
      </c>
      <c r="I76" s="38">
        <v>131.53333333333333</v>
      </c>
      <c r="J76" s="38">
        <v>136.93333333333331</v>
      </c>
      <c r="K76" s="38">
        <v>137.86666666666665</v>
      </c>
      <c r="L76" s="38">
        <v>139.6333333333333</v>
      </c>
      <c r="M76" s="28">
        <v>136.1</v>
      </c>
      <c r="N76" s="28">
        <v>133.4</v>
      </c>
      <c r="O76" s="39">
        <v>64695000</v>
      </c>
      <c r="P76" s="40">
        <v>-1.0704182276932487E-2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45014</v>
      </c>
      <c r="E77" s="37">
        <v>115.3</v>
      </c>
      <c r="F77" s="37">
        <v>114.86666666666666</v>
      </c>
      <c r="G77" s="38">
        <v>114.13333333333333</v>
      </c>
      <c r="H77" s="38">
        <v>112.96666666666667</v>
      </c>
      <c r="I77" s="38">
        <v>112.23333333333333</v>
      </c>
      <c r="J77" s="38">
        <v>116.03333333333332</v>
      </c>
      <c r="K77" s="38">
        <v>116.76666666666664</v>
      </c>
      <c r="L77" s="38">
        <v>117.93333333333331</v>
      </c>
      <c r="M77" s="28">
        <v>115.6</v>
      </c>
      <c r="N77" s="28">
        <v>113.7</v>
      </c>
      <c r="O77" s="39">
        <v>14986400</v>
      </c>
      <c r="P77" s="40">
        <v>-4.2842909332447693E-2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45014</v>
      </c>
      <c r="E78" s="37">
        <v>111.1</v>
      </c>
      <c r="F78" s="37">
        <v>110.84999999999998</v>
      </c>
      <c r="G78" s="38">
        <v>109.39999999999996</v>
      </c>
      <c r="H78" s="38">
        <v>107.69999999999999</v>
      </c>
      <c r="I78" s="38">
        <v>106.24999999999997</v>
      </c>
      <c r="J78" s="38">
        <v>112.54999999999995</v>
      </c>
      <c r="K78" s="38">
        <v>113.99999999999997</v>
      </c>
      <c r="L78" s="38">
        <v>115.69999999999995</v>
      </c>
      <c r="M78" s="28">
        <v>112.3</v>
      </c>
      <c r="N78" s="28">
        <v>109.15</v>
      </c>
      <c r="O78" s="39">
        <v>70592250</v>
      </c>
      <c r="P78" s="40">
        <v>-2.3170422891871361E-2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45014</v>
      </c>
      <c r="E79" s="37">
        <v>427.85</v>
      </c>
      <c r="F79" s="37">
        <v>425.5333333333333</v>
      </c>
      <c r="G79" s="38">
        <v>421.31666666666661</v>
      </c>
      <c r="H79" s="38">
        <v>414.7833333333333</v>
      </c>
      <c r="I79" s="38">
        <v>410.56666666666661</v>
      </c>
      <c r="J79" s="38">
        <v>432.06666666666661</v>
      </c>
      <c r="K79" s="38">
        <v>436.2833333333333</v>
      </c>
      <c r="L79" s="38">
        <v>442.81666666666661</v>
      </c>
      <c r="M79" s="28">
        <v>429.75</v>
      </c>
      <c r="N79" s="28">
        <v>419</v>
      </c>
      <c r="O79" s="39">
        <v>5264950</v>
      </c>
      <c r="P79" s="40">
        <v>1.4245810055865922E-2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45014</v>
      </c>
      <c r="E80" s="37">
        <v>39.75</v>
      </c>
      <c r="F80" s="37">
        <v>39.516666666666673</v>
      </c>
      <c r="G80" s="38">
        <v>39.133333333333347</v>
      </c>
      <c r="H80" s="38">
        <v>38.516666666666673</v>
      </c>
      <c r="I80" s="38">
        <v>38.133333333333347</v>
      </c>
      <c r="J80" s="38">
        <v>40.133333333333347</v>
      </c>
      <c r="K80" s="38">
        <v>40.516666666666673</v>
      </c>
      <c r="L80" s="38">
        <v>41.133333333333347</v>
      </c>
      <c r="M80" s="28">
        <v>39.9</v>
      </c>
      <c r="N80" s="28">
        <v>38.9</v>
      </c>
      <c r="O80" s="39">
        <v>122445000</v>
      </c>
      <c r="P80" s="40">
        <v>1.9673974142776839E-2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45014</v>
      </c>
      <c r="E81" s="37">
        <v>574.35</v>
      </c>
      <c r="F81" s="37">
        <v>567.43333333333339</v>
      </c>
      <c r="G81" s="38">
        <v>558.01666666666677</v>
      </c>
      <c r="H81" s="38">
        <v>541.68333333333339</v>
      </c>
      <c r="I81" s="38">
        <v>532.26666666666677</v>
      </c>
      <c r="J81" s="38">
        <v>583.76666666666677</v>
      </c>
      <c r="K81" s="38">
        <v>593.18333333333328</v>
      </c>
      <c r="L81" s="38">
        <v>609.51666666666677</v>
      </c>
      <c r="M81" s="28">
        <v>576.85</v>
      </c>
      <c r="N81" s="28">
        <v>551.1</v>
      </c>
      <c r="O81" s="39">
        <v>8238100</v>
      </c>
      <c r="P81" s="40">
        <v>2.3417312661498709E-2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45014</v>
      </c>
      <c r="E82" s="37">
        <v>923.25</v>
      </c>
      <c r="F82" s="37">
        <v>921.26666666666677</v>
      </c>
      <c r="G82" s="38">
        <v>914.98333333333358</v>
      </c>
      <c r="H82" s="38">
        <v>906.71666666666681</v>
      </c>
      <c r="I82" s="38">
        <v>900.43333333333362</v>
      </c>
      <c r="J82" s="38">
        <v>929.53333333333353</v>
      </c>
      <c r="K82" s="38">
        <v>935.81666666666661</v>
      </c>
      <c r="L82" s="38">
        <v>944.08333333333348</v>
      </c>
      <c r="M82" s="28">
        <v>927.55</v>
      </c>
      <c r="N82" s="28">
        <v>913</v>
      </c>
      <c r="O82" s="39">
        <v>4884000</v>
      </c>
      <c r="P82" s="40">
        <v>-3.4591816564538448E-2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45014</v>
      </c>
      <c r="E83" s="37">
        <v>1186.6500000000001</v>
      </c>
      <c r="F83" s="37">
        <v>1179.6166666666668</v>
      </c>
      <c r="G83" s="38">
        <v>1169.5333333333335</v>
      </c>
      <c r="H83" s="38">
        <v>1152.4166666666667</v>
      </c>
      <c r="I83" s="38">
        <v>1142.3333333333335</v>
      </c>
      <c r="J83" s="38">
        <v>1196.7333333333336</v>
      </c>
      <c r="K83" s="38">
        <v>1206.8166666666666</v>
      </c>
      <c r="L83" s="38">
        <v>1223.9333333333336</v>
      </c>
      <c r="M83" s="28">
        <v>1189.7</v>
      </c>
      <c r="N83" s="28">
        <v>1162.5</v>
      </c>
      <c r="O83" s="39">
        <v>4430625</v>
      </c>
      <c r="P83" s="40">
        <v>1.9188333493236112E-4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45014</v>
      </c>
      <c r="E84" s="37">
        <v>289.95</v>
      </c>
      <c r="F84" s="37">
        <v>290.40000000000003</v>
      </c>
      <c r="G84" s="38">
        <v>285.55000000000007</v>
      </c>
      <c r="H84" s="38">
        <v>281.15000000000003</v>
      </c>
      <c r="I84" s="38">
        <v>276.30000000000007</v>
      </c>
      <c r="J84" s="38">
        <v>294.80000000000007</v>
      </c>
      <c r="K84" s="38">
        <v>299.65000000000009</v>
      </c>
      <c r="L84" s="38">
        <v>304.05000000000007</v>
      </c>
      <c r="M84" s="28">
        <v>295.25</v>
      </c>
      <c r="N84" s="28">
        <v>286</v>
      </c>
      <c r="O84" s="39">
        <v>6446000</v>
      </c>
      <c r="P84" s="40">
        <v>-2.4220405691795337E-2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45014</v>
      </c>
      <c r="E85" s="37">
        <v>1609.9</v>
      </c>
      <c r="F85" s="37">
        <v>1610.3166666666666</v>
      </c>
      <c r="G85" s="38">
        <v>1602.6333333333332</v>
      </c>
      <c r="H85" s="38">
        <v>1595.3666666666666</v>
      </c>
      <c r="I85" s="38">
        <v>1587.6833333333332</v>
      </c>
      <c r="J85" s="38">
        <v>1617.5833333333333</v>
      </c>
      <c r="K85" s="38">
        <v>1625.2666666666667</v>
      </c>
      <c r="L85" s="38">
        <v>1632.5333333333333</v>
      </c>
      <c r="M85" s="28">
        <v>1618</v>
      </c>
      <c r="N85" s="28">
        <v>1603.05</v>
      </c>
      <c r="O85" s="39">
        <v>10112750</v>
      </c>
      <c r="P85" s="40">
        <v>1.6277626617022291E-2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45014</v>
      </c>
      <c r="E86" s="37">
        <v>510.05</v>
      </c>
      <c r="F86" s="37">
        <v>511.2833333333333</v>
      </c>
      <c r="G86" s="38">
        <v>506.76666666666665</v>
      </c>
      <c r="H86" s="38">
        <v>503.48333333333335</v>
      </c>
      <c r="I86" s="38">
        <v>498.9666666666667</v>
      </c>
      <c r="J86" s="38">
        <v>514.56666666666661</v>
      </c>
      <c r="K86" s="38">
        <v>519.08333333333326</v>
      </c>
      <c r="L86" s="38">
        <v>522.36666666666656</v>
      </c>
      <c r="M86" s="28">
        <v>515.79999999999995</v>
      </c>
      <c r="N86" s="28">
        <v>508</v>
      </c>
      <c r="O86" s="39">
        <v>5552500</v>
      </c>
      <c r="P86" s="40">
        <v>3.0148423005565864E-2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45014</v>
      </c>
      <c r="E87" s="37">
        <v>2849.2</v>
      </c>
      <c r="F87" s="37">
        <v>2809.15</v>
      </c>
      <c r="G87" s="38">
        <v>2736.05</v>
      </c>
      <c r="H87" s="38">
        <v>2622.9</v>
      </c>
      <c r="I87" s="38">
        <v>2549.8000000000002</v>
      </c>
      <c r="J87" s="38">
        <v>2922.3</v>
      </c>
      <c r="K87" s="38">
        <v>2995.3999999999996</v>
      </c>
      <c r="L87" s="38">
        <v>3108.55</v>
      </c>
      <c r="M87" s="28">
        <v>2882.25</v>
      </c>
      <c r="N87" s="28">
        <v>2696</v>
      </c>
      <c r="O87" s="39">
        <v>3383100</v>
      </c>
      <c r="P87" s="40">
        <v>0.11642411642411643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45014</v>
      </c>
      <c r="E88" s="37">
        <v>1227</v>
      </c>
      <c r="F88" s="37">
        <v>1223.3</v>
      </c>
      <c r="G88" s="38">
        <v>1212</v>
      </c>
      <c r="H88" s="38">
        <v>1197</v>
      </c>
      <c r="I88" s="38">
        <v>1185.7</v>
      </c>
      <c r="J88" s="38">
        <v>1238.3</v>
      </c>
      <c r="K88" s="38">
        <v>1249.5999999999997</v>
      </c>
      <c r="L88" s="38">
        <v>1264.5999999999999</v>
      </c>
      <c r="M88" s="28">
        <v>1234.5999999999999</v>
      </c>
      <c r="N88" s="28">
        <v>1208.3</v>
      </c>
      <c r="O88" s="39">
        <v>4901000</v>
      </c>
      <c r="P88" s="40">
        <v>-5.3779807204464743E-3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45014</v>
      </c>
      <c r="E89" s="37">
        <v>1126.5999999999999</v>
      </c>
      <c r="F89" s="37">
        <v>1123.4333333333334</v>
      </c>
      <c r="G89" s="38">
        <v>1117.1666666666667</v>
      </c>
      <c r="H89" s="38">
        <v>1107.7333333333333</v>
      </c>
      <c r="I89" s="38">
        <v>1101.4666666666667</v>
      </c>
      <c r="J89" s="38">
        <v>1132.8666666666668</v>
      </c>
      <c r="K89" s="38">
        <v>1139.1333333333332</v>
      </c>
      <c r="L89" s="38">
        <v>1148.5666666666668</v>
      </c>
      <c r="M89" s="28">
        <v>1129.7</v>
      </c>
      <c r="N89" s="28">
        <v>1114</v>
      </c>
      <c r="O89" s="39">
        <v>13279700</v>
      </c>
      <c r="P89" s="40">
        <v>-7.3775638342402682E-3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45014</v>
      </c>
      <c r="E90" s="37">
        <v>2686.45</v>
      </c>
      <c r="F90" s="37">
        <v>2686.5</v>
      </c>
      <c r="G90" s="38">
        <v>2670.35</v>
      </c>
      <c r="H90" s="38">
        <v>2654.25</v>
      </c>
      <c r="I90" s="38">
        <v>2638.1</v>
      </c>
      <c r="J90" s="38">
        <v>2702.6</v>
      </c>
      <c r="K90" s="38">
        <v>2718.7499999999995</v>
      </c>
      <c r="L90" s="38">
        <v>2734.85</v>
      </c>
      <c r="M90" s="28">
        <v>2702.65</v>
      </c>
      <c r="N90" s="28">
        <v>2670.4</v>
      </c>
      <c r="O90" s="39">
        <v>21093900</v>
      </c>
      <c r="P90" s="40">
        <v>-1.2762910336693719E-2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45014</v>
      </c>
      <c r="E91" s="37">
        <v>1809.65</v>
      </c>
      <c r="F91" s="37">
        <v>1803.3166666666666</v>
      </c>
      <c r="G91" s="38">
        <v>1792.3833333333332</v>
      </c>
      <c r="H91" s="38">
        <v>1775.1166666666666</v>
      </c>
      <c r="I91" s="38">
        <v>1764.1833333333332</v>
      </c>
      <c r="J91" s="38">
        <v>1820.5833333333333</v>
      </c>
      <c r="K91" s="38">
        <v>1831.5166666666667</v>
      </c>
      <c r="L91" s="38">
        <v>1848.7833333333333</v>
      </c>
      <c r="M91" s="28">
        <v>1814.25</v>
      </c>
      <c r="N91" s="28">
        <v>1786.05</v>
      </c>
      <c r="O91" s="39">
        <v>3153600</v>
      </c>
      <c r="P91" s="40">
        <v>1.252167212483144E-2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45014</v>
      </c>
      <c r="E92" s="37">
        <v>1635.95</v>
      </c>
      <c r="F92" s="37">
        <v>1635.3333333333333</v>
      </c>
      <c r="G92" s="38">
        <v>1627.3666666666666</v>
      </c>
      <c r="H92" s="38">
        <v>1618.7833333333333</v>
      </c>
      <c r="I92" s="38">
        <v>1610.8166666666666</v>
      </c>
      <c r="J92" s="38">
        <v>1643.9166666666665</v>
      </c>
      <c r="K92" s="38">
        <v>1651.8833333333332</v>
      </c>
      <c r="L92" s="38">
        <v>1660.4666666666665</v>
      </c>
      <c r="M92" s="28">
        <v>1643.3</v>
      </c>
      <c r="N92" s="28">
        <v>1626.75</v>
      </c>
      <c r="O92" s="39">
        <v>67185250</v>
      </c>
      <c r="P92" s="40">
        <v>9.5051581871368992E-4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45014</v>
      </c>
      <c r="E93" s="37">
        <v>497.05</v>
      </c>
      <c r="F93" s="37">
        <v>494.98333333333329</v>
      </c>
      <c r="G93" s="38">
        <v>491.96666666666658</v>
      </c>
      <c r="H93" s="38">
        <v>486.88333333333327</v>
      </c>
      <c r="I93" s="38">
        <v>483.86666666666656</v>
      </c>
      <c r="J93" s="38">
        <v>500.06666666666661</v>
      </c>
      <c r="K93" s="38">
        <v>503.08333333333337</v>
      </c>
      <c r="L93" s="38">
        <v>508.16666666666663</v>
      </c>
      <c r="M93" s="28">
        <v>498</v>
      </c>
      <c r="N93" s="28">
        <v>489.9</v>
      </c>
      <c r="O93" s="39">
        <v>22971300</v>
      </c>
      <c r="P93" s="40">
        <v>-1.6252119841718485E-2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45014</v>
      </c>
      <c r="E94" s="37">
        <v>2490.4499999999998</v>
      </c>
      <c r="F94" s="37">
        <v>2479.6666666666665</v>
      </c>
      <c r="G94" s="38">
        <v>2465.1833333333329</v>
      </c>
      <c r="H94" s="38">
        <v>2439.9166666666665</v>
      </c>
      <c r="I94" s="38">
        <v>2425.4333333333329</v>
      </c>
      <c r="J94" s="38">
        <v>2504.9333333333329</v>
      </c>
      <c r="K94" s="38">
        <v>2519.4166666666665</v>
      </c>
      <c r="L94" s="38">
        <v>2544.6833333333329</v>
      </c>
      <c r="M94" s="28">
        <v>2494.15</v>
      </c>
      <c r="N94" s="28">
        <v>2454.4</v>
      </c>
      <c r="O94" s="39">
        <v>2997000</v>
      </c>
      <c r="P94" s="40">
        <v>1.6897394136807818E-2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45014</v>
      </c>
      <c r="E95" s="37">
        <v>409.3</v>
      </c>
      <c r="F95" s="37">
        <v>405.65000000000003</v>
      </c>
      <c r="G95" s="38">
        <v>400.85000000000008</v>
      </c>
      <c r="H95" s="38">
        <v>392.40000000000003</v>
      </c>
      <c r="I95" s="38">
        <v>387.60000000000008</v>
      </c>
      <c r="J95" s="38">
        <v>414.10000000000008</v>
      </c>
      <c r="K95" s="38">
        <v>418.90000000000003</v>
      </c>
      <c r="L95" s="38">
        <v>427.35000000000008</v>
      </c>
      <c r="M95" s="28">
        <v>410.45</v>
      </c>
      <c r="N95" s="28">
        <v>397.2</v>
      </c>
      <c r="O95" s="39">
        <v>26707800</v>
      </c>
      <c r="P95" s="40">
        <v>8.8313061872025388E-3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45014</v>
      </c>
      <c r="E96" s="37">
        <v>102</v>
      </c>
      <c r="F96" s="37">
        <v>101.3</v>
      </c>
      <c r="G96" s="38">
        <v>100.3</v>
      </c>
      <c r="H96" s="38">
        <v>98.6</v>
      </c>
      <c r="I96" s="38">
        <v>97.6</v>
      </c>
      <c r="J96" s="38">
        <v>103</v>
      </c>
      <c r="K96" s="38">
        <v>104</v>
      </c>
      <c r="L96" s="38">
        <v>105.7</v>
      </c>
      <c r="M96" s="28">
        <v>102.3</v>
      </c>
      <c r="N96" s="28">
        <v>99.6</v>
      </c>
      <c r="O96" s="39">
        <v>20462400</v>
      </c>
      <c r="P96" s="40">
        <v>-8.6046511627906972E-3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45014</v>
      </c>
      <c r="E97" s="37">
        <v>224.8</v>
      </c>
      <c r="F97" s="37">
        <v>223.65</v>
      </c>
      <c r="G97" s="38">
        <v>221.8</v>
      </c>
      <c r="H97" s="38">
        <v>218.8</v>
      </c>
      <c r="I97" s="38">
        <v>216.95000000000002</v>
      </c>
      <c r="J97" s="38">
        <v>226.65</v>
      </c>
      <c r="K97" s="38">
        <v>228.49999999999997</v>
      </c>
      <c r="L97" s="38">
        <v>231.5</v>
      </c>
      <c r="M97" s="28">
        <v>225.5</v>
      </c>
      <c r="N97" s="28">
        <v>220.65</v>
      </c>
      <c r="O97" s="39">
        <v>25161300</v>
      </c>
      <c r="P97" s="40">
        <v>-1.6671942597868524E-2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45014</v>
      </c>
      <c r="E98" s="37">
        <v>2497.1999999999998</v>
      </c>
      <c r="F98" s="37">
        <v>2494.9833333333331</v>
      </c>
      <c r="G98" s="38">
        <v>2480.0166666666664</v>
      </c>
      <c r="H98" s="38">
        <v>2462.8333333333335</v>
      </c>
      <c r="I98" s="38">
        <v>2447.8666666666668</v>
      </c>
      <c r="J98" s="38">
        <v>2512.1666666666661</v>
      </c>
      <c r="K98" s="38">
        <v>2527.1333333333323</v>
      </c>
      <c r="L98" s="38">
        <v>2544.3166666666657</v>
      </c>
      <c r="M98" s="28">
        <v>2509.9499999999998</v>
      </c>
      <c r="N98" s="28">
        <v>2477.8000000000002</v>
      </c>
      <c r="O98" s="39">
        <v>9379200</v>
      </c>
      <c r="P98" s="40">
        <v>-4.7432591602202907E-3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45014</v>
      </c>
      <c r="E99" s="37">
        <v>35902.35</v>
      </c>
      <c r="F99" s="37">
        <v>35680.266666666663</v>
      </c>
      <c r="G99" s="38">
        <v>35376.483333333323</v>
      </c>
      <c r="H99" s="38">
        <v>34850.616666666661</v>
      </c>
      <c r="I99" s="38">
        <v>34546.833333333321</v>
      </c>
      <c r="J99" s="38">
        <v>36206.133333333324</v>
      </c>
      <c r="K99" s="38">
        <v>36509.916666666664</v>
      </c>
      <c r="L99" s="38">
        <v>37035.783333333326</v>
      </c>
      <c r="M99" s="28">
        <v>35984.050000000003</v>
      </c>
      <c r="N99" s="28">
        <v>35154.400000000001</v>
      </c>
      <c r="O99" s="39">
        <v>23685</v>
      </c>
      <c r="P99" s="40">
        <v>-4.0704738760631833E-2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45014</v>
      </c>
      <c r="E100" s="37">
        <v>111.55</v>
      </c>
      <c r="F100" s="37">
        <v>110.34999999999998</v>
      </c>
      <c r="G100" s="38">
        <v>108.79999999999995</v>
      </c>
      <c r="H100" s="38">
        <v>106.04999999999997</v>
      </c>
      <c r="I100" s="38">
        <v>104.49999999999994</v>
      </c>
      <c r="J100" s="38">
        <v>113.09999999999997</v>
      </c>
      <c r="K100" s="38">
        <v>114.65</v>
      </c>
      <c r="L100" s="38">
        <v>117.39999999999998</v>
      </c>
      <c r="M100" s="28">
        <v>111.9</v>
      </c>
      <c r="N100" s="28">
        <v>107.6</v>
      </c>
      <c r="O100" s="39">
        <v>47960000</v>
      </c>
      <c r="P100" s="40">
        <v>1.0279743849005729E-2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45014</v>
      </c>
      <c r="E101" s="37">
        <v>874.15</v>
      </c>
      <c r="F101" s="37">
        <v>871.35</v>
      </c>
      <c r="G101" s="38">
        <v>867.1</v>
      </c>
      <c r="H101" s="38">
        <v>860.05</v>
      </c>
      <c r="I101" s="38">
        <v>855.8</v>
      </c>
      <c r="J101" s="38">
        <v>878.40000000000009</v>
      </c>
      <c r="K101" s="38">
        <v>882.65000000000009</v>
      </c>
      <c r="L101" s="38">
        <v>889.70000000000016</v>
      </c>
      <c r="M101" s="28">
        <v>875.6</v>
      </c>
      <c r="N101" s="28">
        <v>864.3</v>
      </c>
      <c r="O101" s="39">
        <v>69984600</v>
      </c>
      <c r="P101" s="40">
        <v>-6.982449518777128E-3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45014</v>
      </c>
      <c r="E102" s="37">
        <v>1098</v>
      </c>
      <c r="F102" s="37">
        <v>1094.7</v>
      </c>
      <c r="G102" s="38">
        <v>1090</v>
      </c>
      <c r="H102" s="38">
        <v>1082</v>
      </c>
      <c r="I102" s="38">
        <v>1077.3</v>
      </c>
      <c r="J102" s="38">
        <v>1102.7</v>
      </c>
      <c r="K102" s="38">
        <v>1107.4000000000003</v>
      </c>
      <c r="L102" s="38">
        <v>1115.4000000000001</v>
      </c>
      <c r="M102" s="28">
        <v>1099.4000000000001</v>
      </c>
      <c r="N102" s="28">
        <v>1086.7</v>
      </c>
      <c r="O102" s="39">
        <v>3696225</v>
      </c>
      <c r="P102" s="40">
        <v>7.6494615670256214E-2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45014</v>
      </c>
      <c r="E103" s="37">
        <v>408.5</v>
      </c>
      <c r="F103" s="37">
        <v>407.61666666666662</v>
      </c>
      <c r="G103" s="38">
        <v>405.88333333333321</v>
      </c>
      <c r="H103" s="38">
        <v>403.26666666666659</v>
      </c>
      <c r="I103" s="38">
        <v>401.53333333333319</v>
      </c>
      <c r="J103" s="38">
        <v>410.23333333333323</v>
      </c>
      <c r="K103" s="38">
        <v>411.9666666666667</v>
      </c>
      <c r="L103" s="38">
        <v>414.58333333333326</v>
      </c>
      <c r="M103" s="28">
        <v>409.35</v>
      </c>
      <c r="N103" s="28">
        <v>405</v>
      </c>
      <c r="O103" s="39">
        <v>15030000</v>
      </c>
      <c r="P103" s="40">
        <v>3.4047666733426798E-3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45014</v>
      </c>
      <c r="E104" s="37">
        <v>7</v>
      </c>
      <c r="F104" s="37">
        <v>6.9666666666666659</v>
      </c>
      <c r="G104" s="38">
        <v>6.9333333333333318</v>
      </c>
      <c r="H104" s="38">
        <v>6.8666666666666663</v>
      </c>
      <c r="I104" s="38">
        <v>6.8333333333333321</v>
      </c>
      <c r="J104" s="38">
        <v>7.0333333333333314</v>
      </c>
      <c r="K104" s="38">
        <v>7.0666666666666647</v>
      </c>
      <c r="L104" s="38">
        <v>7.1333333333333311</v>
      </c>
      <c r="M104" s="28">
        <v>7</v>
      </c>
      <c r="N104" s="28">
        <v>6.9</v>
      </c>
      <c r="O104" s="39">
        <v>475160000</v>
      </c>
      <c r="P104" s="40">
        <v>5.4806695304399347E-3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45014</v>
      </c>
      <c r="E105" s="37">
        <v>81.599999999999994</v>
      </c>
      <c r="F105" s="37">
        <v>81.183333333333323</v>
      </c>
      <c r="G105" s="38">
        <v>80.566666666666649</v>
      </c>
      <c r="H105" s="38">
        <v>79.533333333333331</v>
      </c>
      <c r="I105" s="38">
        <v>78.916666666666657</v>
      </c>
      <c r="J105" s="38">
        <v>82.21666666666664</v>
      </c>
      <c r="K105" s="38">
        <v>82.833333333333314</v>
      </c>
      <c r="L105" s="38">
        <v>83.866666666666632</v>
      </c>
      <c r="M105" s="28">
        <v>81.8</v>
      </c>
      <c r="N105" s="28">
        <v>80.150000000000006</v>
      </c>
      <c r="O105" s="39">
        <v>171370000</v>
      </c>
      <c r="P105" s="40">
        <v>-2.6190199045512748E-3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45014</v>
      </c>
      <c r="E106" s="37">
        <v>57.55</v>
      </c>
      <c r="F106" s="37">
        <v>57.25</v>
      </c>
      <c r="G106" s="38">
        <v>56.7</v>
      </c>
      <c r="H106" s="38">
        <v>55.85</v>
      </c>
      <c r="I106" s="38">
        <v>55.300000000000004</v>
      </c>
      <c r="J106" s="38">
        <v>58.1</v>
      </c>
      <c r="K106" s="38">
        <v>58.65</v>
      </c>
      <c r="L106" s="38">
        <v>59.5</v>
      </c>
      <c r="M106" s="28">
        <v>57.8</v>
      </c>
      <c r="N106" s="28">
        <v>56.4</v>
      </c>
      <c r="O106" s="39">
        <v>197790000</v>
      </c>
      <c r="P106" s="40">
        <v>8.643769601468676E-3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45014</v>
      </c>
      <c r="E107" s="37">
        <v>149.44999999999999</v>
      </c>
      <c r="F107" s="37">
        <v>148.5</v>
      </c>
      <c r="G107" s="38">
        <v>147.1</v>
      </c>
      <c r="H107" s="38">
        <v>144.75</v>
      </c>
      <c r="I107" s="38">
        <v>143.35</v>
      </c>
      <c r="J107" s="38">
        <v>150.85</v>
      </c>
      <c r="K107" s="38">
        <v>152.24999999999997</v>
      </c>
      <c r="L107" s="38">
        <v>154.6</v>
      </c>
      <c r="M107" s="28">
        <v>149.9</v>
      </c>
      <c r="N107" s="28">
        <v>146.15</v>
      </c>
      <c r="O107" s="39">
        <v>38145000</v>
      </c>
      <c r="P107" s="40">
        <v>-4.0144913345735826E-3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45014</v>
      </c>
      <c r="E108" s="37">
        <v>449.7</v>
      </c>
      <c r="F108" s="37">
        <v>450.4666666666667</v>
      </c>
      <c r="G108" s="38">
        <v>444.43333333333339</v>
      </c>
      <c r="H108" s="38">
        <v>439.16666666666669</v>
      </c>
      <c r="I108" s="38">
        <v>433.13333333333338</v>
      </c>
      <c r="J108" s="38">
        <v>455.73333333333341</v>
      </c>
      <c r="K108" s="38">
        <v>461.76666666666671</v>
      </c>
      <c r="L108" s="38">
        <v>467.03333333333342</v>
      </c>
      <c r="M108" s="28">
        <v>456.5</v>
      </c>
      <c r="N108" s="28">
        <v>445.2</v>
      </c>
      <c r="O108" s="39">
        <v>10158500</v>
      </c>
      <c r="P108" s="40">
        <v>1.7771042843366856E-2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45014</v>
      </c>
      <c r="E109" s="37">
        <v>328.7</v>
      </c>
      <c r="F109" s="37">
        <v>325.63333333333338</v>
      </c>
      <c r="G109" s="38">
        <v>322.01666666666677</v>
      </c>
      <c r="H109" s="38">
        <v>315.33333333333337</v>
      </c>
      <c r="I109" s="38">
        <v>311.71666666666675</v>
      </c>
      <c r="J109" s="38">
        <v>332.31666666666678</v>
      </c>
      <c r="K109" s="38">
        <v>335.93333333333345</v>
      </c>
      <c r="L109" s="38">
        <v>342.61666666666679</v>
      </c>
      <c r="M109" s="28">
        <v>329.25</v>
      </c>
      <c r="N109" s="28">
        <v>318.95</v>
      </c>
      <c r="O109" s="39">
        <v>25060000</v>
      </c>
      <c r="P109" s="40">
        <v>1.4739229024943311E-2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45014</v>
      </c>
      <c r="E110" s="37">
        <v>203.65</v>
      </c>
      <c r="F110" s="37">
        <v>201.73333333333335</v>
      </c>
      <c r="G110" s="38">
        <v>199.4666666666667</v>
      </c>
      <c r="H110" s="38">
        <v>195.28333333333336</v>
      </c>
      <c r="I110" s="38">
        <v>193.01666666666671</v>
      </c>
      <c r="J110" s="38">
        <v>205.91666666666669</v>
      </c>
      <c r="K110" s="38">
        <v>208.18333333333334</v>
      </c>
      <c r="L110" s="38">
        <v>212.36666666666667</v>
      </c>
      <c r="M110" s="28">
        <v>204</v>
      </c>
      <c r="N110" s="28">
        <v>197.55</v>
      </c>
      <c r="O110" s="39">
        <v>15027800</v>
      </c>
      <c r="P110" s="40">
        <v>7.1914480077745384E-3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45014</v>
      </c>
      <c r="E111" s="37">
        <v>4922.25</v>
      </c>
      <c r="F111" s="37">
        <v>4912.9333333333334</v>
      </c>
      <c r="G111" s="38">
        <v>4892.0166666666664</v>
      </c>
      <c r="H111" s="38">
        <v>4861.7833333333328</v>
      </c>
      <c r="I111" s="38">
        <v>4840.8666666666659</v>
      </c>
      <c r="J111" s="38">
        <v>4943.166666666667</v>
      </c>
      <c r="K111" s="38">
        <v>4964.083333333333</v>
      </c>
      <c r="L111" s="38">
        <v>4994.3166666666675</v>
      </c>
      <c r="M111" s="28">
        <v>4933.8500000000004</v>
      </c>
      <c r="N111" s="28">
        <v>4882.7</v>
      </c>
      <c r="O111" s="39">
        <v>318750</v>
      </c>
      <c r="P111" s="40">
        <v>5.6791292001893041E-3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45014</v>
      </c>
      <c r="E112" s="37">
        <v>1909.1</v>
      </c>
      <c r="F112" s="37">
        <v>1896.1000000000001</v>
      </c>
      <c r="G112" s="38">
        <v>1878.0000000000002</v>
      </c>
      <c r="H112" s="38">
        <v>1846.9</v>
      </c>
      <c r="I112" s="38">
        <v>1828.8000000000002</v>
      </c>
      <c r="J112" s="38">
        <v>1927.2000000000003</v>
      </c>
      <c r="K112" s="38">
        <v>1945.3000000000002</v>
      </c>
      <c r="L112" s="38">
        <v>1976.4000000000003</v>
      </c>
      <c r="M112" s="28">
        <v>1914.2</v>
      </c>
      <c r="N112" s="28">
        <v>1865</v>
      </c>
      <c r="O112" s="39">
        <v>3624000</v>
      </c>
      <c r="P112" s="40">
        <v>2.0738282870178351E-3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45014</v>
      </c>
      <c r="E113" s="37">
        <v>1177.05</v>
      </c>
      <c r="F113" s="37">
        <v>1156.3666666666668</v>
      </c>
      <c r="G113" s="38">
        <v>1131.2333333333336</v>
      </c>
      <c r="H113" s="38">
        <v>1085.4166666666667</v>
      </c>
      <c r="I113" s="38">
        <v>1060.2833333333335</v>
      </c>
      <c r="J113" s="38">
        <v>1202.1833333333336</v>
      </c>
      <c r="K113" s="38">
        <v>1227.3166666666668</v>
      </c>
      <c r="L113" s="38">
        <v>1273.1333333333337</v>
      </c>
      <c r="M113" s="28">
        <v>1181.5</v>
      </c>
      <c r="N113" s="28">
        <v>1110.55</v>
      </c>
      <c r="O113" s="39">
        <v>26482950</v>
      </c>
      <c r="P113" s="40">
        <v>2.257089241034195E-2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45014</v>
      </c>
      <c r="E114" s="37">
        <v>157.80000000000001</v>
      </c>
      <c r="F114" s="37">
        <v>159.78333333333333</v>
      </c>
      <c r="G114" s="38">
        <v>155.31666666666666</v>
      </c>
      <c r="H114" s="38">
        <v>152.83333333333334</v>
      </c>
      <c r="I114" s="38">
        <v>148.36666666666667</v>
      </c>
      <c r="J114" s="38">
        <v>162.26666666666665</v>
      </c>
      <c r="K114" s="38">
        <v>166.73333333333329</v>
      </c>
      <c r="L114" s="38">
        <v>169.21666666666664</v>
      </c>
      <c r="M114" s="28">
        <v>164.25</v>
      </c>
      <c r="N114" s="28">
        <v>157.30000000000001</v>
      </c>
      <c r="O114" s="39">
        <v>30903600</v>
      </c>
      <c r="P114" s="40">
        <v>3.5074556878927132E-2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45014</v>
      </c>
      <c r="E115" s="37">
        <v>1495.85</v>
      </c>
      <c r="F115" s="37">
        <v>1493.5166666666667</v>
      </c>
      <c r="G115" s="38">
        <v>1488.5833333333333</v>
      </c>
      <c r="H115" s="38">
        <v>1481.3166666666666</v>
      </c>
      <c r="I115" s="38">
        <v>1476.3833333333332</v>
      </c>
      <c r="J115" s="38">
        <v>1500.7833333333333</v>
      </c>
      <c r="K115" s="38">
        <v>1505.7166666666667</v>
      </c>
      <c r="L115" s="38">
        <v>1512.9833333333333</v>
      </c>
      <c r="M115" s="28">
        <v>1498.45</v>
      </c>
      <c r="N115" s="28">
        <v>1486.25</v>
      </c>
      <c r="O115" s="39">
        <v>35628000</v>
      </c>
      <c r="P115" s="40">
        <v>2.0883000183385292E-2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45014</v>
      </c>
      <c r="E116" s="37">
        <v>456.55</v>
      </c>
      <c r="F116" s="37">
        <v>453.90000000000003</v>
      </c>
      <c r="G116" s="38">
        <v>449.15000000000009</v>
      </c>
      <c r="H116" s="38">
        <v>441.75000000000006</v>
      </c>
      <c r="I116" s="38">
        <v>437.00000000000011</v>
      </c>
      <c r="J116" s="38">
        <v>461.30000000000007</v>
      </c>
      <c r="K116" s="38">
        <v>466.04999999999995</v>
      </c>
      <c r="L116" s="38">
        <v>473.45000000000005</v>
      </c>
      <c r="M116" s="28">
        <v>458.65</v>
      </c>
      <c r="N116" s="28">
        <v>446.5</v>
      </c>
      <c r="O116" s="39">
        <v>4255000</v>
      </c>
      <c r="P116" s="40">
        <v>8.0549632788438751E-3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45014</v>
      </c>
      <c r="E117" s="37">
        <v>79.5</v>
      </c>
      <c r="F117" s="37">
        <v>79.316666666666663</v>
      </c>
      <c r="G117" s="38">
        <v>79.033333333333331</v>
      </c>
      <c r="H117" s="38">
        <v>78.566666666666663</v>
      </c>
      <c r="I117" s="38">
        <v>78.283333333333331</v>
      </c>
      <c r="J117" s="38">
        <v>79.783333333333331</v>
      </c>
      <c r="K117" s="38">
        <v>80.066666666666663</v>
      </c>
      <c r="L117" s="38">
        <v>80.533333333333331</v>
      </c>
      <c r="M117" s="28">
        <v>79.599999999999994</v>
      </c>
      <c r="N117" s="28">
        <v>78.849999999999994</v>
      </c>
      <c r="O117" s="39">
        <v>74334000</v>
      </c>
      <c r="P117" s="40">
        <v>2.9991894082680357E-2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45014</v>
      </c>
      <c r="E118" s="37">
        <v>802.05</v>
      </c>
      <c r="F118" s="37">
        <v>801</v>
      </c>
      <c r="G118" s="38">
        <v>795.05</v>
      </c>
      <c r="H118" s="38">
        <v>788.05</v>
      </c>
      <c r="I118" s="38">
        <v>782.09999999999991</v>
      </c>
      <c r="J118" s="38">
        <v>808</v>
      </c>
      <c r="K118" s="38">
        <v>813.95</v>
      </c>
      <c r="L118" s="38">
        <v>820.95</v>
      </c>
      <c r="M118" s="28">
        <v>806.95</v>
      </c>
      <c r="N118" s="28">
        <v>794</v>
      </c>
      <c r="O118" s="39">
        <v>1815450</v>
      </c>
      <c r="P118" s="40">
        <v>1.897117840204305E-2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45014</v>
      </c>
      <c r="E119" s="37">
        <v>621.6</v>
      </c>
      <c r="F119" s="37">
        <v>619.6</v>
      </c>
      <c r="G119" s="38">
        <v>616.90000000000009</v>
      </c>
      <c r="H119" s="38">
        <v>612.20000000000005</v>
      </c>
      <c r="I119" s="38">
        <v>609.50000000000011</v>
      </c>
      <c r="J119" s="38">
        <v>624.30000000000007</v>
      </c>
      <c r="K119" s="38">
        <v>627.00000000000011</v>
      </c>
      <c r="L119" s="38">
        <v>631.70000000000005</v>
      </c>
      <c r="M119" s="28">
        <v>622.29999999999995</v>
      </c>
      <c r="N119" s="28">
        <v>614.9</v>
      </c>
      <c r="O119" s="39">
        <v>13586125</v>
      </c>
      <c r="P119" s="40">
        <v>-5.0621555811867234E-3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45014</v>
      </c>
      <c r="E120" s="37">
        <v>391.95</v>
      </c>
      <c r="F120" s="37">
        <v>389.66666666666669</v>
      </c>
      <c r="G120" s="38">
        <v>386.93333333333339</v>
      </c>
      <c r="H120" s="38">
        <v>381.91666666666669</v>
      </c>
      <c r="I120" s="38">
        <v>379.18333333333339</v>
      </c>
      <c r="J120" s="38">
        <v>394.68333333333339</v>
      </c>
      <c r="K120" s="38">
        <v>397.41666666666663</v>
      </c>
      <c r="L120" s="38">
        <v>402.43333333333339</v>
      </c>
      <c r="M120" s="28">
        <v>392.4</v>
      </c>
      <c r="N120" s="28">
        <v>384.65</v>
      </c>
      <c r="O120" s="39">
        <v>61480000</v>
      </c>
      <c r="P120" s="40">
        <v>1.8771376302463082E-2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45014</v>
      </c>
      <c r="E121" s="37">
        <v>578.15</v>
      </c>
      <c r="F121" s="37">
        <v>573.7166666666667</v>
      </c>
      <c r="G121" s="38">
        <v>566.83333333333337</v>
      </c>
      <c r="H121" s="38">
        <v>555.51666666666665</v>
      </c>
      <c r="I121" s="38">
        <v>548.63333333333333</v>
      </c>
      <c r="J121" s="38">
        <v>585.03333333333342</v>
      </c>
      <c r="K121" s="38">
        <v>591.91666666666663</v>
      </c>
      <c r="L121" s="38">
        <v>603.23333333333346</v>
      </c>
      <c r="M121" s="28">
        <v>580.6</v>
      </c>
      <c r="N121" s="28">
        <v>562.4</v>
      </c>
      <c r="O121" s="39">
        <v>21807500</v>
      </c>
      <c r="P121" s="40">
        <v>2.8165775708455481E-3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45014</v>
      </c>
      <c r="E122" s="37">
        <v>2866.6</v>
      </c>
      <c r="F122" s="37">
        <v>2869.7166666666672</v>
      </c>
      <c r="G122" s="38">
        <v>2849.4333333333343</v>
      </c>
      <c r="H122" s="38">
        <v>2832.2666666666673</v>
      </c>
      <c r="I122" s="38">
        <v>2811.9833333333345</v>
      </c>
      <c r="J122" s="38">
        <v>2886.8833333333341</v>
      </c>
      <c r="K122" s="38">
        <v>2907.166666666667</v>
      </c>
      <c r="L122" s="38">
        <v>2924.3333333333339</v>
      </c>
      <c r="M122" s="28">
        <v>2890</v>
      </c>
      <c r="N122" s="28">
        <v>2852.55</v>
      </c>
      <c r="O122" s="39">
        <v>480500</v>
      </c>
      <c r="P122" s="40">
        <v>-1.5873015873015872E-2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45014</v>
      </c>
      <c r="E123" s="37">
        <v>677.3</v>
      </c>
      <c r="F123" s="37">
        <v>673.80000000000007</v>
      </c>
      <c r="G123" s="38">
        <v>668.85000000000014</v>
      </c>
      <c r="H123" s="38">
        <v>660.40000000000009</v>
      </c>
      <c r="I123" s="38">
        <v>655.45000000000016</v>
      </c>
      <c r="J123" s="38">
        <v>682.25000000000011</v>
      </c>
      <c r="K123" s="38">
        <v>687.20000000000016</v>
      </c>
      <c r="L123" s="38">
        <v>695.65000000000009</v>
      </c>
      <c r="M123" s="28">
        <v>678.75</v>
      </c>
      <c r="N123" s="28">
        <v>665.35</v>
      </c>
      <c r="O123" s="39">
        <v>24152850</v>
      </c>
      <c r="P123" s="40">
        <v>1.1877156269441774E-2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45014</v>
      </c>
      <c r="E124" s="37">
        <v>457.8</v>
      </c>
      <c r="F124" s="37">
        <v>453.08333333333331</v>
      </c>
      <c r="G124" s="38">
        <v>446.96666666666664</v>
      </c>
      <c r="H124" s="38">
        <v>436.13333333333333</v>
      </c>
      <c r="I124" s="38">
        <v>430.01666666666665</v>
      </c>
      <c r="J124" s="38">
        <v>463.91666666666663</v>
      </c>
      <c r="K124" s="38">
        <v>470.0333333333333</v>
      </c>
      <c r="L124" s="38">
        <v>480.86666666666662</v>
      </c>
      <c r="M124" s="28">
        <v>459.2</v>
      </c>
      <c r="N124" s="28">
        <v>442.25</v>
      </c>
      <c r="O124" s="39">
        <v>14900000</v>
      </c>
      <c r="P124" s="40">
        <v>2.0985010706638114E-2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45014</v>
      </c>
      <c r="E125" s="37">
        <v>1748.3</v>
      </c>
      <c r="F125" s="37">
        <v>1745.2</v>
      </c>
      <c r="G125" s="38">
        <v>1738.9</v>
      </c>
      <c r="H125" s="38">
        <v>1729.5</v>
      </c>
      <c r="I125" s="38">
        <v>1723.2</v>
      </c>
      <c r="J125" s="38">
        <v>1754.6000000000001</v>
      </c>
      <c r="K125" s="38">
        <v>1760.8999999999999</v>
      </c>
      <c r="L125" s="38">
        <v>1770.3000000000002</v>
      </c>
      <c r="M125" s="28">
        <v>1751.5</v>
      </c>
      <c r="N125" s="28">
        <v>1735.8</v>
      </c>
      <c r="O125" s="39">
        <v>40733600</v>
      </c>
      <c r="P125" s="40">
        <v>3.1325111312502461E-3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45014</v>
      </c>
      <c r="E126" s="37">
        <v>92.3</v>
      </c>
      <c r="F126" s="37">
        <v>91.783333333333317</v>
      </c>
      <c r="G126" s="38">
        <v>90.96666666666664</v>
      </c>
      <c r="H126" s="38">
        <v>89.633333333333326</v>
      </c>
      <c r="I126" s="38">
        <v>88.816666666666649</v>
      </c>
      <c r="J126" s="38">
        <v>93.116666666666632</v>
      </c>
      <c r="K126" s="38">
        <v>93.933333333333323</v>
      </c>
      <c r="L126" s="38">
        <v>95.266666666666623</v>
      </c>
      <c r="M126" s="28">
        <v>92.6</v>
      </c>
      <c r="N126" s="28">
        <v>90.45</v>
      </c>
      <c r="O126" s="39">
        <v>70695928</v>
      </c>
      <c r="P126" s="40">
        <v>1.2266802964477384E-2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45014</v>
      </c>
      <c r="E127" s="37">
        <v>1912.2</v>
      </c>
      <c r="F127" s="37">
        <v>1922.05</v>
      </c>
      <c r="G127" s="38">
        <v>1894.1499999999999</v>
      </c>
      <c r="H127" s="38">
        <v>1876.1</v>
      </c>
      <c r="I127" s="38">
        <v>1848.1999999999998</v>
      </c>
      <c r="J127" s="38">
        <v>1940.1</v>
      </c>
      <c r="K127" s="38">
        <v>1968</v>
      </c>
      <c r="L127" s="38">
        <v>1986.05</v>
      </c>
      <c r="M127" s="28">
        <v>1949.95</v>
      </c>
      <c r="N127" s="28">
        <v>1904</v>
      </c>
      <c r="O127" s="39">
        <v>895000</v>
      </c>
      <c r="P127" s="40">
        <v>1.5026935072299404E-2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45014</v>
      </c>
      <c r="E128" s="37">
        <v>317.75</v>
      </c>
      <c r="F128" s="37">
        <v>318.34999999999997</v>
      </c>
      <c r="G128" s="38">
        <v>314.89999999999992</v>
      </c>
      <c r="H128" s="38">
        <v>312.04999999999995</v>
      </c>
      <c r="I128" s="38">
        <v>308.59999999999991</v>
      </c>
      <c r="J128" s="38">
        <v>321.19999999999993</v>
      </c>
      <c r="K128" s="38">
        <v>324.64999999999998</v>
      </c>
      <c r="L128" s="38">
        <v>327.49999999999994</v>
      </c>
      <c r="M128" s="28">
        <v>321.8</v>
      </c>
      <c r="N128" s="28">
        <v>315.5</v>
      </c>
      <c r="O128" s="39">
        <v>10015500</v>
      </c>
      <c r="P128" s="40">
        <v>1.3242822167816604E-2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45014</v>
      </c>
      <c r="E129" s="37">
        <v>360.55</v>
      </c>
      <c r="F129" s="37">
        <v>359</v>
      </c>
      <c r="G129" s="38">
        <v>356.55</v>
      </c>
      <c r="H129" s="38">
        <v>352.55</v>
      </c>
      <c r="I129" s="38">
        <v>350.1</v>
      </c>
      <c r="J129" s="38">
        <v>363</v>
      </c>
      <c r="K129" s="38">
        <v>365.45000000000005</v>
      </c>
      <c r="L129" s="38">
        <v>369.45</v>
      </c>
      <c r="M129" s="28">
        <v>361.45</v>
      </c>
      <c r="N129" s="28">
        <v>355</v>
      </c>
      <c r="O129" s="39">
        <v>13306000</v>
      </c>
      <c r="P129" s="40">
        <v>1.4486123818237268E-2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45014</v>
      </c>
      <c r="E130" s="37">
        <v>2181.35</v>
      </c>
      <c r="F130" s="37">
        <v>2174.6833333333334</v>
      </c>
      <c r="G130" s="38">
        <v>2153.3666666666668</v>
      </c>
      <c r="H130" s="38">
        <v>2125.3833333333332</v>
      </c>
      <c r="I130" s="38">
        <v>2104.0666666666666</v>
      </c>
      <c r="J130" s="38">
        <v>2202.666666666667</v>
      </c>
      <c r="K130" s="38">
        <v>2223.9833333333336</v>
      </c>
      <c r="L130" s="38">
        <v>2251.9666666666672</v>
      </c>
      <c r="M130" s="28">
        <v>2196</v>
      </c>
      <c r="N130" s="28">
        <v>2146.6999999999998</v>
      </c>
      <c r="O130" s="39">
        <v>8654100</v>
      </c>
      <c r="P130" s="40">
        <v>8.8853659457215114E-2</v>
      </c>
    </row>
    <row r="131" spans="1:16" ht="12.75" customHeight="1">
      <c r="A131" s="28">
        <v>121</v>
      </c>
      <c r="B131" s="29" t="s">
        <v>86</v>
      </c>
      <c r="C131" s="30" t="s">
        <v>869</v>
      </c>
      <c r="D131" s="31">
        <v>45014</v>
      </c>
      <c r="E131" s="37">
        <v>4803.45</v>
      </c>
      <c r="F131" s="37">
        <v>4788.1333333333323</v>
      </c>
      <c r="G131" s="38">
        <v>4761.366666666665</v>
      </c>
      <c r="H131" s="38">
        <v>4719.2833333333328</v>
      </c>
      <c r="I131" s="38">
        <v>4692.5166666666655</v>
      </c>
      <c r="J131" s="38">
        <v>4830.2166666666644</v>
      </c>
      <c r="K131" s="38">
        <v>4856.9833333333327</v>
      </c>
      <c r="L131" s="38">
        <v>4899.0666666666639</v>
      </c>
      <c r="M131" s="28">
        <v>4814.8999999999996</v>
      </c>
      <c r="N131" s="28">
        <v>4746.05</v>
      </c>
      <c r="O131" s="39">
        <v>1373100</v>
      </c>
      <c r="P131" s="40">
        <v>2.0399063649537398E-2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45014</v>
      </c>
      <c r="E132" s="37">
        <v>3671.95</v>
      </c>
      <c r="F132" s="37">
        <v>3649.5500000000006</v>
      </c>
      <c r="G132" s="38">
        <v>3617.4500000000012</v>
      </c>
      <c r="H132" s="38">
        <v>3562.9500000000007</v>
      </c>
      <c r="I132" s="38">
        <v>3530.8500000000013</v>
      </c>
      <c r="J132" s="38">
        <v>3704.0500000000011</v>
      </c>
      <c r="K132" s="38">
        <v>3736.1500000000005</v>
      </c>
      <c r="L132" s="38">
        <v>3790.650000000001</v>
      </c>
      <c r="M132" s="28">
        <v>3681.65</v>
      </c>
      <c r="N132" s="28">
        <v>3595.05</v>
      </c>
      <c r="O132" s="39">
        <v>1305600</v>
      </c>
      <c r="P132" s="40">
        <v>9.5886173832353851E-3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45014</v>
      </c>
      <c r="E133" s="37">
        <v>666.3</v>
      </c>
      <c r="F133" s="37">
        <v>664.9666666666667</v>
      </c>
      <c r="G133" s="38">
        <v>661.93333333333339</v>
      </c>
      <c r="H133" s="38">
        <v>657.56666666666672</v>
      </c>
      <c r="I133" s="38">
        <v>654.53333333333342</v>
      </c>
      <c r="J133" s="38">
        <v>669.33333333333337</v>
      </c>
      <c r="K133" s="38">
        <v>672.36666666666667</v>
      </c>
      <c r="L133" s="38">
        <v>676.73333333333335</v>
      </c>
      <c r="M133" s="28">
        <v>668</v>
      </c>
      <c r="N133" s="28">
        <v>660.6</v>
      </c>
      <c r="O133" s="39">
        <v>7650000</v>
      </c>
      <c r="P133" s="40">
        <v>3.3444816053511705E-3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45014</v>
      </c>
      <c r="E134" s="37">
        <v>1292.6500000000001</v>
      </c>
      <c r="F134" s="37">
        <v>1283.0166666666667</v>
      </c>
      <c r="G134" s="38">
        <v>1271.8333333333333</v>
      </c>
      <c r="H134" s="38">
        <v>1251.0166666666667</v>
      </c>
      <c r="I134" s="38">
        <v>1239.8333333333333</v>
      </c>
      <c r="J134" s="38">
        <v>1303.8333333333333</v>
      </c>
      <c r="K134" s="38">
        <v>1315.0166666666667</v>
      </c>
      <c r="L134" s="38">
        <v>1335.8333333333333</v>
      </c>
      <c r="M134" s="28">
        <v>1294.2</v>
      </c>
      <c r="N134" s="28">
        <v>1262.2</v>
      </c>
      <c r="O134" s="39">
        <v>13799800</v>
      </c>
      <c r="P134" s="40">
        <v>1.6767440678827296E-3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45014</v>
      </c>
      <c r="E135" s="37">
        <v>254.65</v>
      </c>
      <c r="F135" s="37">
        <v>253.70000000000002</v>
      </c>
      <c r="G135" s="38">
        <v>252.00000000000003</v>
      </c>
      <c r="H135" s="38">
        <v>249.35000000000002</v>
      </c>
      <c r="I135" s="38">
        <v>247.65000000000003</v>
      </c>
      <c r="J135" s="38">
        <v>256.35000000000002</v>
      </c>
      <c r="K135" s="38">
        <v>258.05</v>
      </c>
      <c r="L135" s="38">
        <v>260.70000000000005</v>
      </c>
      <c r="M135" s="28">
        <v>255.4</v>
      </c>
      <c r="N135" s="28">
        <v>251.05</v>
      </c>
      <c r="O135" s="39">
        <v>25168000</v>
      </c>
      <c r="P135" s="40">
        <v>1.9938401685848598E-2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45014</v>
      </c>
      <c r="E136" s="37">
        <v>114.3</v>
      </c>
      <c r="F136" s="37">
        <v>112.75</v>
      </c>
      <c r="G136" s="38">
        <v>110.9</v>
      </c>
      <c r="H136" s="38">
        <v>107.5</v>
      </c>
      <c r="I136" s="38">
        <v>105.65</v>
      </c>
      <c r="J136" s="38">
        <v>116.15</v>
      </c>
      <c r="K136" s="38">
        <v>118</v>
      </c>
      <c r="L136" s="38">
        <v>121.4</v>
      </c>
      <c r="M136" s="28">
        <v>114.6</v>
      </c>
      <c r="N136" s="28">
        <v>109.35</v>
      </c>
      <c r="O136" s="39">
        <v>36426000</v>
      </c>
      <c r="P136" s="40">
        <v>-8.9781260202415926E-3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45014</v>
      </c>
      <c r="E137" s="37">
        <v>498.2</v>
      </c>
      <c r="F137" s="37">
        <v>498.3</v>
      </c>
      <c r="G137" s="38">
        <v>494.15000000000003</v>
      </c>
      <c r="H137" s="38">
        <v>490.1</v>
      </c>
      <c r="I137" s="38">
        <v>485.95000000000005</v>
      </c>
      <c r="J137" s="38">
        <v>502.35</v>
      </c>
      <c r="K137" s="38">
        <v>506.5</v>
      </c>
      <c r="L137" s="38">
        <v>510.55</v>
      </c>
      <c r="M137" s="28">
        <v>502.45</v>
      </c>
      <c r="N137" s="28">
        <v>494.25</v>
      </c>
      <c r="O137" s="39">
        <v>8052000</v>
      </c>
      <c r="P137" s="40">
        <v>1.390148080991236E-2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45014</v>
      </c>
      <c r="E138" s="37">
        <v>8734.9</v>
      </c>
      <c r="F138" s="37">
        <v>8703.8333333333321</v>
      </c>
      <c r="G138" s="38">
        <v>8667.616666666665</v>
      </c>
      <c r="H138" s="38">
        <v>8600.3333333333321</v>
      </c>
      <c r="I138" s="38">
        <v>8564.116666666665</v>
      </c>
      <c r="J138" s="38">
        <v>8771.116666666665</v>
      </c>
      <c r="K138" s="38">
        <v>8807.3333333333321</v>
      </c>
      <c r="L138" s="38">
        <v>8874.616666666665</v>
      </c>
      <c r="M138" s="28">
        <v>8740.0499999999993</v>
      </c>
      <c r="N138" s="28">
        <v>8636.5499999999993</v>
      </c>
      <c r="O138" s="39">
        <v>2157800</v>
      </c>
      <c r="P138" s="40">
        <v>1.2006378388518901E-2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45014</v>
      </c>
      <c r="E139" s="37">
        <v>754.3</v>
      </c>
      <c r="F139" s="37">
        <v>752.9</v>
      </c>
      <c r="G139" s="38">
        <v>749.44999999999993</v>
      </c>
      <c r="H139" s="38">
        <v>744.59999999999991</v>
      </c>
      <c r="I139" s="38">
        <v>741.14999999999986</v>
      </c>
      <c r="J139" s="38">
        <v>757.75</v>
      </c>
      <c r="K139" s="38">
        <v>761.2</v>
      </c>
      <c r="L139" s="38">
        <v>766.05000000000007</v>
      </c>
      <c r="M139" s="28">
        <v>756.35</v>
      </c>
      <c r="N139" s="28">
        <v>748.05</v>
      </c>
      <c r="O139" s="39">
        <v>14355000</v>
      </c>
      <c r="P139" s="40">
        <v>1.7418568193694478E-4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45014</v>
      </c>
      <c r="E140" s="37">
        <v>1481.6</v>
      </c>
      <c r="F140" s="37">
        <v>1473.0999999999997</v>
      </c>
      <c r="G140" s="38">
        <v>1460.5999999999995</v>
      </c>
      <c r="H140" s="38">
        <v>1439.5999999999997</v>
      </c>
      <c r="I140" s="38">
        <v>1427.0999999999995</v>
      </c>
      <c r="J140" s="38">
        <v>1494.0999999999995</v>
      </c>
      <c r="K140" s="38">
        <v>1506.6</v>
      </c>
      <c r="L140" s="38">
        <v>1527.5999999999995</v>
      </c>
      <c r="M140" s="28">
        <v>1485.6</v>
      </c>
      <c r="N140" s="28">
        <v>1452.1</v>
      </c>
      <c r="O140" s="39">
        <v>893200</v>
      </c>
      <c r="P140" s="40">
        <v>7.6714801444043319E-3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45014</v>
      </c>
      <c r="E141" s="37">
        <v>1302.05</v>
      </c>
      <c r="F141" s="37">
        <v>1303.9000000000001</v>
      </c>
      <c r="G141" s="38">
        <v>1293.3000000000002</v>
      </c>
      <c r="H141" s="38">
        <v>1284.5500000000002</v>
      </c>
      <c r="I141" s="38">
        <v>1273.9500000000003</v>
      </c>
      <c r="J141" s="38">
        <v>1312.65</v>
      </c>
      <c r="K141" s="38">
        <v>1323.25</v>
      </c>
      <c r="L141" s="38">
        <v>1332</v>
      </c>
      <c r="M141" s="28">
        <v>1314.5</v>
      </c>
      <c r="N141" s="28">
        <v>1295.1500000000001</v>
      </c>
      <c r="O141" s="39">
        <v>913600</v>
      </c>
      <c r="P141" s="40">
        <v>-3.2613299449385853E-2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45014</v>
      </c>
      <c r="E142" s="37">
        <v>691.7</v>
      </c>
      <c r="F142" s="37">
        <v>691.70000000000016</v>
      </c>
      <c r="G142" s="38">
        <v>684.0500000000003</v>
      </c>
      <c r="H142" s="38">
        <v>676.40000000000009</v>
      </c>
      <c r="I142" s="38">
        <v>668.75000000000023</v>
      </c>
      <c r="J142" s="38">
        <v>699.35000000000036</v>
      </c>
      <c r="K142" s="38">
        <v>707.00000000000023</v>
      </c>
      <c r="L142" s="38">
        <v>714.65000000000043</v>
      </c>
      <c r="M142" s="28">
        <v>699.35</v>
      </c>
      <c r="N142" s="28">
        <v>684.05</v>
      </c>
      <c r="O142" s="39">
        <v>3933150</v>
      </c>
      <c r="P142" s="40">
        <v>5.9534232183505516E-2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45014</v>
      </c>
      <c r="E143" s="37">
        <v>990.95</v>
      </c>
      <c r="F143" s="37">
        <v>989.91666666666663</v>
      </c>
      <c r="G143" s="38">
        <v>982.08333333333326</v>
      </c>
      <c r="H143" s="38">
        <v>973.21666666666658</v>
      </c>
      <c r="I143" s="38">
        <v>965.38333333333321</v>
      </c>
      <c r="J143" s="38">
        <v>998.7833333333333</v>
      </c>
      <c r="K143" s="38">
        <v>1006.6166666666666</v>
      </c>
      <c r="L143" s="38">
        <v>1015.4833333333333</v>
      </c>
      <c r="M143" s="28">
        <v>997.75</v>
      </c>
      <c r="N143" s="28">
        <v>981.05</v>
      </c>
      <c r="O143" s="39">
        <v>3043200</v>
      </c>
      <c r="P143" s="40">
        <v>-3.5252345929495311E-2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45014</v>
      </c>
      <c r="E144" s="37">
        <v>83.75</v>
      </c>
      <c r="F144" s="37">
        <v>83.366666666666674</v>
      </c>
      <c r="G144" s="38">
        <v>82.833333333333343</v>
      </c>
      <c r="H144" s="38">
        <v>81.916666666666671</v>
      </c>
      <c r="I144" s="38">
        <v>81.38333333333334</v>
      </c>
      <c r="J144" s="38">
        <v>84.283333333333346</v>
      </c>
      <c r="K144" s="38">
        <v>84.816666666666677</v>
      </c>
      <c r="L144" s="38">
        <v>85.733333333333348</v>
      </c>
      <c r="M144" s="28">
        <v>83.9</v>
      </c>
      <c r="N144" s="28">
        <v>82.45</v>
      </c>
      <c r="O144" s="39">
        <v>58299750</v>
      </c>
      <c r="P144" s="40">
        <v>-2.1968067036575698E-2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45014</v>
      </c>
      <c r="E145" s="37">
        <v>2144.5500000000002</v>
      </c>
      <c r="F145" s="37">
        <v>2127.9666666666667</v>
      </c>
      <c r="G145" s="38">
        <v>2106.5833333333335</v>
      </c>
      <c r="H145" s="38">
        <v>2068.6166666666668</v>
      </c>
      <c r="I145" s="38">
        <v>2047.2333333333336</v>
      </c>
      <c r="J145" s="38">
        <v>2165.9333333333334</v>
      </c>
      <c r="K145" s="38">
        <v>2187.3166666666666</v>
      </c>
      <c r="L145" s="38">
        <v>2225.2833333333333</v>
      </c>
      <c r="M145" s="28">
        <v>2149.35</v>
      </c>
      <c r="N145" s="28">
        <v>2090</v>
      </c>
      <c r="O145" s="39">
        <v>2090825</v>
      </c>
      <c r="P145" s="40">
        <v>1.1440734335506186E-2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45014</v>
      </c>
      <c r="E146" s="37">
        <v>87056.05</v>
      </c>
      <c r="F146" s="37">
        <v>87094.900000000009</v>
      </c>
      <c r="G146" s="38">
        <v>86716.500000000015</v>
      </c>
      <c r="H146" s="38">
        <v>86376.950000000012</v>
      </c>
      <c r="I146" s="38">
        <v>85998.550000000017</v>
      </c>
      <c r="J146" s="38">
        <v>87434.450000000012</v>
      </c>
      <c r="K146" s="38">
        <v>87812.85</v>
      </c>
      <c r="L146" s="38">
        <v>88152.400000000009</v>
      </c>
      <c r="M146" s="28">
        <v>87473.3</v>
      </c>
      <c r="N146" s="28">
        <v>86755.35</v>
      </c>
      <c r="O146" s="39">
        <v>53820</v>
      </c>
      <c r="P146" s="40">
        <v>-3.0444964871194378E-2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45014</v>
      </c>
      <c r="E147" s="37">
        <v>944.35</v>
      </c>
      <c r="F147" s="37">
        <v>944.04999999999984</v>
      </c>
      <c r="G147" s="38">
        <v>935.34999999999968</v>
      </c>
      <c r="H147" s="38">
        <v>926.3499999999998</v>
      </c>
      <c r="I147" s="38">
        <v>917.64999999999964</v>
      </c>
      <c r="J147" s="38">
        <v>953.04999999999973</v>
      </c>
      <c r="K147" s="38">
        <v>961.74999999999977</v>
      </c>
      <c r="L147" s="38">
        <v>970.74999999999977</v>
      </c>
      <c r="M147" s="28">
        <v>952.75</v>
      </c>
      <c r="N147" s="28">
        <v>935.05</v>
      </c>
      <c r="O147" s="39">
        <v>7550950</v>
      </c>
      <c r="P147" s="40">
        <v>4.2365803659555085E-2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45014</v>
      </c>
      <c r="E148" s="37">
        <v>82</v>
      </c>
      <c r="F148" s="37">
        <v>81.983333333333334</v>
      </c>
      <c r="G148" s="38">
        <v>81.266666666666666</v>
      </c>
      <c r="H148" s="38">
        <v>80.533333333333331</v>
      </c>
      <c r="I148" s="38">
        <v>79.816666666666663</v>
      </c>
      <c r="J148" s="38">
        <v>82.716666666666669</v>
      </c>
      <c r="K148" s="38">
        <v>83.433333333333337</v>
      </c>
      <c r="L148" s="38">
        <v>84.166666666666671</v>
      </c>
      <c r="M148" s="28">
        <v>82.7</v>
      </c>
      <c r="N148" s="28">
        <v>81.25</v>
      </c>
      <c r="O148" s="39">
        <v>55942500</v>
      </c>
      <c r="P148" s="40">
        <v>1.0978584982380048E-2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45014</v>
      </c>
      <c r="E149" s="37">
        <v>3513</v>
      </c>
      <c r="F149" s="37">
        <v>3494.4</v>
      </c>
      <c r="G149" s="38">
        <v>3451.8500000000004</v>
      </c>
      <c r="H149" s="38">
        <v>3390.7000000000003</v>
      </c>
      <c r="I149" s="38">
        <v>3348.1500000000005</v>
      </c>
      <c r="J149" s="38">
        <v>3555.55</v>
      </c>
      <c r="K149" s="38">
        <v>3598.1000000000004</v>
      </c>
      <c r="L149" s="38">
        <v>3659.25</v>
      </c>
      <c r="M149" s="28">
        <v>3536.95</v>
      </c>
      <c r="N149" s="28">
        <v>3433.25</v>
      </c>
      <c r="O149" s="39">
        <v>1705750</v>
      </c>
      <c r="P149" s="40">
        <v>2.4397567750168905E-2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45014</v>
      </c>
      <c r="E150" s="37">
        <v>4239.6000000000004</v>
      </c>
      <c r="F150" s="37">
        <v>4233.2166666666672</v>
      </c>
      <c r="G150" s="38">
        <v>4213.4333333333343</v>
      </c>
      <c r="H150" s="38">
        <v>4187.2666666666673</v>
      </c>
      <c r="I150" s="38">
        <v>4167.4833333333345</v>
      </c>
      <c r="J150" s="38">
        <v>4259.3833333333341</v>
      </c>
      <c r="K150" s="38">
        <v>4279.166666666667</v>
      </c>
      <c r="L150" s="38">
        <v>4305.3333333333339</v>
      </c>
      <c r="M150" s="28">
        <v>4253</v>
      </c>
      <c r="N150" s="28">
        <v>4207.05</v>
      </c>
      <c r="O150" s="39">
        <v>414450</v>
      </c>
      <c r="P150" s="40">
        <v>-3.8956521739130431E-2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45014</v>
      </c>
      <c r="E151" s="37">
        <v>18573.95</v>
      </c>
      <c r="F151" s="37">
        <v>18576.866666666669</v>
      </c>
      <c r="G151" s="38">
        <v>18498.133333333339</v>
      </c>
      <c r="H151" s="38">
        <v>18422.316666666669</v>
      </c>
      <c r="I151" s="38">
        <v>18343.583333333339</v>
      </c>
      <c r="J151" s="38">
        <v>18652.683333333338</v>
      </c>
      <c r="K151" s="38">
        <v>18731.416666666668</v>
      </c>
      <c r="L151" s="38">
        <v>18807.233333333337</v>
      </c>
      <c r="M151" s="28">
        <v>18655.599999999999</v>
      </c>
      <c r="N151" s="28">
        <v>18501.05</v>
      </c>
      <c r="O151" s="39">
        <v>278720</v>
      </c>
      <c r="P151" s="40">
        <v>1.9757061320064394E-2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45014</v>
      </c>
      <c r="E152" s="37">
        <v>115.15</v>
      </c>
      <c r="F152" s="37">
        <v>114.73333333333335</v>
      </c>
      <c r="G152" s="38">
        <v>114.06666666666669</v>
      </c>
      <c r="H152" s="38">
        <v>112.98333333333335</v>
      </c>
      <c r="I152" s="38">
        <v>112.31666666666669</v>
      </c>
      <c r="J152" s="38">
        <v>115.81666666666669</v>
      </c>
      <c r="K152" s="38">
        <v>116.48333333333335</v>
      </c>
      <c r="L152" s="38">
        <v>117.56666666666669</v>
      </c>
      <c r="M152" s="28">
        <v>115.4</v>
      </c>
      <c r="N152" s="28">
        <v>113.65</v>
      </c>
      <c r="O152" s="39">
        <v>54144000</v>
      </c>
      <c r="P152" s="40">
        <v>2.1825902335456476E-2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45014</v>
      </c>
      <c r="E153" s="37">
        <v>179.35</v>
      </c>
      <c r="F153" s="37">
        <v>178.48333333333335</v>
      </c>
      <c r="G153" s="38">
        <v>177.41666666666669</v>
      </c>
      <c r="H153" s="38">
        <v>175.48333333333335</v>
      </c>
      <c r="I153" s="38">
        <v>174.41666666666669</v>
      </c>
      <c r="J153" s="38">
        <v>180.41666666666669</v>
      </c>
      <c r="K153" s="38">
        <v>181.48333333333335</v>
      </c>
      <c r="L153" s="38">
        <v>183.41666666666669</v>
      </c>
      <c r="M153" s="28">
        <v>179.55</v>
      </c>
      <c r="N153" s="28">
        <v>176.55</v>
      </c>
      <c r="O153" s="39">
        <v>87409500</v>
      </c>
      <c r="P153" s="40">
        <v>2.0496439741798097E-2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45014</v>
      </c>
      <c r="E154" s="37">
        <v>908.9</v>
      </c>
      <c r="F154" s="37">
        <v>900.51666666666677</v>
      </c>
      <c r="G154" s="38">
        <v>886.08333333333348</v>
      </c>
      <c r="H154" s="38">
        <v>863.26666666666677</v>
      </c>
      <c r="I154" s="38">
        <v>848.83333333333348</v>
      </c>
      <c r="J154" s="38">
        <v>923.33333333333348</v>
      </c>
      <c r="K154" s="38">
        <v>937.76666666666665</v>
      </c>
      <c r="L154" s="38">
        <v>960.58333333333348</v>
      </c>
      <c r="M154" s="28">
        <v>914.95</v>
      </c>
      <c r="N154" s="28">
        <v>877.7</v>
      </c>
      <c r="O154" s="39">
        <v>6085100</v>
      </c>
      <c r="P154" s="40">
        <v>9.2882851503541166E-3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45014</v>
      </c>
      <c r="E155" s="37">
        <v>3247.5</v>
      </c>
      <c r="F155" s="37">
        <v>3249.8333333333335</v>
      </c>
      <c r="G155" s="38">
        <v>3224.666666666667</v>
      </c>
      <c r="H155" s="38">
        <v>3201.8333333333335</v>
      </c>
      <c r="I155" s="38">
        <v>3176.666666666667</v>
      </c>
      <c r="J155" s="38">
        <v>3272.666666666667</v>
      </c>
      <c r="K155" s="38">
        <v>3297.8333333333339</v>
      </c>
      <c r="L155" s="38">
        <v>3320.666666666667</v>
      </c>
      <c r="M155" s="28">
        <v>3275</v>
      </c>
      <c r="N155" s="28">
        <v>3227</v>
      </c>
      <c r="O155" s="39">
        <v>299800</v>
      </c>
      <c r="P155" s="40">
        <v>-4.7043865225683407E-2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45014</v>
      </c>
      <c r="E156" s="37">
        <v>158.65</v>
      </c>
      <c r="F156" s="37">
        <v>158.41666666666669</v>
      </c>
      <c r="G156" s="38">
        <v>157.28333333333336</v>
      </c>
      <c r="H156" s="38">
        <v>155.91666666666669</v>
      </c>
      <c r="I156" s="38">
        <v>154.78333333333336</v>
      </c>
      <c r="J156" s="38">
        <v>159.78333333333336</v>
      </c>
      <c r="K156" s="38">
        <v>160.91666666666669</v>
      </c>
      <c r="L156" s="38">
        <v>162.28333333333336</v>
      </c>
      <c r="M156" s="28">
        <v>159.55000000000001</v>
      </c>
      <c r="N156" s="28">
        <v>157.05000000000001</v>
      </c>
      <c r="O156" s="39">
        <v>42496300</v>
      </c>
      <c r="P156" s="40">
        <v>1.8122508155128669E-4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45014</v>
      </c>
      <c r="E157" s="37">
        <v>37462.400000000001</v>
      </c>
      <c r="F157" s="37">
        <v>37305.599999999999</v>
      </c>
      <c r="G157" s="38">
        <v>37081.799999999996</v>
      </c>
      <c r="H157" s="38">
        <v>36701.199999999997</v>
      </c>
      <c r="I157" s="38">
        <v>36477.399999999994</v>
      </c>
      <c r="J157" s="38">
        <v>37686.199999999997</v>
      </c>
      <c r="K157" s="38">
        <v>37910</v>
      </c>
      <c r="L157" s="38">
        <v>38290.6</v>
      </c>
      <c r="M157" s="28">
        <v>37529.4</v>
      </c>
      <c r="N157" s="28">
        <v>36925</v>
      </c>
      <c r="O157" s="39">
        <v>136515</v>
      </c>
      <c r="P157" s="40">
        <v>6.3025210084033615E-3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45014</v>
      </c>
      <c r="E158" s="37">
        <v>780.3</v>
      </c>
      <c r="F158" s="37">
        <v>777.15</v>
      </c>
      <c r="G158" s="38">
        <v>771.44999999999993</v>
      </c>
      <c r="H158" s="38">
        <v>762.59999999999991</v>
      </c>
      <c r="I158" s="38">
        <v>756.89999999999986</v>
      </c>
      <c r="J158" s="38">
        <v>786</v>
      </c>
      <c r="K158" s="38">
        <v>791.7</v>
      </c>
      <c r="L158" s="38">
        <v>800.55000000000007</v>
      </c>
      <c r="M158" s="28">
        <v>782.85</v>
      </c>
      <c r="N158" s="28">
        <v>768.3</v>
      </c>
      <c r="O158" s="39">
        <v>7785250</v>
      </c>
      <c r="P158" s="40">
        <v>1.1143653118079863E-2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45014</v>
      </c>
      <c r="E159" s="37">
        <v>4895.1499999999996</v>
      </c>
      <c r="F159" s="37">
        <v>4867.5</v>
      </c>
      <c r="G159" s="38">
        <v>4824.1499999999996</v>
      </c>
      <c r="H159" s="38">
        <v>4753.1499999999996</v>
      </c>
      <c r="I159" s="38">
        <v>4709.7999999999993</v>
      </c>
      <c r="J159" s="38">
        <v>4938.5</v>
      </c>
      <c r="K159" s="38">
        <v>4981.8500000000004</v>
      </c>
      <c r="L159" s="38">
        <v>5052.8500000000004</v>
      </c>
      <c r="M159" s="28">
        <v>4910.8500000000004</v>
      </c>
      <c r="N159" s="28">
        <v>4796.5</v>
      </c>
      <c r="O159" s="39">
        <v>910525</v>
      </c>
      <c r="P159" s="40">
        <v>-4.2105263157894736E-3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45014</v>
      </c>
      <c r="E160" s="37">
        <v>230.95</v>
      </c>
      <c r="F160" s="37">
        <v>228.94999999999996</v>
      </c>
      <c r="G160" s="38">
        <v>226.54999999999993</v>
      </c>
      <c r="H160" s="38">
        <v>222.14999999999998</v>
      </c>
      <c r="I160" s="38">
        <v>219.74999999999994</v>
      </c>
      <c r="J160" s="38">
        <v>233.34999999999991</v>
      </c>
      <c r="K160" s="38">
        <v>235.74999999999994</v>
      </c>
      <c r="L160" s="38">
        <v>240.14999999999989</v>
      </c>
      <c r="M160" s="28">
        <v>231.35</v>
      </c>
      <c r="N160" s="28">
        <v>224.55</v>
      </c>
      <c r="O160" s="39">
        <v>14178000</v>
      </c>
      <c r="P160" s="40">
        <v>1.8315018315018316E-2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45014</v>
      </c>
      <c r="E161" s="37">
        <v>168.7</v>
      </c>
      <c r="F161" s="37">
        <v>166.66666666666666</v>
      </c>
      <c r="G161" s="38">
        <v>163.48333333333332</v>
      </c>
      <c r="H161" s="38">
        <v>158.26666666666665</v>
      </c>
      <c r="I161" s="38">
        <v>155.08333333333331</v>
      </c>
      <c r="J161" s="38">
        <v>171.88333333333333</v>
      </c>
      <c r="K161" s="38">
        <v>175.06666666666666</v>
      </c>
      <c r="L161" s="38">
        <v>180.28333333333333</v>
      </c>
      <c r="M161" s="28">
        <v>169.85</v>
      </c>
      <c r="N161" s="28">
        <v>161.44999999999999</v>
      </c>
      <c r="O161" s="39">
        <v>61547400</v>
      </c>
      <c r="P161" s="40">
        <v>5.0142811805775941E-2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45014</v>
      </c>
      <c r="E162" s="37">
        <v>2358.8000000000002</v>
      </c>
      <c r="F162" s="37">
        <v>2353.5833333333335</v>
      </c>
      <c r="G162" s="38">
        <v>2345.2166666666672</v>
      </c>
      <c r="H162" s="38">
        <v>2331.6333333333337</v>
      </c>
      <c r="I162" s="38">
        <v>2323.2666666666673</v>
      </c>
      <c r="J162" s="38">
        <v>2367.166666666667</v>
      </c>
      <c r="K162" s="38">
        <v>2375.5333333333328</v>
      </c>
      <c r="L162" s="38">
        <v>2389.1166666666668</v>
      </c>
      <c r="M162" s="28">
        <v>2361.9499999999998</v>
      </c>
      <c r="N162" s="28">
        <v>2340</v>
      </c>
      <c r="O162" s="39">
        <v>2847750</v>
      </c>
      <c r="P162" s="40">
        <v>3.5127777289891982E-4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45014</v>
      </c>
      <c r="E163" s="37">
        <v>3136.15</v>
      </c>
      <c r="F163" s="37">
        <v>3121.5499999999997</v>
      </c>
      <c r="G163" s="38">
        <v>3101.0999999999995</v>
      </c>
      <c r="H163" s="38">
        <v>3066.0499999999997</v>
      </c>
      <c r="I163" s="38">
        <v>3045.5999999999995</v>
      </c>
      <c r="J163" s="38">
        <v>3156.5999999999995</v>
      </c>
      <c r="K163" s="38">
        <v>3177.0499999999993</v>
      </c>
      <c r="L163" s="38">
        <v>3212.0999999999995</v>
      </c>
      <c r="M163" s="28">
        <v>3142</v>
      </c>
      <c r="N163" s="28">
        <v>3086.5</v>
      </c>
      <c r="O163" s="39">
        <v>2064000</v>
      </c>
      <c r="P163" s="40">
        <v>-1.1967448539971278E-2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45014</v>
      </c>
      <c r="E164" s="37">
        <v>51.75</v>
      </c>
      <c r="F164" s="37">
        <v>51.5</v>
      </c>
      <c r="G164" s="38">
        <v>51.15</v>
      </c>
      <c r="H164" s="38">
        <v>50.55</v>
      </c>
      <c r="I164" s="38">
        <v>50.199999999999996</v>
      </c>
      <c r="J164" s="38">
        <v>52.1</v>
      </c>
      <c r="K164" s="38">
        <v>52.449999999999996</v>
      </c>
      <c r="L164" s="38">
        <v>53.050000000000004</v>
      </c>
      <c r="M164" s="28">
        <v>51.85</v>
      </c>
      <c r="N164" s="28">
        <v>50.9</v>
      </c>
      <c r="O164" s="39">
        <v>207296000</v>
      </c>
      <c r="P164" s="40">
        <v>3.8607057370087253E-4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45014</v>
      </c>
      <c r="E165" s="37">
        <v>3075.6</v>
      </c>
      <c r="F165" s="37">
        <v>3070.4</v>
      </c>
      <c r="G165" s="38">
        <v>3031</v>
      </c>
      <c r="H165" s="38">
        <v>2986.4</v>
      </c>
      <c r="I165" s="38">
        <v>2947</v>
      </c>
      <c r="J165" s="38">
        <v>3115</v>
      </c>
      <c r="K165" s="38">
        <v>3154.4000000000005</v>
      </c>
      <c r="L165" s="38">
        <v>3199</v>
      </c>
      <c r="M165" s="28">
        <v>3109.8</v>
      </c>
      <c r="N165" s="28">
        <v>3025.8</v>
      </c>
      <c r="O165" s="39">
        <v>1113300</v>
      </c>
      <c r="P165" s="40">
        <v>2.7977839335180055E-2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45014</v>
      </c>
      <c r="E166" s="37">
        <v>229</v>
      </c>
      <c r="F166" s="37">
        <v>228.5333333333333</v>
      </c>
      <c r="G166" s="38">
        <v>227.4166666666666</v>
      </c>
      <c r="H166" s="38">
        <v>225.83333333333329</v>
      </c>
      <c r="I166" s="38">
        <v>224.71666666666658</v>
      </c>
      <c r="J166" s="38">
        <v>230.11666666666662</v>
      </c>
      <c r="K166" s="38">
        <v>231.23333333333329</v>
      </c>
      <c r="L166" s="38">
        <v>232.81666666666663</v>
      </c>
      <c r="M166" s="28">
        <v>229.65</v>
      </c>
      <c r="N166" s="28">
        <v>226.95</v>
      </c>
      <c r="O166" s="39">
        <v>33868800</v>
      </c>
      <c r="P166" s="40">
        <v>5.9459459459459463E-2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45014</v>
      </c>
      <c r="E167" s="37">
        <v>1572.9</v>
      </c>
      <c r="F167" s="37">
        <v>1575.3666666666668</v>
      </c>
      <c r="G167" s="38">
        <v>1562.7333333333336</v>
      </c>
      <c r="H167" s="38">
        <v>1552.5666666666668</v>
      </c>
      <c r="I167" s="38">
        <v>1539.9333333333336</v>
      </c>
      <c r="J167" s="38">
        <v>1585.5333333333335</v>
      </c>
      <c r="K167" s="38">
        <v>1598.1666666666667</v>
      </c>
      <c r="L167" s="38">
        <v>1608.3333333333335</v>
      </c>
      <c r="M167" s="28">
        <v>1588</v>
      </c>
      <c r="N167" s="28">
        <v>1565.2</v>
      </c>
      <c r="O167" s="39">
        <v>2308504</v>
      </c>
      <c r="P167" s="40">
        <v>2.1201413427561835E-3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45014</v>
      </c>
      <c r="E168" s="37">
        <v>166.45</v>
      </c>
      <c r="F168" s="37">
        <v>165.04999999999998</v>
      </c>
      <c r="G168" s="38">
        <v>163.39999999999998</v>
      </c>
      <c r="H168" s="38">
        <v>160.35</v>
      </c>
      <c r="I168" s="38">
        <v>158.69999999999999</v>
      </c>
      <c r="J168" s="38">
        <v>168.09999999999997</v>
      </c>
      <c r="K168" s="38">
        <v>169.75</v>
      </c>
      <c r="L168" s="38">
        <v>172.79999999999995</v>
      </c>
      <c r="M168" s="28">
        <v>166.7</v>
      </c>
      <c r="N168" s="28">
        <v>162</v>
      </c>
      <c r="O168" s="39">
        <v>11756500</v>
      </c>
      <c r="P168" s="40">
        <v>1.1137868753762794E-2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45014</v>
      </c>
      <c r="E169" s="37">
        <v>741.8</v>
      </c>
      <c r="F169" s="37">
        <v>736.96666666666658</v>
      </c>
      <c r="G169" s="38">
        <v>729.53333333333319</v>
      </c>
      <c r="H169" s="38">
        <v>717.26666666666665</v>
      </c>
      <c r="I169" s="38">
        <v>709.83333333333326</v>
      </c>
      <c r="J169" s="38">
        <v>749.23333333333312</v>
      </c>
      <c r="K169" s="38">
        <v>756.66666666666652</v>
      </c>
      <c r="L169" s="38">
        <v>768.93333333333305</v>
      </c>
      <c r="M169" s="28">
        <v>744.4</v>
      </c>
      <c r="N169" s="28">
        <v>724.7</v>
      </c>
      <c r="O169" s="39">
        <v>2869600</v>
      </c>
      <c r="P169" s="40">
        <v>7.2086376627500795E-2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45014</v>
      </c>
      <c r="E170" s="37">
        <v>166.3</v>
      </c>
      <c r="F170" s="37">
        <v>165.23333333333335</v>
      </c>
      <c r="G170" s="38">
        <v>162.91666666666669</v>
      </c>
      <c r="H170" s="38">
        <v>159.53333333333333</v>
      </c>
      <c r="I170" s="38">
        <v>157.21666666666667</v>
      </c>
      <c r="J170" s="38">
        <v>168.6166666666667</v>
      </c>
      <c r="K170" s="38">
        <v>170.93333333333337</v>
      </c>
      <c r="L170" s="38">
        <v>174.31666666666672</v>
      </c>
      <c r="M170" s="28">
        <v>167.55</v>
      </c>
      <c r="N170" s="28">
        <v>161.85</v>
      </c>
      <c r="O170" s="39">
        <v>26060000</v>
      </c>
      <c r="P170" s="40">
        <v>4.8270313757039419E-2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45014</v>
      </c>
      <c r="E171" s="37">
        <v>125.1</v>
      </c>
      <c r="F171" s="37">
        <v>123.78333333333335</v>
      </c>
      <c r="G171" s="38">
        <v>121.9666666666667</v>
      </c>
      <c r="H171" s="38">
        <v>118.83333333333336</v>
      </c>
      <c r="I171" s="38">
        <v>117.01666666666671</v>
      </c>
      <c r="J171" s="38">
        <v>126.91666666666669</v>
      </c>
      <c r="K171" s="38">
        <v>128.73333333333332</v>
      </c>
      <c r="L171" s="38">
        <v>131.86666666666667</v>
      </c>
      <c r="M171" s="28">
        <v>125.6</v>
      </c>
      <c r="N171" s="28">
        <v>120.65</v>
      </c>
      <c r="O171" s="39">
        <v>52104000</v>
      </c>
      <c r="P171" s="40">
        <v>7.7775939103094494E-2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45014</v>
      </c>
      <c r="E172" s="37">
        <v>2423.0500000000002</v>
      </c>
      <c r="F172" s="37">
        <v>2413.3333333333335</v>
      </c>
      <c r="G172" s="38">
        <v>2402.166666666667</v>
      </c>
      <c r="H172" s="38">
        <v>2381.2833333333333</v>
      </c>
      <c r="I172" s="38">
        <v>2370.1166666666668</v>
      </c>
      <c r="J172" s="38">
        <v>2434.2166666666672</v>
      </c>
      <c r="K172" s="38">
        <v>2445.3833333333341</v>
      </c>
      <c r="L172" s="38">
        <v>2466.2666666666673</v>
      </c>
      <c r="M172" s="28">
        <v>2424.5</v>
      </c>
      <c r="N172" s="28">
        <v>2392.4499999999998</v>
      </c>
      <c r="O172" s="39">
        <v>36663500</v>
      </c>
      <c r="P172" s="40">
        <v>-2.0798696659522331E-2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45014</v>
      </c>
      <c r="E173" s="37">
        <v>87.25</v>
      </c>
      <c r="F173" s="37">
        <v>86.8</v>
      </c>
      <c r="G173" s="38">
        <v>86.199999999999989</v>
      </c>
      <c r="H173" s="38">
        <v>85.149999999999991</v>
      </c>
      <c r="I173" s="38">
        <v>84.549999999999983</v>
      </c>
      <c r="J173" s="38">
        <v>87.85</v>
      </c>
      <c r="K173" s="38">
        <v>88.449999999999989</v>
      </c>
      <c r="L173" s="38">
        <v>89.5</v>
      </c>
      <c r="M173" s="28">
        <v>87.4</v>
      </c>
      <c r="N173" s="28">
        <v>85.75</v>
      </c>
      <c r="O173" s="39">
        <v>104688000</v>
      </c>
      <c r="P173" s="40">
        <v>1.4104153750774954E-2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45014</v>
      </c>
      <c r="E174" s="37">
        <v>747.15</v>
      </c>
      <c r="F174" s="37">
        <v>746.88333333333333</v>
      </c>
      <c r="G174" s="38">
        <v>742.11666666666667</v>
      </c>
      <c r="H174" s="38">
        <v>737.08333333333337</v>
      </c>
      <c r="I174" s="38">
        <v>732.31666666666672</v>
      </c>
      <c r="J174" s="38">
        <v>751.91666666666663</v>
      </c>
      <c r="K174" s="38">
        <v>756.68333333333328</v>
      </c>
      <c r="L174" s="38">
        <v>761.71666666666658</v>
      </c>
      <c r="M174" s="28">
        <v>751.65</v>
      </c>
      <c r="N174" s="28">
        <v>741.85</v>
      </c>
      <c r="O174" s="39">
        <v>8564000</v>
      </c>
      <c r="P174" s="40">
        <v>-5.8506686478454681E-3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45014</v>
      </c>
      <c r="E175" s="37">
        <v>1129.4000000000001</v>
      </c>
      <c r="F175" s="37">
        <v>1128.7166666666669</v>
      </c>
      <c r="G175" s="38">
        <v>1115.9833333333338</v>
      </c>
      <c r="H175" s="38">
        <v>1102.5666666666668</v>
      </c>
      <c r="I175" s="38">
        <v>1089.8333333333337</v>
      </c>
      <c r="J175" s="38">
        <v>1142.1333333333339</v>
      </c>
      <c r="K175" s="38">
        <v>1154.866666666667</v>
      </c>
      <c r="L175" s="38">
        <v>1168.283333333334</v>
      </c>
      <c r="M175" s="28">
        <v>1141.45</v>
      </c>
      <c r="N175" s="28">
        <v>1115.3</v>
      </c>
      <c r="O175" s="39">
        <v>5976000</v>
      </c>
      <c r="P175" s="40">
        <v>2.3901310717039322E-2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45014</v>
      </c>
      <c r="E176" s="37">
        <v>566.04999999999995</v>
      </c>
      <c r="F176" s="37">
        <v>563.49999999999989</v>
      </c>
      <c r="G176" s="38">
        <v>560.3499999999998</v>
      </c>
      <c r="H176" s="38">
        <v>554.64999999999986</v>
      </c>
      <c r="I176" s="38">
        <v>551.49999999999977</v>
      </c>
      <c r="J176" s="38">
        <v>569.19999999999982</v>
      </c>
      <c r="K176" s="38">
        <v>572.34999999999991</v>
      </c>
      <c r="L176" s="38">
        <v>578.04999999999984</v>
      </c>
      <c r="M176" s="28">
        <v>566.65</v>
      </c>
      <c r="N176" s="28">
        <v>557.79999999999995</v>
      </c>
      <c r="O176" s="39">
        <v>73465500</v>
      </c>
      <c r="P176" s="40">
        <v>-2.6998569612205977E-2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45014</v>
      </c>
      <c r="E177" s="37">
        <v>25942.05</v>
      </c>
      <c r="F177" s="37">
        <v>25766</v>
      </c>
      <c r="G177" s="38">
        <v>25542.400000000001</v>
      </c>
      <c r="H177" s="38">
        <v>25142.75</v>
      </c>
      <c r="I177" s="38">
        <v>24919.15</v>
      </c>
      <c r="J177" s="38">
        <v>26165.65</v>
      </c>
      <c r="K177" s="38">
        <v>26389.25</v>
      </c>
      <c r="L177" s="38">
        <v>26788.9</v>
      </c>
      <c r="M177" s="28">
        <v>25989.599999999999</v>
      </c>
      <c r="N177" s="28">
        <v>25366.35</v>
      </c>
      <c r="O177" s="39">
        <v>388200</v>
      </c>
      <c r="P177" s="40">
        <v>-2.6334382426616994E-3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45014</v>
      </c>
      <c r="E178" s="37">
        <v>3297.75</v>
      </c>
      <c r="F178" s="37">
        <v>3274.2833333333333</v>
      </c>
      <c r="G178" s="38">
        <v>3243.7166666666667</v>
      </c>
      <c r="H178" s="38">
        <v>3189.6833333333334</v>
      </c>
      <c r="I178" s="38">
        <v>3159.1166666666668</v>
      </c>
      <c r="J178" s="38">
        <v>3328.3166666666666</v>
      </c>
      <c r="K178" s="38">
        <v>3358.8833333333332</v>
      </c>
      <c r="L178" s="38">
        <v>3412.9166666666665</v>
      </c>
      <c r="M178" s="28">
        <v>3304.85</v>
      </c>
      <c r="N178" s="28">
        <v>3220.25</v>
      </c>
      <c r="O178" s="39">
        <v>2028125</v>
      </c>
      <c r="P178" s="40">
        <v>-1.4893040888166802E-3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45014</v>
      </c>
      <c r="E179" s="37">
        <v>2315.6</v>
      </c>
      <c r="F179" s="37">
        <v>2304.6833333333329</v>
      </c>
      <c r="G179" s="38">
        <v>2288.4166666666661</v>
      </c>
      <c r="H179" s="38">
        <v>2261.2333333333331</v>
      </c>
      <c r="I179" s="38">
        <v>2244.9666666666662</v>
      </c>
      <c r="J179" s="38">
        <v>2331.8666666666659</v>
      </c>
      <c r="K179" s="38">
        <v>2348.1333333333332</v>
      </c>
      <c r="L179" s="38">
        <v>2375.3166666666657</v>
      </c>
      <c r="M179" s="28">
        <v>2320.9499999999998</v>
      </c>
      <c r="N179" s="28">
        <v>2277.5</v>
      </c>
      <c r="O179" s="39">
        <v>3554625</v>
      </c>
      <c r="P179" s="40">
        <v>-2.0055825493642095E-2</v>
      </c>
    </row>
    <row r="180" spans="1:16" ht="12.75" customHeight="1">
      <c r="A180" s="28">
        <v>170</v>
      </c>
      <c r="B180" s="29" t="s">
        <v>63</v>
      </c>
      <c r="C180" s="30" t="s">
        <v>870</v>
      </c>
      <c r="D180" s="31">
        <v>45014</v>
      </c>
      <c r="E180" s="37">
        <v>1276.6500000000001</v>
      </c>
      <c r="F180" s="37">
        <v>1269.95</v>
      </c>
      <c r="G180" s="38">
        <v>1237.7</v>
      </c>
      <c r="H180" s="38">
        <v>1198.75</v>
      </c>
      <c r="I180" s="38">
        <v>1166.5</v>
      </c>
      <c r="J180" s="38">
        <v>1308.9000000000001</v>
      </c>
      <c r="K180" s="38">
        <v>1341.15</v>
      </c>
      <c r="L180" s="38">
        <v>1380.1000000000001</v>
      </c>
      <c r="M180" s="28">
        <v>1302.2</v>
      </c>
      <c r="N180" s="28">
        <v>1231</v>
      </c>
      <c r="O180" s="39">
        <v>4100400</v>
      </c>
      <c r="P180" s="40">
        <v>5.887821506042764E-2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45014</v>
      </c>
      <c r="E181" s="37">
        <v>961.4</v>
      </c>
      <c r="F181" s="37">
        <v>961.1</v>
      </c>
      <c r="G181" s="38">
        <v>952.85</v>
      </c>
      <c r="H181" s="38">
        <v>944.3</v>
      </c>
      <c r="I181" s="38">
        <v>936.05</v>
      </c>
      <c r="J181" s="38">
        <v>969.65000000000009</v>
      </c>
      <c r="K181" s="38">
        <v>977.90000000000009</v>
      </c>
      <c r="L181" s="38">
        <v>986.45000000000016</v>
      </c>
      <c r="M181" s="28">
        <v>969.35</v>
      </c>
      <c r="N181" s="28">
        <v>952.55</v>
      </c>
      <c r="O181" s="39">
        <v>17498600</v>
      </c>
      <c r="P181" s="40">
        <v>8.8526017853254951E-2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45014</v>
      </c>
      <c r="E182" s="37">
        <v>443.55</v>
      </c>
      <c r="F182" s="37">
        <v>441.95</v>
      </c>
      <c r="G182" s="38">
        <v>438.95</v>
      </c>
      <c r="H182" s="38">
        <v>434.35</v>
      </c>
      <c r="I182" s="38">
        <v>431.35</v>
      </c>
      <c r="J182" s="38">
        <v>446.54999999999995</v>
      </c>
      <c r="K182" s="38">
        <v>449.54999999999995</v>
      </c>
      <c r="L182" s="38">
        <v>454.14999999999992</v>
      </c>
      <c r="M182" s="28">
        <v>444.95</v>
      </c>
      <c r="N182" s="28">
        <v>437.35</v>
      </c>
      <c r="O182" s="39">
        <v>8280000</v>
      </c>
      <c r="P182" s="40">
        <v>6.7481305854459241E-3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45014</v>
      </c>
      <c r="E183" s="37">
        <v>579.95000000000005</v>
      </c>
      <c r="F183" s="37">
        <v>582.19999999999993</v>
      </c>
      <c r="G183" s="38">
        <v>574.74999999999989</v>
      </c>
      <c r="H183" s="38">
        <v>569.54999999999995</v>
      </c>
      <c r="I183" s="38">
        <v>562.09999999999991</v>
      </c>
      <c r="J183" s="38">
        <v>587.39999999999986</v>
      </c>
      <c r="K183" s="38">
        <v>594.84999999999991</v>
      </c>
      <c r="L183" s="38">
        <v>600.04999999999984</v>
      </c>
      <c r="M183" s="28">
        <v>589.65</v>
      </c>
      <c r="N183" s="28">
        <v>577</v>
      </c>
      <c r="O183" s="39">
        <v>2364000</v>
      </c>
      <c r="P183" s="40">
        <v>1.6337059329320721E-2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45014</v>
      </c>
      <c r="E184" s="37">
        <v>1015.95</v>
      </c>
      <c r="F184" s="37">
        <v>1011.15</v>
      </c>
      <c r="G184" s="38">
        <v>1000.8</v>
      </c>
      <c r="H184" s="38">
        <v>985.65</v>
      </c>
      <c r="I184" s="38">
        <v>975.3</v>
      </c>
      <c r="J184" s="38">
        <v>1026.3</v>
      </c>
      <c r="K184" s="38">
        <v>1036.6500000000001</v>
      </c>
      <c r="L184" s="38">
        <v>1051.8</v>
      </c>
      <c r="M184" s="28">
        <v>1021.5</v>
      </c>
      <c r="N184" s="28">
        <v>996</v>
      </c>
      <c r="O184" s="39">
        <v>5949500</v>
      </c>
      <c r="P184" s="40">
        <v>8.3043809846623171E-3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45014</v>
      </c>
      <c r="E185" s="37">
        <v>1218.7</v>
      </c>
      <c r="F185" s="37">
        <v>1216.2666666666667</v>
      </c>
      <c r="G185" s="38">
        <v>1206.4333333333334</v>
      </c>
      <c r="H185" s="38">
        <v>1194.1666666666667</v>
      </c>
      <c r="I185" s="38">
        <v>1184.3333333333335</v>
      </c>
      <c r="J185" s="38">
        <v>1228.5333333333333</v>
      </c>
      <c r="K185" s="38">
        <v>1238.3666666666668</v>
      </c>
      <c r="L185" s="38">
        <v>1250.6333333333332</v>
      </c>
      <c r="M185" s="28">
        <v>1226.0999999999999</v>
      </c>
      <c r="N185" s="28">
        <v>1204</v>
      </c>
      <c r="O185" s="39">
        <v>2163500</v>
      </c>
      <c r="P185" s="40">
        <v>-5.0586341687744313E-3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45014</v>
      </c>
      <c r="E186" s="37">
        <v>722.25</v>
      </c>
      <c r="F186" s="37">
        <v>720.15</v>
      </c>
      <c r="G186" s="38">
        <v>715.3</v>
      </c>
      <c r="H186" s="38">
        <v>708.35</v>
      </c>
      <c r="I186" s="38">
        <v>703.5</v>
      </c>
      <c r="J186" s="38">
        <v>727.09999999999991</v>
      </c>
      <c r="K186" s="38">
        <v>731.95</v>
      </c>
      <c r="L186" s="38">
        <v>738.89999999999986</v>
      </c>
      <c r="M186" s="28">
        <v>725</v>
      </c>
      <c r="N186" s="28">
        <v>713.2</v>
      </c>
      <c r="O186" s="39">
        <v>10763100</v>
      </c>
      <c r="P186" s="40">
        <v>1.150300262200795E-2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45014</v>
      </c>
      <c r="E187" s="37">
        <v>440.8</v>
      </c>
      <c r="F187" s="37">
        <v>440.31666666666666</v>
      </c>
      <c r="G187" s="38">
        <v>438.08333333333331</v>
      </c>
      <c r="H187" s="38">
        <v>435.36666666666667</v>
      </c>
      <c r="I187" s="38">
        <v>433.13333333333333</v>
      </c>
      <c r="J187" s="38">
        <v>443.0333333333333</v>
      </c>
      <c r="K187" s="38">
        <v>445.26666666666665</v>
      </c>
      <c r="L187" s="38">
        <v>447.98333333333329</v>
      </c>
      <c r="M187" s="28">
        <v>442.55</v>
      </c>
      <c r="N187" s="28">
        <v>437.6</v>
      </c>
      <c r="O187" s="39">
        <v>55593525</v>
      </c>
      <c r="P187" s="40">
        <v>-1.4947607625299836E-2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45014</v>
      </c>
      <c r="E188" s="37">
        <v>212.5</v>
      </c>
      <c r="F188" s="37">
        <v>211.53333333333333</v>
      </c>
      <c r="G188" s="38">
        <v>210.11666666666667</v>
      </c>
      <c r="H188" s="38">
        <v>207.73333333333335</v>
      </c>
      <c r="I188" s="38">
        <v>206.31666666666669</v>
      </c>
      <c r="J188" s="38">
        <v>213.91666666666666</v>
      </c>
      <c r="K188" s="38">
        <v>215.33333333333334</v>
      </c>
      <c r="L188" s="38">
        <v>217.71666666666664</v>
      </c>
      <c r="M188" s="28">
        <v>212.95</v>
      </c>
      <c r="N188" s="28">
        <v>209.15</v>
      </c>
      <c r="O188" s="39">
        <v>96221250</v>
      </c>
      <c r="P188" s="40">
        <v>5.2640814177925947E-4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45014</v>
      </c>
      <c r="E189" s="37">
        <v>106.9</v>
      </c>
      <c r="F189" s="37">
        <v>106.25</v>
      </c>
      <c r="G189" s="38">
        <v>105.05</v>
      </c>
      <c r="H189" s="38">
        <v>103.2</v>
      </c>
      <c r="I189" s="38">
        <v>102</v>
      </c>
      <c r="J189" s="38">
        <v>108.1</v>
      </c>
      <c r="K189" s="38">
        <v>109.29999999999998</v>
      </c>
      <c r="L189" s="38">
        <v>111.14999999999999</v>
      </c>
      <c r="M189" s="28">
        <v>107.45</v>
      </c>
      <c r="N189" s="28">
        <v>104.4</v>
      </c>
      <c r="O189" s="39">
        <v>243303500</v>
      </c>
      <c r="P189" s="40">
        <v>8.4575753430903202E-3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45014</v>
      </c>
      <c r="E190" s="37">
        <v>3399.25</v>
      </c>
      <c r="F190" s="37">
        <v>3383.3333333333335</v>
      </c>
      <c r="G190" s="38">
        <v>3363.9666666666672</v>
      </c>
      <c r="H190" s="38">
        <v>3328.6833333333338</v>
      </c>
      <c r="I190" s="38">
        <v>3309.3166666666675</v>
      </c>
      <c r="J190" s="38">
        <v>3418.6166666666668</v>
      </c>
      <c r="K190" s="38">
        <v>3437.9833333333327</v>
      </c>
      <c r="L190" s="38">
        <v>3473.2666666666664</v>
      </c>
      <c r="M190" s="28">
        <v>3402.7</v>
      </c>
      <c r="N190" s="28">
        <v>3348.05</v>
      </c>
      <c r="O190" s="39">
        <v>9877875</v>
      </c>
      <c r="P190" s="40">
        <v>1.828121117461219E-3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45014</v>
      </c>
      <c r="E191" s="37">
        <v>1084.3</v>
      </c>
      <c r="F191" s="37">
        <v>1084.1833333333334</v>
      </c>
      <c r="G191" s="38">
        <v>1075.1166666666668</v>
      </c>
      <c r="H191" s="38">
        <v>1065.9333333333334</v>
      </c>
      <c r="I191" s="38">
        <v>1056.8666666666668</v>
      </c>
      <c r="J191" s="38">
        <v>1093.3666666666668</v>
      </c>
      <c r="K191" s="38">
        <v>1102.4333333333334</v>
      </c>
      <c r="L191" s="38">
        <v>1111.6166666666668</v>
      </c>
      <c r="M191" s="28">
        <v>1093.25</v>
      </c>
      <c r="N191" s="28">
        <v>1075</v>
      </c>
      <c r="O191" s="39">
        <v>11217600</v>
      </c>
      <c r="P191" s="40">
        <v>2.0022914507065306E-2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45014</v>
      </c>
      <c r="E192" s="37">
        <v>2403.65</v>
      </c>
      <c r="F192" s="37">
        <v>2399.4833333333331</v>
      </c>
      <c r="G192" s="38">
        <v>2386.9666666666662</v>
      </c>
      <c r="H192" s="38">
        <v>2370.2833333333333</v>
      </c>
      <c r="I192" s="38">
        <v>2357.7666666666664</v>
      </c>
      <c r="J192" s="38">
        <v>2416.1666666666661</v>
      </c>
      <c r="K192" s="38">
        <v>2428.6833333333334</v>
      </c>
      <c r="L192" s="38">
        <v>2445.3666666666659</v>
      </c>
      <c r="M192" s="28">
        <v>2412</v>
      </c>
      <c r="N192" s="28">
        <v>2382.8000000000002</v>
      </c>
      <c r="O192" s="39">
        <v>7102125</v>
      </c>
      <c r="P192" s="40">
        <v>-2.3704171934260431E-3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45014</v>
      </c>
      <c r="E193" s="37">
        <v>1516.75</v>
      </c>
      <c r="F193" s="37">
        <v>1513.3666666666668</v>
      </c>
      <c r="G193" s="38">
        <v>1503.0333333333335</v>
      </c>
      <c r="H193" s="38">
        <v>1489.3166666666668</v>
      </c>
      <c r="I193" s="38">
        <v>1478.9833333333336</v>
      </c>
      <c r="J193" s="38">
        <v>1527.0833333333335</v>
      </c>
      <c r="K193" s="38">
        <v>1537.4166666666665</v>
      </c>
      <c r="L193" s="38">
        <v>1551.1333333333334</v>
      </c>
      <c r="M193" s="28">
        <v>1523.7</v>
      </c>
      <c r="N193" s="28">
        <v>1499.65</v>
      </c>
      <c r="O193" s="39">
        <v>1785000</v>
      </c>
      <c r="P193" s="40">
        <v>-5.8479532163742687E-3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45014</v>
      </c>
      <c r="E194" s="37">
        <v>532.35</v>
      </c>
      <c r="F194" s="37">
        <v>530.26666666666677</v>
      </c>
      <c r="G194" s="38">
        <v>523.98333333333358</v>
      </c>
      <c r="H194" s="38">
        <v>515.61666666666679</v>
      </c>
      <c r="I194" s="38">
        <v>509.3333333333336</v>
      </c>
      <c r="J194" s="38">
        <v>538.63333333333355</v>
      </c>
      <c r="K194" s="38">
        <v>544.91666666666663</v>
      </c>
      <c r="L194" s="38">
        <v>553.28333333333353</v>
      </c>
      <c r="M194" s="28">
        <v>536.54999999999995</v>
      </c>
      <c r="N194" s="28">
        <v>521.9</v>
      </c>
      <c r="O194" s="39">
        <v>3505500</v>
      </c>
      <c r="P194" s="40">
        <v>1.7145306472353193E-3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45014</v>
      </c>
      <c r="E195" s="37">
        <v>1345.75</v>
      </c>
      <c r="F195" s="37">
        <v>1337.3500000000001</v>
      </c>
      <c r="G195" s="38">
        <v>1324.7000000000003</v>
      </c>
      <c r="H195" s="38">
        <v>1303.6500000000001</v>
      </c>
      <c r="I195" s="38">
        <v>1291.0000000000002</v>
      </c>
      <c r="J195" s="38">
        <v>1358.4000000000003</v>
      </c>
      <c r="K195" s="38">
        <v>1371.0500000000004</v>
      </c>
      <c r="L195" s="38">
        <v>1392.1000000000004</v>
      </c>
      <c r="M195" s="28">
        <v>1350</v>
      </c>
      <c r="N195" s="28">
        <v>1316.3</v>
      </c>
      <c r="O195" s="39">
        <v>3769200</v>
      </c>
      <c r="P195" s="40">
        <v>-1.5669069257286117E-2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45014</v>
      </c>
      <c r="E196" s="37">
        <v>1110.1500000000001</v>
      </c>
      <c r="F196" s="37">
        <v>1103.3500000000001</v>
      </c>
      <c r="G196" s="38">
        <v>1094.2500000000002</v>
      </c>
      <c r="H196" s="38">
        <v>1078.3500000000001</v>
      </c>
      <c r="I196" s="38">
        <v>1069.2500000000002</v>
      </c>
      <c r="J196" s="38">
        <v>1119.2500000000002</v>
      </c>
      <c r="K196" s="38">
        <v>1128.3500000000001</v>
      </c>
      <c r="L196" s="38">
        <v>1144.2500000000002</v>
      </c>
      <c r="M196" s="28">
        <v>1112.45</v>
      </c>
      <c r="N196" s="28">
        <v>1087.45</v>
      </c>
      <c r="O196" s="39">
        <v>6132000</v>
      </c>
      <c r="P196" s="40">
        <v>1.14305507447177E-2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45014</v>
      </c>
      <c r="E197" s="37">
        <v>1458.15</v>
      </c>
      <c r="F197" s="37">
        <v>1455.9666666666665</v>
      </c>
      <c r="G197" s="38">
        <v>1450.5333333333328</v>
      </c>
      <c r="H197" s="38">
        <v>1442.9166666666663</v>
      </c>
      <c r="I197" s="38">
        <v>1437.4833333333327</v>
      </c>
      <c r="J197" s="38">
        <v>1463.583333333333</v>
      </c>
      <c r="K197" s="38">
        <v>1469.0166666666669</v>
      </c>
      <c r="L197" s="38">
        <v>1476.6333333333332</v>
      </c>
      <c r="M197" s="28">
        <v>1461.4</v>
      </c>
      <c r="N197" s="28">
        <v>1448.35</v>
      </c>
      <c r="O197" s="39">
        <v>1138000</v>
      </c>
      <c r="P197" s="40">
        <v>-1.5570934256055362E-2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45014</v>
      </c>
      <c r="E198" s="37">
        <v>7288.15</v>
      </c>
      <c r="F198" s="37">
        <v>7266.8</v>
      </c>
      <c r="G198" s="38">
        <v>7235</v>
      </c>
      <c r="H198" s="38">
        <v>7181.8499999999995</v>
      </c>
      <c r="I198" s="38">
        <v>7150.0499999999993</v>
      </c>
      <c r="J198" s="38">
        <v>7319.9500000000007</v>
      </c>
      <c r="K198" s="38">
        <v>7351.7500000000018</v>
      </c>
      <c r="L198" s="38">
        <v>7404.9000000000015</v>
      </c>
      <c r="M198" s="28">
        <v>7298.6</v>
      </c>
      <c r="N198" s="28">
        <v>7213.65</v>
      </c>
      <c r="O198" s="39">
        <v>1904800</v>
      </c>
      <c r="P198" s="40">
        <v>-4.5069434000100266E-2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45014</v>
      </c>
      <c r="E199" s="37">
        <v>719.1</v>
      </c>
      <c r="F199" s="37">
        <v>716.08333333333337</v>
      </c>
      <c r="G199" s="38">
        <v>712.16666666666674</v>
      </c>
      <c r="H199" s="38">
        <v>705.23333333333335</v>
      </c>
      <c r="I199" s="38">
        <v>701.31666666666672</v>
      </c>
      <c r="J199" s="38">
        <v>723.01666666666677</v>
      </c>
      <c r="K199" s="38">
        <v>726.93333333333351</v>
      </c>
      <c r="L199" s="38">
        <v>733.86666666666679</v>
      </c>
      <c r="M199" s="28">
        <v>720</v>
      </c>
      <c r="N199" s="28">
        <v>709.15</v>
      </c>
      <c r="O199" s="39">
        <v>16185000</v>
      </c>
      <c r="P199" s="40">
        <v>8.9141004862236632E-3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45014</v>
      </c>
      <c r="E200" s="37">
        <v>285.75</v>
      </c>
      <c r="F200" s="37">
        <v>283.33333333333331</v>
      </c>
      <c r="G200" s="38">
        <v>280.46666666666664</v>
      </c>
      <c r="H200" s="38">
        <v>275.18333333333334</v>
      </c>
      <c r="I200" s="38">
        <v>272.31666666666666</v>
      </c>
      <c r="J200" s="38">
        <v>288.61666666666662</v>
      </c>
      <c r="K200" s="38">
        <v>291.48333333333329</v>
      </c>
      <c r="L200" s="38">
        <v>296.76666666666659</v>
      </c>
      <c r="M200" s="28">
        <v>286.2</v>
      </c>
      <c r="N200" s="28">
        <v>278.05</v>
      </c>
      <c r="O200" s="39">
        <v>39484000</v>
      </c>
      <c r="P200" s="40">
        <v>9.7693212623395226E-3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45014</v>
      </c>
      <c r="E201" s="37">
        <v>911.65</v>
      </c>
      <c r="F201" s="37">
        <v>903.80000000000007</v>
      </c>
      <c r="G201" s="38">
        <v>891.75000000000011</v>
      </c>
      <c r="H201" s="38">
        <v>871.85</v>
      </c>
      <c r="I201" s="38">
        <v>859.80000000000007</v>
      </c>
      <c r="J201" s="38">
        <v>923.70000000000016</v>
      </c>
      <c r="K201" s="38">
        <v>935.75000000000011</v>
      </c>
      <c r="L201" s="38">
        <v>955.6500000000002</v>
      </c>
      <c r="M201" s="28">
        <v>915.85</v>
      </c>
      <c r="N201" s="28">
        <v>883.9</v>
      </c>
      <c r="O201" s="39">
        <v>5450400</v>
      </c>
      <c r="P201" s="40">
        <v>-3.9441683409114942E-2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45014</v>
      </c>
      <c r="E202" s="37">
        <v>1363.9</v>
      </c>
      <c r="F202" s="37">
        <v>1355.0333333333335</v>
      </c>
      <c r="G202" s="38">
        <v>1344.116666666667</v>
      </c>
      <c r="H202" s="38">
        <v>1324.3333333333335</v>
      </c>
      <c r="I202" s="38">
        <v>1313.416666666667</v>
      </c>
      <c r="J202" s="38">
        <v>1374.8166666666671</v>
      </c>
      <c r="K202" s="38">
        <v>1385.7333333333336</v>
      </c>
      <c r="L202" s="38">
        <v>1405.5166666666671</v>
      </c>
      <c r="M202" s="28">
        <v>1365.95</v>
      </c>
      <c r="N202" s="28">
        <v>1335.25</v>
      </c>
      <c r="O202" s="39">
        <v>830550</v>
      </c>
      <c r="P202" s="40">
        <v>-2.9844644317252658E-2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45014</v>
      </c>
      <c r="E203" s="37">
        <v>393.55</v>
      </c>
      <c r="F203" s="37">
        <v>392.38333333333338</v>
      </c>
      <c r="G203" s="38">
        <v>390.91666666666674</v>
      </c>
      <c r="H203" s="38">
        <v>388.28333333333336</v>
      </c>
      <c r="I203" s="38">
        <v>386.81666666666672</v>
      </c>
      <c r="J203" s="38">
        <v>395.01666666666677</v>
      </c>
      <c r="K203" s="38">
        <v>396.48333333333335</v>
      </c>
      <c r="L203" s="38">
        <v>399.11666666666679</v>
      </c>
      <c r="M203" s="28">
        <v>393.85</v>
      </c>
      <c r="N203" s="28">
        <v>389.75</v>
      </c>
      <c r="O203" s="39">
        <v>35802000</v>
      </c>
      <c r="P203" s="40">
        <v>3.2786885245901639E-3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45014</v>
      </c>
      <c r="E204" s="37">
        <v>197.55</v>
      </c>
      <c r="F204" s="37">
        <v>198.73333333333335</v>
      </c>
      <c r="G204" s="38">
        <v>194.81666666666669</v>
      </c>
      <c r="H204" s="38">
        <v>192.08333333333334</v>
      </c>
      <c r="I204" s="38">
        <v>188.16666666666669</v>
      </c>
      <c r="J204" s="38">
        <v>201.4666666666667</v>
      </c>
      <c r="K204" s="38">
        <v>205.38333333333333</v>
      </c>
      <c r="L204" s="38">
        <v>208.1166666666667</v>
      </c>
      <c r="M204" s="28">
        <v>202.65</v>
      </c>
      <c r="N204" s="28">
        <v>196</v>
      </c>
      <c r="O204" s="39">
        <v>72570000</v>
      </c>
      <c r="P204" s="40">
        <v>2.3135811868206235E-2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45014</v>
      </c>
      <c r="E205" s="37">
        <v>474.1</v>
      </c>
      <c r="F205" s="37">
        <v>476.0333333333333</v>
      </c>
      <c r="G205" s="38">
        <v>471.06666666666661</v>
      </c>
      <c r="H205" s="38">
        <v>468.0333333333333</v>
      </c>
      <c r="I205" s="38">
        <v>463.06666666666661</v>
      </c>
      <c r="J205" s="38">
        <v>479.06666666666661</v>
      </c>
      <c r="K205" s="38">
        <v>484.0333333333333</v>
      </c>
      <c r="L205" s="38">
        <v>487.06666666666661</v>
      </c>
      <c r="M205" s="28">
        <v>481</v>
      </c>
      <c r="N205" s="28">
        <v>473</v>
      </c>
      <c r="O205" s="39">
        <v>7266600</v>
      </c>
      <c r="P205" s="40">
        <v>-3.2098765432098763E-3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D15" sqref="D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44994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46" t="s">
        <v>16</v>
      </c>
      <c r="B8" s="348"/>
      <c r="C8" s="352" t="s">
        <v>20</v>
      </c>
      <c r="D8" s="352" t="s">
        <v>21</v>
      </c>
      <c r="E8" s="343" t="s">
        <v>22</v>
      </c>
      <c r="F8" s="344"/>
      <c r="G8" s="345"/>
      <c r="H8" s="343" t="s">
        <v>23</v>
      </c>
      <c r="I8" s="344"/>
      <c r="J8" s="345"/>
      <c r="K8" s="23"/>
      <c r="L8" s="50"/>
      <c r="M8" s="50"/>
      <c r="N8" s="1"/>
      <c r="O8" s="1"/>
    </row>
    <row r="9" spans="1:15" ht="36" customHeight="1">
      <c r="A9" s="350"/>
      <c r="B9" s="351"/>
      <c r="C9" s="351"/>
      <c r="D9" s="35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17754.400000000001</v>
      </c>
      <c r="D10" s="259">
        <v>17707.716666666667</v>
      </c>
      <c r="E10" s="259">
        <v>17648.933333333334</v>
      </c>
      <c r="F10" s="259">
        <v>17543.466666666667</v>
      </c>
      <c r="G10" s="259">
        <v>17484.683333333334</v>
      </c>
      <c r="H10" s="259">
        <v>17813.183333333334</v>
      </c>
      <c r="I10" s="259">
        <v>17871.966666666667</v>
      </c>
      <c r="J10" s="259">
        <v>17977.433333333334</v>
      </c>
      <c r="K10" s="259">
        <v>17766.5</v>
      </c>
      <c r="L10" s="259">
        <v>17602.25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41577.1</v>
      </c>
      <c r="D11" s="259">
        <v>41434.266666666663</v>
      </c>
      <c r="E11" s="259">
        <v>41243.183333333327</v>
      </c>
      <c r="F11" s="259">
        <v>40909.266666666663</v>
      </c>
      <c r="G11" s="259">
        <v>40718.183333333327</v>
      </c>
      <c r="H11" s="259">
        <v>41768.183333333327</v>
      </c>
      <c r="I11" s="259">
        <v>41959.26666666667</v>
      </c>
      <c r="J11" s="259">
        <v>42293.183333333327</v>
      </c>
      <c r="K11" s="259">
        <v>41625.35</v>
      </c>
      <c r="L11" s="259">
        <v>41100.35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2994.85</v>
      </c>
      <c r="D12" s="232">
        <v>2984.0666666666671</v>
      </c>
      <c r="E12" s="232">
        <v>2971.1333333333341</v>
      </c>
      <c r="F12" s="232">
        <v>2947.416666666667</v>
      </c>
      <c r="G12" s="232">
        <v>2934.483333333334</v>
      </c>
      <c r="H12" s="232">
        <v>3007.7833333333342</v>
      </c>
      <c r="I12" s="232">
        <v>3020.7166666666676</v>
      </c>
      <c r="J12" s="232">
        <v>3044.4333333333343</v>
      </c>
      <c r="K12" s="232">
        <v>2997</v>
      </c>
      <c r="L12" s="232">
        <v>2960.35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5201.8</v>
      </c>
      <c r="D13" s="232">
        <v>5184.333333333333</v>
      </c>
      <c r="E13" s="232">
        <v>5163.7166666666662</v>
      </c>
      <c r="F13" s="232">
        <v>5125.6333333333332</v>
      </c>
      <c r="G13" s="232">
        <v>5105.0166666666664</v>
      </c>
      <c r="H13" s="232">
        <v>5222.4166666666661</v>
      </c>
      <c r="I13" s="232">
        <v>5243.0333333333328</v>
      </c>
      <c r="J13" s="232">
        <v>5281.1166666666659</v>
      </c>
      <c r="K13" s="232">
        <v>5204.95</v>
      </c>
      <c r="L13" s="232">
        <v>5146.25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30065.7</v>
      </c>
      <c r="D14" s="232">
        <v>29963.883333333331</v>
      </c>
      <c r="E14" s="232">
        <v>29831.066666666662</v>
      </c>
      <c r="F14" s="232">
        <v>29596.433333333331</v>
      </c>
      <c r="G14" s="232">
        <v>29463.616666666661</v>
      </c>
      <c r="H14" s="232">
        <v>30198.516666666663</v>
      </c>
      <c r="I14" s="232">
        <v>30331.333333333328</v>
      </c>
      <c r="J14" s="232">
        <v>30565.966666666664</v>
      </c>
      <c r="K14" s="232">
        <v>30096.7</v>
      </c>
      <c r="L14" s="232">
        <v>29729.25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4606.45</v>
      </c>
      <c r="D15" s="232">
        <v>4585.8166666666666</v>
      </c>
      <c r="E15" s="232">
        <v>4562.8833333333332</v>
      </c>
      <c r="F15" s="232">
        <v>4519.3166666666666</v>
      </c>
      <c r="G15" s="232">
        <v>4496.3833333333332</v>
      </c>
      <c r="H15" s="232">
        <v>4629.3833333333332</v>
      </c>
      <c r="I15" s="232">
        <v>4652.3166666666657</v>
      </c>
      <c r="J15" s="232">
        <v>4695.8833333333332</v>
      </c>
      <c r="K15" s="232">
        <v>4608.75</v>
      </c>
      <c r="L15" s="232">
        <v>4542.25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8745.1</v>
      </c>
      <c r="D16" s="232">
        <v>8708.6</v>
      </c>
      <c r="E16" s="232">
        <v>8663.9500000000007</v>
      </c>
      <c r="F16" s="232">
        <v>8582.8000000000011</v>
      </c>
      <c r="G16" s="232">
        <v>8538.1500000000015</v>
      </c>
      <c r="H16" s="232">
        <v>8789.75</v>
      </c>
      <c r="I16" s="232">
        <v>8834.3999999999978</v>
      </c>
      <c r="J16" s="232">
        <v>8915.5499999999993</v>
      </c>
      <c r="K16" s="232">
        <v>8753.25</v>
      </c>
      <c r="L16" s="232">
        <v>8627.4500000000007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3379.85</v>
      </c>
      <c r="D17" s="232">
        <v>3359.5833333333335</v>
      </c>
      <c r="E17" s="232">
        <v>3320.2666666666669</v>
      </c>
      <c r="F17" s="232">
        <v>3260.6833333333334</v>
      </c>
      <c r="G17" s="232">
        <v>3221.3666666666668</v>
      </c>
      <c r="H17" s="232">
        <v>3419.166666666667</v>
      </c>
      <c r="I17" s="232">
        <v>3458.4833333333336</v>
      </c>
      <c r="J17" s="232">
        <v>3518.0666666666671</v>
      </c>
      <c r="K17" s="231">
        <v>3398.9</v>
      </c>
      <c r="L17" s="231">
        <v>3300</v>
      </c>
      <c r="M17" s="231">
        <v>4.4899100000000001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1886.5</v>
      </c>
      <c r="D18" s="232">
        <v>1875.3500000000001</v>
      </c>
      <c r="E18" s="232">
        <v>1856.9500000000003</v>
      </c>
      <c r="F18" s="232">
        <v>1827.4</v>
      </c>
      <c r="G18" s="232">
        <v>1809.0000000000002</v>
      </c>
      <c r="H18" s="232">
        <v>1904.9000000000003</v>
      </c>
      <c r="I18" s="232">
        <v>1923.3000000000004</v>
      </c>
      <c r="J18" s="232">
        <v>1952.8500000000004</v>
      </c>
      <c r="K18" s="231">
        <v>1893.75</v>
      </c>
      <c r="L18" s="231">
        <v>1845.8</v>
      </c>
      <c r="M18" s="231">
        <v>6.9008399999999996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631.1</v>
      </c>
      <c r="D19" s="232">
        <v>627.5333333333333</v>
      </c>
      <c r="E19" s="232">
        <v>622.06666666666661</v>
      </c>
      <c r="F19" s="232">
        <v>613.0333333333333</v>
      </c>
      <c r="G19" s="232">
        <v>607.56666666666661</v>
      </c>
      <c r="H19" s="232">
        <v>636.56666666666661</v>
      </c>
      <c r="I19" s="232">
        <v>642.0333333333333</v>
      </c>
      <c r="J19" s="232">
        <v>651.06666666666661</v>
      </c>
      <c r="K19" s="231">
        <v>633</v>
      </c>
      <c r="L19" s="231">
        <v>618.5</v>
      </c>
      <c r="M19" s="231">
        <v>8.2431400000000004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20615.400000000001</v>
      </c>
      <c r="D20" s="232">
        <v>20547.899999999998</v>
      </c>
      <c r="E20" s="232">
        <v>20411.999999999996</v>
      </c>
      <c r="F20" s="232">
        <v>20208.599999999999</v>
      </c>
      <c r="G20" s="232">
        <v>20072.699999999997</v>
      </c>
      <c r="H20" s="232">
        <v>20751.299999999996</v>
      </c>
      <c r="I20" s="232">
        <v>20887.199999999997</v>
      </c>
      <c r="J20" s="232">
        <v>21090.599999999995</v>
      </c>
      <c r="K20" s="231">
        <v>20683.8</v>
      </c>
      <c r="L20" s="231">
        <v>20344.5</v>
      </c>
      <c r="M20" s="231">
        <v>4.8849999999999998E-2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2039.65</v>
      </c>
      <c r="D21" s="232">
        <v>2022.8833333333332</v>
      </c>
      <c r="E21" s="232">
        <v>1957.7666666666664</v>
      </c>
      <c r="F21" s="232">
        <v>1875.8833333333332</v>
      </c>
      <c r="G21" s="232">
        <v>1810.7666666666664</v>
      </c>
      <c r="H21" s="232">
        <v>2104.7666666666664</v>
      </c>
      <c r="I21" s="232">
        <v>2169.8833333333332</v>
      </c>
      <c r="J21" s="232">
        <v>2251.7666666666664</v>
      </c>
      <c r="K21" s="231">
        <v>2088</v>
      </c>
      <c r="L21" s="231">
        <v>1941</v>
      </c>
      <c r="M21" s="231">
        <v>135.68243000000001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619.25</v>
      </c>
      <c r="D22" s="232">
        <v>619.25</v>
      </c>
      <c r="E22" s="232">
        <v>619.25</v>
      </c>
      <c r="F22" s="232">
        <v>619.25</v>
      </c>
      <c r="G22" s="232">
        <v>619.25</v>
      </c>
      <c r="H22" s="232">
        <v>619.25</v>
      </c>
      <c r="I22" s="232">
        <v>619.25</v>
      </c>
      <c r="J22" s="232">
        <v>619.25</v>
      </c>
      <c r="K22" s="231">
        <v>619.25</v>
      </c>
      <c r="L22" s="231">
        <v>619.25</v>
      </c>
      <c r="M22" s="231">
        <v>1.33344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712.05</v>
      </c>
      <c r="D23" s="232">
        <v>703.01666666666677</v>
      </c>
      <c r="E23" s="232">
        <v>691.03333333333353</v>
      </c>
      <c r="F23" s="232">
        <v>670.01666666666677</v>
      </c>
      <c r="G23" s="232">
        <v>658.03333333333353</v>
      </c>
      <c r="H23" s="232">
        <v>724.03333333333353</v>
      </c>
      <c r="I23" s="232">
        <v>736.01666666666688</v>
      </c>
      <c r="J23" s="232">
        <v>757.03333333333353</v>
      </c>
      <c r="K23" s="231">
        <v>715</v>
      </c>
      <c r="L23" s="231">
        <v>682</v>
      </c>
      <c r="M23" s="231">
        <v>202.32587000000001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861.35</v>
      </c>
      <c r="D24" s="232">
        <v>853.16666666666663</v>
      </c>
      <c r="E24" s="232">
        <v>844.98333333333323</v>
      </c>
      <c r="F24" s="232">
        <v>828.61666666666656</v>
      </c>
      <c r="G24" s="232">
        <v>820.43333333333317</v>
      </c>
      <c r="H24" s="232">
        <v>869.5333333333333</v>
      </c>
      <c r="I24" s="232">
        <v>877.7166666666667</v>
      </c>
      <c r="J24" s="232">
        <v>894.08333333333337</v>
      </c>
      <c r="K24" s="231">
        <v>861.35</v>
      </c>
      <c r="L24" s="231">
        <v>836.8</v>
      </c>
      <c r="M24" s="231">
        <v>14.38542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820.4</v>
      </c>
      <c r="D25" s="232">
        <v>813.93333333333339</v>
      </c>
      <c r="E25" s="232">
        <v>807.46666666666681</v>
      </c>
      <c r="F25" s="232">
        <v>794.53333333333342</v>
      </c>
      <c r="G25" s="232">
        <v>788.06666666666683</v>
      </c>
      <c r="H25" s="232">
        <v>826.86666666666679</v>
      </c>
      <c r="I25" s="232">
        <v>833.33333333333348</v>
      </c>
      <c r="J25" s="232">
        <v>846.26666666666677</v>
      </c>
      <c r="K25" s="231">
        <v>820.4</v>
      </c>
      <c r="L25" s="231">
        <v>801</v>
      </c>
      <c r="M25" s="231">
        <v>18.121849999999998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461.4</v>
      </c>
      <c r="D26" s="232">
        <v>449.51666666666665</v>
      </c>
      <c r="E26" s="232">
        <v>437.63333333333333</v>
      </c>
      <c r="F26" s="232">
        <v>413.86666666666667</v>
      </c>
      <c r="G26" s="232">
        <v>401.98333333333335</v>
      </c>
      <c r="H26" s="232">
        <v>473.2833333333333</v>
      </c>
      <c r="I26" s="232">
        <v>485.16666666666663</v>
      </c>
      <c r="J26" s="232">
        <v>508.93333333333328</v>
      </c>
      <c r="K26" s="231">
        <v>461.4</v>
      </c>
      <c r="L26" s="231">
        <v>425.75</v>
      </c>
      <c r="M26" s="231">
        <v>92.790400000000005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158.1</v>
      </c>
      <c r="D27" s="232">
        <v>157.23333333333332</v>
      </c>
      <c r="E27" s="232">
        <v>155.66666666666663</v>
      </c>
      <c r="F27" s="232">
        <v>153.23333333333332</v>
      </c>
      <c r="G27" s="232">
        <v>151.66666666666663</v>
      </c>
      <c r="H27" s="232">
        <v>159.66666666666663</v>
      </c>
      <c r="I27" s="232">
        <v>161.23333333333329</v>
      </c>
      <c r="J27" s="232">
        <v>163.66666666666663</v>
      </c>
      <c r="K27" s="231">
        <v>158.80000000000001</v>
      </c>
      <c r="L27" s="231">
        <v>154.80000000000001</v>
      </c>
      <c r="M27" s="231">
        <v>30.922180000000001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235.85</v>
      </c>
      <c r="D28" s="232">
        <v>234.96666666666667</v>
      </c>
      <c r="E28" s="232">
        <v>233.63333333333333</v>
      </c>
      <c r="F28" s="232">
        <v>231.41666666666666</v>
      </c>
      <c r="G28" s="232">
        <v>230.08333333333331</v>
      </c>
      <c r="H28" s="232">
        <v>237.18333333333334</v>
      </c>
      <c r="I28" s="232">
        <v>238.51666666666665</v>
      </c>
      <c r="J28" s="232">
        <v>240.73333333333335</v>
      </c>
      <c r="K28" s="231">
        <v>236.3</v>
      </c>
      <c r="L28" s="231">
        <v>232.75</v>
      </c>
      <c r="M28" s="231">
        <v>9.3228000000000009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3141.5</v>
      </c>
      <c r="D29" s="232">
        <v>3145.8333333333335</v>
      </c>
      <c r="E29" s="232">
        <v>3116.666666666667</v>
      </c>
      <c r="F29" s="232">
        <v>3091.8333333333335</v>
      </c>
      <c r="G29" s="232">
        <v>3062.666666666667</v>
      </c>
      <c r="H29" s="232">
        <v>3170.666666666667</v>
      </c>
      <c r="I29" s="232">
        <v>3199.8333333333339</v>
      </c>
      <c r="J29" s="232">
        <v>3224.666666666667</v>
      </c>
      <c r="K29" s="231">
        <v>3175</v>
      </c>
      <c r="L29" s="231">
        <v>3121</v>
      </c>
      <c r="M29" s="231">
        <v>0.52790999999999999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392.1</v>
      </c>
      <c r="D30" s="232">
        <v>388.08333333333331</v>
      </c>
      <c r="E30" s="232">
        <v>382.66666666666663</v>
      </c>
      <c r="F30" s="232">
        <v>373.23333333333329</v>
      </c>
      <c r="G30" s="232">
        <v>367.81666666666661</v>
      </c>
      <c r="H30" s="232">
        <v>397.51666666666665</v>
      </c>
      <c r="I30" s="232">
        <v>402.93333333333328</v>
      </c>
      <c r="J30" s="232">
        <v>412.36666666666667</v>
      </c>
      <c r="K30" s="231">
        <v>393.5</v>
      </c>
      <c r="L30" s="231">
        <v>378.65</v>
      </c>
      <c r="M30" s="231">
        <v>124.03307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4376.05</v>
      </c>
      <c r="D31" s="232">
        <v>4392.416666666667</v>
      </c>
      <c r="E31" s="232">
        <v>4343.6333333333341</v>
      </c>
      <c r="F31" s="232">
        <v>4311.2166666666672</v>
      </c>
      <c r="G31" s="232">
        <v>4262.4333333333343</v>
      </c>
      <c r="H31" s="232">
        <v>4424.8333333333339</v>
      </c>
      <c r="I31" s="232">
        <v>4473.6166666666668</v>
      </c>
      <c r="J31" s="232">
        <v>4506.0333333333338</v>
      </c>
      <c r="K31" s="231">
        <v>4441.2</v>
      </c>
      <c r="L31" s="231">
        <v>4360</v>
      </c>
      <c r="M31" s="231">
        <v>2.4673400000000001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145.94999999999999</v>
      </c>
      <c r="D32" s="232">
        <v>145.43333333333331</v>
      </c>
      <c r="E32" s="232">
        <v>144.61666666666662</v>
      </c>
      <c r="F32" s="232">
        <v>143.2833333333333</v>
      </c>
      <c r="G32" s="232">
        <v>142.46666666666661</v>
      </c>
      <c r="H32" s="232">
        <v>146.76666666666662</v>
      </c>
      <c r="I32" s="232">
        <v>147.58333333333329</v>
      </c>
      <c r="J32" s="232">
        <v>148.91666666666663</v>
      </c>
      <c r="K32" s="231">
        <v>146.25</v>
      </c>
      <c r="L32" s="231">
        <v>144.1</v>
      </c>
      <c r="M32" s="231">
        <v>33.573799999999999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2859.55</v>
      </c>
      <c r="D33" s="232">
        <v>2852.1833333333329</v>
      </c>
      <c r="E33" s="232">
        <v>2834.3666666666659</v>
      </c>
      <c r="F33" s="232">
        <v>2809.1833333333329</v>
      </c>
      <c r="G33" s="232">
        <v>2791.3666666666659</v>
      </c>
      <c r="H33" s="232">
        <v>2877.3666666666659</v>
      </c>
      <c r="I33" s="232">
        <v>2895.1833333333325</v>
      </c>
      <c r="J33" s="232">
        <v>2920.3666666666659</v>
      </c>
      <c r="K33" s="231">
        <v>2870</v>
      </c>
      <c r="L33" s="231">
        <v>2827</v>
      </c>
      <c r="M33" s="231">
        <v>5.8025000000000002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1937.25</v>
      </c>
      <c r="D34" s="232">
        <v>1929</v>
      </c>
      <c r="E34" s="232">
        <v>1914</v>
      </c>
      <c r="F34" s="232">
        <v>1890.75</v>
      </c>
      <c r="G34" s="232">
        <v>1875.75</v>
      </c>
      <c r="H34" s="232">
        <v>1952.25</v>
      </c>
      <c r="I34" s="232">
        <v>1967.25</v>
      </c>
      <c r="J34" s="232">
        <v>1990.5</v>
      </c>
      <c r="K34" s="231">
        <v>1944</v>
      </c>
      <c r="L34" s="231">
        <v>1905.75</v>
      </c>
      <c r="M34" s="231">
        <v>2.3070599999999999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462.05</v>
      </c>
      <c r="D35" s="232">
        <v>464.06666666666666</v>
      </c>
      <c r="E35" s="232">
        <v>456.58333333333331</v>
      </c>
      <c r="F35" s="232">
        <v>451.11666666666667</v>
      </c>
      <c r="G35" s="232">
        <v>443.63333333333333</v>
      </c>
      <c r="H35" s="232">
        <v>469.5333333333333</v>
      </c>
      <c r="I35" s="232">
        <v>477.01666666666665</v>
      </c>
      <c r="J35" s="232">
        <v>482.48333333333329</v>
      </c>
      <c r="K35" s="231">
        <v>471.55</v>
      </c>
      <c r="L35" s="231">
        <v>458.6</v>
      </c>
      <c r="M35" s="231">
        <v>14.207700000000001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3389.7</v>
      </c>
      <c r="D36" s="232">
        <v>3407.7333333333336</v>
      </c>
      <c r="E36" s="232">
        <v>3362.4666666666672</v>
      </c>
      <c r="F36" s="232">
        <v>3335.2333333333336</v>
      </c>
      <c r="G36" s="232">
        <v>3289.9666666666672</v>
      </c>
      <c r="H36" s="232">
        <v>3434.9666666666672</v>
      </c>
      <c r="I36" s="232">
        <v>3480.2333333333336</v>
      </c>
      <c r="J36" s="232">
        <v>3507.4666666666672</v>
      </c>
      <c r="K36" s="231">
        <v>3453</v>
      </c>
      <c r="L36" s="231">
        <v>3380.5</v>
      </c>
      <c r="M36" s="231">
        <v>3.5508899999999999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860.95</v>
      </c>
      <c r="D37" s="232">
        <v>858.83333333333337</v>
      </c>
      <c r="E37" s="232">
        <v>855.16666666666674</v>
      </c>
      <c r="F37" s="232">
        <v>849.38333333333333</v>
      </c>
      <c r="G37" s="232">
        <v>845.7166666666667</v>
      </c>
      <c r="H37" s="232">
        <v>864.61666666666679</v>
      </c>
      <c r="I37" s="232">
        <v>868.28333333333353</v>
      </c>
      <c r="J37" s="232">
        <v>874.06666666666683</v>
      </c>
      <c r="K37" s="231">
        <v>862.5</v>
      </c>
      <c r="L37" s="231">
        <v>853.05</v>
      </c>
      <c r="M37" s="231">
        <v>87.857349999999997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3811.2</v>
      </c>
      <c r="D38" s="232">
        <v>3780.0166666666664</v>
      </c>
      <c r="E38" s="232">
        <v>3742.2333333333327</v>
      </c>
      <c r="F38" s="232">
        <v>3673.2666666666664</v>
      </c>
      <c r="G38" s="232">
        <v>3635.4833333333327</v>
      </c>
      <c r="H38" s="232">
        <v>3848.9833333333327</v>
      </c>
      <c r="I38" s="232">
        <v>3886.7666666666664</v>
      </c>
      <c r="J38" s="232">
        <v>3955.7333333333327</v>
      </c>
      <c r="K38" s="231">
        <v>3817.8</v>
      </c>
      <c r="L38" s="231">
        <v>3711.05</v>
      </c>
      <c r="M38" s="231">
        <v>4.7892200000000003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5996.85</v>
      </c>
      <c r="D39" s="232">
        <v>6036.95</v>
      </c>
      <c r="E39" s="232">
        <v>5944.9</v>
      </c>
      <c r="F39" s="232">
        <v>5892.95</v>
      </c>
      <c r="G39" s="232">
        <v>5800.9</v>
      </c>
      <c r="H39" s="232">
        <v>6088.9</v>
      </c>
      <c r="I39" s="232">
        <v>6180.9500000000007</v>
      </c>
      <c r="J39" s="232">
        <v>6232.9</v>
      </c>
      <c r="K39" s="231">
        <v>6129</v>
      </c>
      <c r="L39" s="231">
        <v>5985</v>
      </c>
      <c r="M39" s="231">
        <v>13.427949999999999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1380.8</v>
      </c>
      <c r="D40" s="232">
        <v>1374.1666666666667</v>
      </c>
      <c r="E40" s="232">
        <v>1364.5333333333335</v>
      </c>
      <c r="F40" s="232">
        <v>1348.2666666666669</v>
      </c>
      <c r="G40" s="232">
        <v>1338.6333333333337</v>
      </c>
      <c r="H40" s="232">
        <v>1390.4333333333334</v>
      </c>
      <c r="I40" s="232">
        <v>1400.0666666666666</v>
      </c>
      <c r="J40" s="232">
        <v>1416.3333333333333</v>
      </c>
      <c r="K40" s="231">
        <v>1383.8</v>
      </c>
      <c r="L40" s="231">
        <v>1357.9</v>
      </c>
      <c r="M40" s="231">
        <v>15.575329999999999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6355.75</v>
      </c>
      <c r="D41" s="232">
        <v>6329.833333333333</v>
      </c>
      <c r="E41" s="232">
        <v>6280.6166666666659</v>
      </c>
      <c r="F41" s="232">
        <v>6205.4833333333327</v>
      </c>
      <c r="G41" s="232">
        <v>6156.2666666666655</v>
      </c>
      <c r="H41" s="232">
        <v>6404.9666666666662</v>
      </c>
      <c r="I41" s="232">
        <v>6454.1833333333334</v>
      </c>
      <c r="J41" s="232">
        <v>6529.3166666666666</v>
      </c>
      <c r="K41" s="231">
        <v>6379.05</v>
      </c>
      <c r="L41" s="231">
        <v>6254.7</v>
      </c>
      <c r="M41" s="231">
        <v>0.19369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2046.85</v>
      </c>
      <c r="D42" s="232">
        <v>2045.8666666666666</v>
      </c>
      <c r="E42" s="232">
        <v>2031.0333333333333</v>
      </c>
      <c r="F42" s="232">
        <v>2015.2166666666667</v>
      </c>
      <c r="G42" s="232">
        <v>2000.3833333333334</v>
      </c>
      <c r="H42" s="232">
        <v>2061.6833333333334</v>
      </c>
      <c r="I42" s="232">
        <v>2076.5166666666664</v>
      </c>
      <c r="J42" s="232">
        <v>2092.333333333333</v>
      </c>
      <c r="K42" s="231">
        <v>2060.6999999999998</v>
      </c>
      <c r="L42" s="231">
        <v>2030.05</v>
      </c>
      <c r="M42" s="231">
        <v>1.07358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230.1</v>
      </c>
      <c r="D43" s="232">
        <v>229.03333333333333</v>
      </c>
      <c r="E43" s="232">
        <v>226.06666666666666</v>
      </c>
      <c r="F43" s="232">
        <v>222.03333333333333</v>
      </c>
      <c r="G43" s="232">
        <v>219.06666666666666</v>
      </c>
      <c r="H43" s="232">
        <v>233.06666666666666</v>
      </c>
      <c r="I43" s="232">
        <v>236.0333333333333</v>
      </c>
      <c r="J43" s="232">
        <v>240.06666666666666</v>
      </c>
      <c r="K43" s="231">
        <v>232</v>
      </c>
      <c r="L43" s="231">
        <v>225</v>
      </c>
      <c r="M43" s="231">
        <v>66.242450000000005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174</v>
      </c>
      <c r="D44" s="232">
        <v>173.13333333333333</v>
      </c>
      <c r="E44" s="232">
        <v>171.61666666666665</v>
      </c>
      <c r="F44" s="232">
        <v>169.23333333333332</v>
      </c>
      <c r="G44" s="232">
        <v>167.71666666666664</v>
      </c>
      <c r="H44" s="232">
        <v>175.51666666666665</v>
      </c>
      <c r="I44" s="232">
        <v>177.0333333333333</v>
      </c>
      <c r="J44" s="232">
        <v>179.41666666666666</v>
      </c>
      <c r="K44" s="231">
        <v>174.65</v>
      </c>
      <c r="L44" s="231">
        <v>170.75</v>
      </c>
      <c r="M44" s="231">
        <v>144.41376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79.95</v>
      </c>
      <c r="D45" s="232">
        <v>79.95</v>
      </c>
      <c r="E45" s="232">
        <v>79.2</v>
      </c>
      <c r="F45" s="232">
        <v>78.45</v>
      </c>
      <c r="G45" s="232">
        <v>77.7</v>
      </c>
      <c r="H45" s="232">
        <v>80.7</v>
      </c>
      <c r="I45" s="232">
        <v>81.45</v>
      </c>
      <c r="J45" s="232">
        <v>82.2</v>
      </c>
      <c r="K45" s="231">
        <v>80.7</v>
      </c>
      <c r="L45" s="231">
        <v>79.2</v>
      </c>
      <c r="M45" s="231">
        <v>90.299959999999999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1431.05</v>
      </c>
      <c r="D46" s="232">
        <v>1422.95</v>
      </c>
      <c r="E46" s="232">
        <v>1410.5</v>
      </c>
      <c r="F46" s="232">
        <v>1389.95</v>
      </c>
      <c r="G46" s="232">
        <v>1377.5</v>
      </c>
      <c r="H46" s="232">
        <v>1443.5</v>
      </c>
      <c r="I46" s="232">
        <v>1455.9500000000003</v>
      </c>
      <c r="J46" s="232">
        <v>1476.5</v>
      </c>
      <c r="K46" s="231">
        <v>1435.4</v>
      </c>
      <c r="L46" s="231">
        <v>1402.4</v>
      </c>
      <c r="M46" s="231">
        <v>2.96285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587.45000000000005</v>
      </c>
      <c r="D47" s="232">
        <v>585.11666666666667</v>
      </c>
      <c r="E47" s="232">
        <v>581.23333333333335</v>
      </c>
      <c r="F47" s="232">
        <v>575.01666666666665</v>
      </c>
      <c r="G47" s="232">
        <v>571.13333333333333</v>
      </c>
      <c r="H47" s="232">
        <v>591.33333333333337</v>
      </c>
      <c r="I47" s="232">
        <v>595.21666666666681</v>
      </c>
      <c r="J47" s="232">
        <v>601.43333333333339</v>
      </c>
      <c r="K47" s="231">
        <v>589</v>
      </c>
      <c r="L47" s="231">
        <v>578.9</v>
      </c>
      <c r="M47" s="231">
        <v>4.2199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96.1</v>
      </c>
      <c r="D48" s="232">
        <v>95.666666666666671</v>
      </c>
      <c r="E48" s="232">
        <v>94.933333333333337</v>
      </c>
      <c r="F48" s="232">
        <v>93.766666666666666</v>
      </c>
      <c r="G48" s="232">
        <v>93.033333333333331</v>
      </c>
      <c r="H48" s="232">
        <v>96.833333333333343</v>
      </c>
      <c r="I48" s="232">
        <v>97.566666666666663</v>
      </c>
      <c r="J48" s="232">
        <v>98.733333333333348</v>
      </c>
      <c r="K48" s="231">
        <v>96.4</v>
      </c>
      <c r="L48" s="231">
        <v>94.5</v>
      </c>
      <c r="M48" s="231">
        <v>142.92676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834.55</v>
      </c>
      <c r="D49" s="232">
        <v>830.08333333333337</v>
      </c>
      <c r="E49" s="232">
        <v>824.01666666666677</v>
      </c>
      <c r="F49" s="232">
        <v>813.48333333333335</v>
      </c>
      <c r="G49" s="232">
        <v>807.41666666666674</v>
      </c>
      <c r="H49" s="232">
        <v>840.61666666666679</v>
      </c>
      <c r="I49" s="232">
        <v>846.68333333333339</v>
      </c>
      <c r="J49" s="232">
        <v>857.21666666666681</v>
      </c>
      <c r="K49" s="231">
        <v>836.15</v>
      </c>
      <c r="L49" s="231">
        <v>819.55</v>
      </c>
      <c r="M49" s="231">
        <v>4.8307000000000002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78.05</v>
      </c>
      <c r="D50" s="232">
        <v>76.86666666666666</v>
      </c>
      <c r="E50" s="232">
        <v>75.383333333333326</v>
      </c>
      <c r="F50" s="232">
        <v>72.716666666666669</v>
      </c>
      <c r="G50" s="232">
        <v>71.233333333333334</v>
      </c>
      <c r="H50" s="232">
        <v>79.533333333333317</v>
      </c>
      <c r="I50" s="232">
        <v>81.016666666666637</v>
      </c>
      <c r="J50" s="232">
        <v>83.683333333333309</v>
      </c>
      <c r="K50" s="231">
        <v>78.349999999999994</v>
      </c>
      <c r="L50" s="231">
        <v>74.2</v>
      </c>
      <c r="M50" s="231">
        <v>230.04128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326.10000000000002</v>
      </c>
      <c r="D51" s="232">
        <v>325.45</v>
      </c>
      <c r="E51" s="232">
        <v>323.45</v>
      </c>
      <c r="F51" s="232">
        <v>320.8</v>
      </c>
      <c r="G51" s="232">
        <v>318.8</v>
      </c>
      <c r="H51" s="232">
        <v>328.09999999999997</v>
      </c>
      <c r="I51" s="232">
        <v>330.09999999999997</v>
      </c>
      <c r="J51" s="232">
        <v>332.74999999999994</v>
      </c>
      <c r="K51" s="231">
        <v>327.45</v>
      </c>
      <c r="L51" s="231">
        <v>322.8</v>
      </c>
      <c r="M51" s="231">
        <v>23.92531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766.55</v>
      </c>
      <c r="D52" s="232">
        <v>765.71666666666658</v>
      </c>
      <c r="E52" s="232">
        <v>761.53333333333319</v>
      </c>
      <c r="F52" s="232">
        <v>756.51666666666665</v>
      </c>
      <c r="G52" s="232">
        <v>752.33333333333326</v>
      </c>
      <c r="H52" s="232">
        <v>770.73333333333312</v>
      </c>
      <c r="I52" s="232">
        <v>774.91666666666652</v>
      </c>
      <c r="J52" s="232">
        <v>779.93333333333305</v>
      </c>
      <c r="K52" s="231">
        <v>769.9</v>
      </c>
      <c r="L52" s="231">
        <v>760.7</v>
      </c>
      <c r="M52" s="231">
        <v>35.469949999999997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223.6</v>
      </c>
      <c r="D53" s="232">
        <v>224.51666666666665</v>
      </c>
      <c r="E53" s="232">
        <v>221.08333333333331</v>
      </c>
      <c r="F53" s="232">
        <v>218.56666666666666</v>
      </c>
      <c r="G53" s="232">
        <v>215.13333333333333</v>
      </c>
      <c r="H53" s="232">
        <v>227.0333333333333</v>
      </c>
      <c r="I53" s="232">
        <v>230.46666666666664</v>
      </c>
      <c r="J53" s="232">
        <v>232.98333333333329</v>
      </c>
      <c r="K53" s="231">
        <v>227.95</v>
      </c>
      <c r="L53" s="231">
        <v>222</v>
      </c>
      <c r="M53" s="231">
        <v>40.325699999999998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18723.95</v>
      </c>
      <c r="D54" s="232">
        <v>18524.666666666668</v>
      </c>
      <c r="E54" s="232">
        <v>18224.333333333336</v>
      </c>
      <c r="F54" s="232">
        <v>17724.716666666667</v>
      </c>
      <c r="G54" s="232">
        <v>17424.383333333335</v>
      </c>
      <c r="H54" s="232">
        <v>19024.283333333336</v>
      </c>
      <c r="I54" s="232">
        <v>19324.616666666672</v>
      </c>
      <c r="J54" s="232">
        <v>19824.233333333337</v>
      </c>
      <c r="K54" s="231">
        <v>18825</v>
      </c>
      <c r="L54" s="231">
        <v>18025.05</v>
      </c>
      <c r="M54" s="231">
        <v>0.70669999999999999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4339.6499999999996</v>
      </c>
      <c r="D55" s="232">
        <v>4338.4666666666662</v>
      </c>
      <c r="E55" s="232">
        <v>4306.9333333333325</v>
      </c>
      <c r="F55" s="232">
        <v>4274.2166666666662</v>
      </c>
      <c r="G55" s="232">
        <v>4242.6833333333325</v>
      </c>
      <c r="H55" s="232">
        <v>4371.1833333333325</v>
      </c>
      <c r="I55" s="232">
        <v>4402.7166666666672</v>
      </c>
      <c r="J55" s="232">
        <v>4435.4333333333325</v>
      </c>
      <c r="K55" s="231">
        <v>4370</v>
      </c>
      <c r="L55" s="231">
        <v>4305.75</v>
      </c>
      <c r="M55" s="231">
        <v>2.28626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311.5</v>
      </c>
      <c r="D56" s="232">
        <v>308.46666666666664</v>
      </c>
      <c r="E56" s="232">
        <v>305.0333333333333</v>
      </c>
      <c r="F56" s="232">
        <v>298.56666666666666</v>
      </c>
      <c r="G56" s="232">
        <v>295.13333333333333</v>
      </c>
      <c r="H56" s="232">
        <v>314.93333333333328</v>
      </c>
      <c r="I56" s="232">
        <v>318.36666666666656</v>
      </c>
      <c r="J56" s="232">
        <v>324.83333333333326</v>
      </c>
      <c r="K56" s="231">
        <v>311.89999999999998</v>
      </c>
      <c r="L56" s="231">
        <v>302</v>
      </c>
      <c r="M56" s="231">
        <v>80.444789999999998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766.6</v>
      </c>
      <c r="D57" s="232">
        <v>764.9</v>
      </c>
      <c r="E57" s="232">
        <v>757.8</v>
      </c>
      <c r="F57" s="232">
        <v>749</v>
      </c>
      <c r="G57" s="232">
        <v>741.9</v>
      </c>
      <c r="H57" s="232">
        <v>773.69999999999993</v>
      </c>
      <c r="I57" s="232">
        <v>780.80000000000007</v>
      </c>
      <c r="J57" s="232">
        <v>789.59999999999991</v>
      </c>
      <c r="K57" s="231">
        <v>772</v>
      </c>
      <c r="L57" s="231">
        <v>756.1</v>
      </c>
      <c r="M57" s="231">
        <v>7.3600399999999997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877.25</v>
      </c>
      <c r="D58" s="232">
        <v>877.38333333333333</v>
      </c>
      <c r="E58" s="232">
        <v>870.9666666666667</v>
      </c>
      <c r="F58" s="232">
        <v>864.68333333333339</v>
      </c>
      <c r="G58" s="232">
        <v>858.26666666666677</v>
      </c>
      <c r="H58" s="232">
        <v>883.66666666666663</v>
      </c>
      <c r="I58" s="232">
        <v>890.08333333333337</v>
      </c>
      <c r="J58" s="232">
        <v>896.36666666666656</v>
      </c>
      <c r="K58" s="231">
        <v>883.8</v>
      </c>
      <c r="L58" s="231">
        <v>871.1</v>
      </c>
      <c r="M58" s="231">
        <v>29.339559999999999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1468.5</v>
      </c>
      <c r="D59" s="232">
        <v>1456.1166666666668</v>
      </c>
      <c r="E59" s="232">
        <v>1436.6333333333337</v>
      </c>
      <c r="F59" s="232">
        <v>1404.7666666666669</v>
      </c>
      <c r="G59" s="232">
        <v>1385.2833333333338</v>
      </c>
      <c r="H59" s="232">
        <v>1487.9833333333336</v>
      </c>
      <c r="I59" s="232">
        <v>1507.4666666666667</v>
      </c>
      <c r="J59" s="232">
        <v>1539.3333333333335</v>
      </c>
      <c r="K59" s="231">
        <v>1475.6</v>
      </c>
      <c r="L59" s="231">
        <v>1424.25</v>
      </c>
      <c r="M59" s="231">
        <v>0.56362999999999996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224.85</v>
      </c>
      <c r="D60" s="232">
        <v>224.21666666666667</v>
      </c>
      <c r="E60" s="232">
        <v>223.28333333333333</v>
      </c>
      <c r="F60" s="232">
        <v>221.71666666666667</v>
      </c>
      <c r="G60" s="232">
        <v>220.78333333333333</v>
      </c>
      <c r="H60" s="232">
        <v>225.78333333333333</v>
      </c>
      <c r="I60" s="232">
        <v>226.71666666666667</v>
      </c>
      <c r="J60" s="232">
        <v>228.28333333333333</v>
      </c>
      <c r="K60" s="231">
        <v>225.15</v>
      </c>
      <c r="L60" s="231">
        <v>222.65</v>
      </c>
      <c r="M60" s="231">
        <v>42.714640000000003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4279.6000000000004</v>
      </c>
      <c r="D61" s="232">
        <v>4283.55</v>
      </c>
      <c r="E61" s="232">
        <v>4247.1000000000004</v>
      </c>
      <c r="F61" s="232">
        <v>4214.6000000000004</v>
      </c>
      <c r="G61" s="232">
        <v>4178.1500000000005</v>
      </c>
      <c r="H61" s="232">
        <v>4316.05</v>
      </c>
      <c r="I61" s="232">
        <v>4352.4999999999991</v>
      </c>
      <c r="J61" s="232">
        <v>4385</v>
      </c>
      <c r="K61" s="231">
        <v>4320</v>
      </c>
      <c r="L61" s="231">
        <v>4251.05</v>
      </c>
      <c r="M61" s="231">
        <v>1.91561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1501.85</v>
      </c>
      <c r="D62" s="232">
        <v>1499.6166666666668</v>
      </c>
      <c r="E62" s="232">
        <v>1490.6333333333337</v>
      </c>
      <c r="F62" s="232">
        <v>1479.416666666667</v>
      </c>
      <c r="G62" s="232">
        <v>1470.4333333333338</v>
      </c>
      <c r="H62" s="232">
        <v>1510.8333333333335</v>
      </c>
      <c r="I62" s="232">
        <v>1519.8166666666666</v>
      </c>
      <c r="J62" s="232">
        <v>1531.0333333333333</v>
      </c>
      <c r="K62" s="231">
        <v>1508.6</v>
      </c>
      <c r="L62" s="231">
        <v>1488.4</v>
      </c>
      <c r="M62" s="231">
        <v>3.2376800000000001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606.25</v>
      </c>
      <c r="D63" s="232">
        <v>603.58333333333337</v>
      </c>
      <c r="E63" s="232">
        <v>598.56666666666672</v>
      </c>
      <c r="F63" s="232">
        <v>590.88333333333333</v>
      </c>
      <c r="G63" s="232">
        <v>585.86666666666667</v>
      </c>
      <c r="H63" s="232">
        <v>611.26666666666677</v>
      </c>
      <c r="I63" s="232">
        <v>616.28333333333342</v>
      </c>
      <c r="J63" s="232">
        <v>623.96666666666681</v>
      </c>
      <c r="K63" s="231">
        <v>608.6</v>
      </c>
      <c r="L63" s="231">
        <v>595.9</v>
      </c>
      <c r="M63" s="231">
        <v>16.535979999999999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929.2</v>
      </c>
      <c r="D64" s="232">
        <v>929.6</v>
      </c>
      <c r="E64" s="232">
        <v>922.1</v>
      </c>
      <c r="F64" s="232">
        <v>915</v>
      </c>
      <c r="G64" s="232">
        <v>907.5</v>
      </c>
      <c r="H64" s="232">
        <v>936.7</v>
      </c>
      <c r="I64" s="232">
        <v>944.2</v>
      </c>
      <c r="J64" s="232">
        <v>951.30000000000007</v>
      </c>
      <c r="K64" s="231">
        <v>937.1</v>
      </c>
      <c r="L64" s="231">
        <v>922.5</v>
      </c>
      <c r="M64" s="231">
        <v>3.07023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307.55</v>
      </c>
      <c r="D65" s="232">
        <v>310.11666666666662</v>
      </c>
      <c r="E65" s="232">
        <v>304.23333333333323</v>
      </c>
      <c r="F65" s="232">
        <v>300.91666666666663</v>
      </c>
      <c r="G65" s="232">
        <v>295.03333333333325</v>
      </c>
      <c r="H65" s="232">
        <v>313.43333333333322</v>
      </c>
      <c r="I65" s="232">
        <v>319.31666666666655</v>
      </c>
      <c r="J65" s="232">
        <v>322.63333333333321</v>
      </c>
      <c r="K65" s="231">
        <v>316</v>
      </c>
      <c r="L65" s="231">
        <v>306.8</v>
      </c>
      <c r="M65" s="231">
        <v>17.7911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1669</v>
      </c>
      <c r="D66" s="232">
        <v>1657.6666666666667</v>
      </c>
      <c r="E66" s="232">
        <v>1637.3833333333334</v>
      </c>
      <c r="F66" s="232">
        <v>1605.7666666666667</v>
      </c>
      <c r="G66" s="232">
        <v>1585.4833333333333</v>
      </c>
      <c r="H66" s="232">
        <v>1689.2833333333335</v>
      </c>
      <c r="I66" s="232">
        <v>1709.5666666666668</v>
      </c>
      <c r="J66" s="232">
        <v>1741.1833333333336</v>
      </c>
      <c r="K66" s="231">
        <v>1677.95</v>
      </c>
      <c r="L66" s="231">
        <v>1626.05</v>
      </c>
      <c r="M66" s="231">
        <v>13.39514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363.05</v>
      </c>
      <c r="D67" s="232">
        <v>360.38333333333338</v>
      </c>
      <c r="E67" s="232">
        <v>356.31666666666678</v>
      </c>
      <c r="F67" s="232">
        <v>349.58333333333337</v>
      </c>
      <c r="G67" s="232">
        <v>345.51666666666677</v>
      </c>
      <c r="H67" s="232">
        <v>367.11666666666679</v>
      </c>
      <c r="I67" s="232">
        <v>371.18333333333339</v>
      </c>
      <c r="J67" s="232">
        <v>377.9166666666668</v>
      </c>
      <c r="K67" s="231">
        <v>364.45</v>
      </c>
      <c r="L67" s="231">
        <v>353.65</v>
      </c>
      <c r="M67" s="231">
        <v>29.089860000000002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531.85</v>
      </c>
      <c r="D68" s="232">
        <v>533.18333333333339</v>
      </c>
      <c r="E68" s="232">
        <v>528.91666666666674</v>
      </c>
      <c r="F68" s="232">
        <v>525.98333333333335</v>
      </c>
      <c r="G68" s="232">
        <v>521.7166666666667</v>
      </c>
      <c r="H68" s="232">
        <v>536.11666666666679</v>
      </c>
      <c r="I68" s="232">
        <v>540.38333333333344</v>
      </c>
      <c r="J68" s="232">
        <v>543.31666666666683</v>
      </c>
      <c r="K68" s="231">
        <v>537.45000000000005</v>
      </c>
      <c r="L68" s="231">
        <v>530.25</v>
      </c>
      <c r="M68" s="231">
        <v>14.553900000000001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1828.65</v>
      </c>
      <c r="D69" s="232">
        <v>1817.5833333333333</v>
      </c>
      <c r="E69" s="232">
        <v>1801.0666666666666</v>
      </c>
      <c r="F69" s="232">
        <v>1773.4833333333333</v>
      </c>
      <c r="G69" s="232">
        <v>1756.9666666666667</v>
      </c>
      <c r="H69" s="232">
        <v>1845.1666666666665</v>
      </c>
      <c r="I69" s="232">
        <v>1861.6833333333334</v>
      </c>
      <c r="J69" s="232">
        <v>1889.2666666666664</v>
      </c>
      <c r="K69" s="231">
        <v>1834.1</v>
      </c>
      <c r="L69" s="231">
        <v>1790</v>
      </c>
      <c r="M69" s="231">
        <v>4.48454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1819.85</v>
      </c>
      <c r="D70" s="232">
        <v>1814.7833333333335</v>
      </c>
      <c r="E70" s="232">
        <v>1798.0666666666671</v>
      </c>
      <c r="F70" s="232">
        <v>1776.2833333333335</v>
      </c>
      <c r="G70" s="232">
        <v>1759.5666666666671</v>
      </c>
      <c r="H70" s="232">
        <v>1836.5666666666671</v>
      </c>
      <c r="I70" s="232">
        <v>1853.2833333333338</v>
      </c>
      <c r="J70" s="232">
        <v>1875.0666666666671</v>
      </c>
      <c r="K70" s="231">
        <v>1831.5</v>
      </c>
      <c r="L70" s="231">
        <v>1793</v>
      </c>
      <c r="M70" s="231">
        <v>2.2456399999999999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331.75</v>
      </c>
      <c r="D71" s="232">
        <v>333.81666666666666</v>
      </c>
      <c r="E71" s="232">
        <v>328.68333333333334</v>
      </c>
      <c r="F71" s="232">
        <v>325.61666666666667</v>
      </c>
      <c r="G71" s="232">
        <v>320.48333333333335</v>
      </c>
      <c r="H71" s="232">
        <v>336.88333333333333</v>
      </c>
      <c r="I71" s="232">
        <v>342.01666666666665</v>
      </c>
      <c r="J71" s="232">
        <v>345.08333333333331</v>
      </c>
      <c r="K71" s="231">
        <v>338.95</v>
      </c>
      <c r="L71" s="231">
        <v>330.75</v>
      </c>
      <c r="M71" s="231">
        <v>16.238140000000001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2834.5</v>
      </c>
      <c r="D72" s="232">
        <v>2838.5166666666664</v>
      </c>
      <c r="E72" s="232">
        <v>2817.333333333333</v>
      </c>
      <c r="F72" s="232">
        <v>2800.1666666666665</v>
      </c>
      <c r="G72" s="232">
        <v>2778.9833333333331</v>
      </c>
      <c r="H72" s="232">
        <v>2855.6833333333329</v>
      </c>
      <c r="I72" s="232">
        <v>2876.8666666666663</v>
      </c>
      <c r="J72" s="232">
        <v>2894.0333333333328</v>
      </c>
      <c r="K72" s="231">
        <v>2859.7</v>
      </c>
      <c r="L72" s="231">
        <v>2821.35</v>
      </c>
      <c r="M72" s="231">
        <v>2.25841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2917.15</v>
      </c>
      <c r="D73" s="232">
        <v>2935.0166666666669</v>
      </c>
      <c r="E73" s="232">
        <v>2889.9833333333336</v>
      </c>
      <c r="F73" s="232">
        <v>2862.8166666666666</v>
      </c>
      <c r="G73" s="232">
        <v>2817.7833333333333</v>
      </c>
      <c r="H73" s="232">
        <v>2962.1833333333338</v>
      </c>
      <c r="I73" s="232">
        <v>3007.2166666666676</v>
      </c>
      <c r="J73" s="232">
        <v>3034.3833333333341</v>
      </c>
      <c r="K73" s="231">
        <v>2980.05</v>
      </c>
      <c r="L73" s="231">
        <v>2907.85</v>
      </c>
      <c r="M73" s="231">
        <v>1.6619699999999999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1910.05</v>
      </c>
      <c r="D74" s="232">
        <v>1925.7</v>
      </c>
      <c r="E74" s="232">
        <v>1885.3500000000001</v>
      </c>
      <c r="F74" s="232">
        <v>1860.65</v>
      </c>
      <c r="G74" s="232">
        <v>1820.3000000000002</v>
      </c>
      <c r="H74" s="232">
        <v>1950.4</v>
      </c>
      <c r="I74" s="232">
        <v>1990.75</v>
      </c>
      <c r="J74" s="232">
        <v>2015.45</v>
      </c>
      <c r="K74" s="231">
        <v>1966.05</v>
      </c>
      <c r="L74" s="231">
        <v>1901</v>
      </c>
      <c r="M74" s="231">
        <v>2.34409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4426.25</v>
      </c>
      <c r="D75" s="232">
        <v>4423.833333333333</v>
      </c>
      <c r="E75" s="232">
        <v>4403.6666666666661</v>
      </c>
      <c r="F75" s="232">
        <v>4381.083333333333</v>
      </c>
      <c r="G75" s="232">
        <v>4360.9166666666661</v>
      </c>
      <c r="H75" s="232">
        <v>4446.4166666666661</v>
      </c>
      <c r="I75" s="232">
        <v>4466.5833333333321</v>
      </c>
      <c r="J75" s="232">
        <v>4489.1666666666661</v>
      </c>
      <c r="K75" s="231">
        <v>4444</v>
      </c>
      <c r="L75" s="231">
        <v>4401.25</v>
      </c>
      <c r="M75" s="231">
        <v>2.34741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3204.4</v>
      </c>
      <c r="D76" s="232">
        <v>3188.6833333333338</v>
      </c>
      <c r="E76" s="232">
        <v>3165.8166666666675</v>
      </c>
      <c r="F76" s="232">
        <v>3127.2333333333336</v>
      </c>
      <c r="G76" s="232">
        <v>3104.3666666666672</v>
      </c>
      <c r="H76" s="232">
        <v>3227.2666666666678</v>
      </c>
      <c r="I76" s="232">
        <v>3250.1333333333337</v>
      </c>
      <c r="J76" s="232">
        <v>3288.7166666666681</v>
      </c>
      <c r="K76" s="231">
        <v>3211.55</v>
      </c>
      <c r="L76" s="231">
        <v>3150.1</v>
      </c>
      <c r="M76" s="231">
        <v>6.5725600000000002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386.65</v>
      </c>
      <c r="D77" s="232">
        <v>386.56666666666666</v>
      </c>
      <c r="E77" s="232">
        <v>385.13333333333333</v>
      </c>
      <c r="F77" s="232">
        <v>383.61666666666667</v>
      </c>
      <c r="G77" s="232">
        <v>382.18333333333334</v>
      </c>
      <c r="H77" s="232">
        <v>388.08333333333331</v>
      </c>
      <c r="I77" s="232">
        <v>389.51666666666659</v>
      </c>
      <c r="J77" s="232">
        <v>391.0333333333333</v>
      </c>
      <c r="K77" s="231">
        <v>388</v>
      </c>
      <c r="L77" s="231">
        <v>385.05</v>
      </c>
      <c r="M77" s="231">
        <v>0.81030999999999997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2009.25</v>
      </c>
      <c r="D78" s="232">
        <v>2010.0833333333333</v>
      </c>
      <c r="E78" s="232">
        <v>1997.1666666666665</v>
      </c>
      <c r="F78" s="232">
        <v>1985.0833333333333</v>
      </c>
      <c r="G78" s="232">
        <v>1972.1666666666665</v>
      </c>
      <c r="H78" s="232">
        <v>2022.1666666666665</v>
      </c>
      <c r="I78" s="232">
        <v>2035.083333333333</v>
      </c>
      <c r="J78" s="232">
        <v>2047.1666666666665</v>
      </c>
      <c r="K78" s="231">
        <v>2023</v>
      </c>
      <c r="L78" s="231">
        <v>1998</v>
      </c>
      <c r="M78" s="231">
        <v>1.8353200000000001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144.80000000000001</v>
      </c>
      <c r="D79" s="232">
        <v>145.46666666666667</v>
      </c>
      <c r="E79" s="232">
        <v>142.58333333333334</v>
      </c>
      <c r="F79" s="232">
        <v>140.36666666666667</v>
      </c>
      <c r="G79" s="232">
        <v>137.48333333333335</v>
      </c>
      <c r="H79" s="232">
        <v>147.68333333333334</v>
      </c>
      <c r="I79" s="232">
        <v>150.56666666666666</v>
      </c>
      <c r="J79" s="232">
        <v>152.78333333333333</v>
      </c>
      <c r="K79" s="231">
        <v>148.35</v>
      </c>
      <c r="L79" s="231">
        <v>143.25</v>
      </c>
      <c r="M79" s="231">
        <v>68.262230000000002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135.9</v>
      </c>
      <c r="D80" s="232">
        <v>135.01666666666665</v>
      </c>
      <c r="E80" s="232">
        <v>133.7833333333333</v>
      </c>
      <c r="F80" s="232">
        <v>131.66666666666666</v>
      </c>
      <c r="G80" s="232">
        <v>130.43333333333331</v>
      </c>
      <c r="H80" s="232">
        <v>137.1333333333333</v>
      </c>
      <c r="I80" s="232">
        <v>138.36666666666665</v>
      </c>
      <c r="J80" s="232">
        <v>140.48333333333329</v>
      </c>
      <c r="K80" s="231">
        <v>136.25</v>
      </c>
      <c r="L80" s="231">
        <v>132.9</v>
      </c>
      <c r="M80" s="231">
        <v>78.300129999999996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271.5</v>
      </c>
      <c r="D81" s="232">
        <v>273.23333333333335</v>
      </c>
      <c r="E81" s="232">
        <v>265.86666666666667</v>
      </c>
      <c r="F81" s="232">
        <v>260.23333333333335</v>
      </c>
      <c r="G81" s="232">
        <v>252.86666666666667</v>
      </c>
      <c r="H81" s="232">
        <v>278.86666666666667</v>
      </c>
      <c r="I81" s="232">
        <v>286.23333333333335</v>
      </c>
      <c r="J81" s="232">
        <v>291.86666666666667</v>
      </c>
      <c r="K81" s="231">
        <v>280.60000000000002</v>
      </c>
      <c r="L81" s="231">
        <v>267.60000000000002</v>
      </c>
      <c r="M81" s="231">
        <v>13.5143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111.25</v>
      </c>
      <c r="D82" s="232">
        <v>111.13333333333333</v>
      </c>
      <c r="E82" s="232">
        <v>109.46666666666665</v>
      </c>
      <c r="F82" s="232">
        <v>107.68333333333332</v>
      </c>
      <c r="G82" s="232">
        <v>106.01666666666665</v>
      </c>
      <c r="H82" s="232">
        <v>112.91666666666666</v>
      </c>
      <c r="I82" s="232">
        <v>114.58333333333334</v>
      </c>
      <c r="J82" s="232">
        <v>116.36666666666666</v>
      </c>
      <c r="K82" s="231">
        <v>112.8</v>
      </c>
      <c r="L82" s="231">
        <v>109.35</v>
      </c>
      <c r="M82" s="231">
        <v>275.68928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1260.8</v>
      </c>
      <c r="D83" s="232">
        <v>1263.9333333333334</v>
      </c>
      <c r="E83" s="232">
        <v>1252.8666666666668</v>
      </c>
      <c r="F83" s="232">
        <v>1244.9333333333334</v>
      </c>
      <c r="G83" s="232">
        <v>1233.8666666666668</v>
      </c>
      <c r="H83" s="232">
        <v>1271.8666666666668</v>
      </c>
      <c r="I83" s="232">
        <v>1282.9333333333334</v>
      </c>
      <c r="J83" s="232">
        <v>1290.8666666666668</v>
      </c>
      <c r="K83" s="231">
        <v>1275</v>
      </c>
      <c r="L83" s="231">
        <v>1256</v>
      </c>
      <c r="M83" s="231">
        <v>1.41198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920.55</v>
      </c>
      <c r="D84" s="232">
        <v>918.05000000000007</v>
      </c>
      <c r="E84" s="232">
        <v>910.10000000000014</v>
      </c>
      <c r="F84" s="232">
        <v>899.65000000000009</v>
      </c>
      <c r="G84" s="232">
        <v>891.70000000000016</v>
      </c>
      <c r="H84" s="232">
        <v>928.50000000000011</v>
      </c>
      <c r="I84" s="232">
        <v>936.45000000000016</v>
      </c>
      <c r="J84" s="232">
        <v>946.90000000000009</v>
      </c>
      <c r="K84" s="231">
        <v>926</v>
      </c>
      <c r="L84" s="231">
        <v>907.6</v>
      </c>
      <c r="M84" s="231">
        <v>10.541130000000001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1182.3</v>
      </c>
      <c r="D85" s="232">
        <v>1174.8333333333333</v>
      </c>
      <c r="E85" s="232">
        <v>1165.0666666666666</v>
      </c>
      <c r="F85" s="232">
        <v>1147.8333333333333</v>
      </c>
      <c r="G85" s="232">
        <v>1138.0666666666666</v>
      </c>
      <c r="H85" s="232">
        <v>1192.0666666666666</v>
      </c>
      <c r="I85" s="232">
        <v>1201.8333333333335</v>
      </c>
      <c r="J85" s="232">
        <v>1219.0666666666666</v>
      </c>
      <c r="K85" s="231">
        <v>1184.5999999999999</v>
      </c>
      <c r="L85" s="231">
        <v>1157.5999999999999</v>
      </c>
      <c r="M85" s="231">
        <v>3.0729899999999999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1601.1</v>
      </c>
      <c r="D86" s="232">
        <v>1601.6166666666668</v>
      </c>
      <c r="E86" s="232">
        <v>1594.2333333333336</v>
      </c>
      <c r="F86" s="232">
        <v>1587.3666666666668</v>
      </c>
      <c r="G86" s="232">
        <v>1579.9833333333336</v>
      </c>
      <c r="H86" s="232">
        <v>1608.4833333333336</v>
      </c>
      <c r="I86" s="232">
        <v>1615.8666666666668</v>
      </c>
      <c r="J86" s="232">
        <v>1622.7333333333336</v>
      </c>
      <c r="K86" s="231">
        <v>1609</v>
      </c>
      <c r="L86" s="231">
        <v>1594.75</v>
      </c>
      <c r="M86" s="231">
        <v>4.3384799999999997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507.2</v>
      </c>
      <c r="D87" s="232">
        <v>508.4666666666667</v>
      </c>
      <c r="E87" s="232">
        <v>503.73333333333335</v>
      </c>
      <c r="F87" s="232">
        <v>500.26666666666665</v>
      </c>
      <c r="G87" s="232">
        <v>495.5333333333333</v>
      </c>
      <c r="H87" s="232">
        <v>511.93333333333339</v>
      </c>
      <c r="I87" s="232">
        <v>516.66666666666674</v>
      </c>
      <c r="J87" s="232">
        <v>520.13333333333344</v>
      </c>
      <c r="K87" s="231">
        <v>513.20000000000005</v>
      </c>
      <c r="L87" s="231">
        <v>505</v>
      </c>
      <c r="M87" s="231">
        <v>8.2852200000000007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289.45</v>
      </c>
      <c r="D88" s="232">
        <v>291.84999999999997</v>
      </c>
      <c r="E88" s="232">
        <v>285.29999999999995</v>
      </c>
      <c r="F88" s="232">
        <v>281.14999999999998</v>
      </c>
      <c r="G88" s="232">
        <v>274.59999999999997</v>
      </c>
      <c r="H88" s="232">
        <v>295.99999999999994</v>
      </c>
      <c r="I88" s="232">
        <v>302.55</v>
      </c>
      <c r="J88" s="232">
        <v>306.69999999999993</v>
      </c>
      <c r="K88" s="231">
        <v>298.39999999999998</v>
      </c>
      <c r="L88" s="231">
        <v>287.7</v>
      </c>
      <c r="M88" s="231">
        <v>13.429259999999999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1120.6500000000001</v>
      </c>
      <c r="D89" s="232">
        <v>1117.3166666666666</v>
      </c>
      <c r="E89" s="232">
        <v>1110.6333333333332</v>
      </c>
      <c r="F89" s="232">
        <v>1100.6166666666666</v>
      </c>
      <c r="G89" s="232">
        <v>1093.9333333333332</v>
      </c>
      <c r="H89" s="232">
        <v>1127.3333333333333</v>
      </c>
      <c r="I89" s="232">
        <v>1134.0166666666667</v>
      </c>
      <c r="J89" s="232">
        <v>1144.0333333333333</v>
      </c>
      <c r="K89" s="231">
        <v>1124</v>
      </c>
      <c r="L89" s="231">
        <v>1107.3</v>
      </c>
      <c r="M89" s="231">
        <v>32.09393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1799.4</v>
      </c>
      <c r="D90" s="232">
        <v>1793.75</v>
      </c>
      <c r="E90" s="232">
        <v>1781.65</v>
      </c>
      <c r="F90" s="232">
        <v>1763.9</v>
      </c>
      <c r="G90" s="232">
        <v>1751.8000000000002</v>
      </c>
      <c r="H90" s="232">
        <v>1811.5</v>
      </c>
      <c r="I90" s="232">
        <v>1823.6</v>
      </c>
      <c r="J90" s="232">
        <v>1841.35</v>
      </c>
      <c r="K90" s="231">
        <v>1805.85</v>
      </c>
      <c r="L90" s="231">
        <v>1776</v>
      </c>
      <c r="M90" s="231">
        <v>2.4346000000000001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1630.55</v>
      </c>
      <c r="D91" s="232">
        <v>1630.0166666666667</v>
      </c>
      <c r="E91" s="232">
        <v>1620.5333333333333</v>
      </c>
      <c r="F91" s="232">
        <v>1610.5166666666667</v>
      </c>
      <c r="G91" s="232">
        <v>1601.0333333333333</v>
      </c>
      <c r="H91" s="232">
        <v>1640.0333333333333</v>
      </c>
      <c r="I91" s="232">
        <v>1649.5166666666664</v>
      </c>
      <c r="J91" s="232">
        <v>1659.5333333333333</v>
      </c>
      <c r="K91" s="231">
        <v>1639.5</v>
      </c>
      <c r="L91" s="231">
        <v>1620</v>
      </c>
      <c r="M91" s="231">
        <v>100.49887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495.2</v>
      </c>
      <c r="D92" s="232">
        <v>493.18333333333334</v>
      </c>
      <c r="E92" s="232">
        <v>490.01666666666665</v>
      </c>
      <c r="F92" s="232">
        <v>484.83333333333331</v>
      </c>
      <c r="G92" s="232">
        <v>481.66666666666663</v>
      </c>
      <c r="H92" s="232">
        <v>498.36666666666667</v>
      </c>
      <c r="I92" s="232">
        <v>501.5333333333333</v>
      </c>
      <c r="J92" s="232">
        <v>506.7166666666667</v>
      </c>
      <c r="K92" s="231">
        <v>496.35</v>
      </c>
      <c r="L92" s="231">
        <v>488</v>
      </c>
      <c r="M92" s="231">
        <v>55.89817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1221.9000000000001</v>
      </c>
      <c r="D93" s="232">
        <v>1217.3666666666666</v>
      </c>
      <c r="E93" s="232">
        <v>1206.1333333333332</v>
      </c>
      <c r="F93" s="232">
        <v>1190.3666666666666</v>
      </c>
      <c r="G93" s="232">
        <v>1179.1333333333332</v>
      </c>
      <c r="H93" s="232">
        <v>1233.1333333333332</v>
      </c>
      <c r="I93" s="232">
        <v>1244.3666666666663</v>
      </c>
      <c r="J93" s="232">
        <v>1260.1333333333332</v>
      </c>
      <c r="K93" s="231">
        <v>1228.5999999999999</v>
      </c>
      <c r="L93" s="231">
        <v>1201.5999999999999</v>
      </c>
      <c r="M93" s="231">
        <v>8.4614899999999995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2478.0500000000002</v>
      </c>
      <c r="D94" s="232">
        <v>2466.5499999999997</v>
      </c>
      <c r="E94" s="232">
        <v>2452.0999999999995</v>
      </c>
      <c r="F94" s="232">
        <v>2426.1499999999996</v>
      </c>
      <c r="G94" s="232">
        <v>2411.6999999999994</v>
      </c>
      <c r="H94" s="232">
        <v>2492.4999999999995</v>
      </c>
      <c r="I94" s="232">
        <v>2506.9499999999994</v>
      </c>
      <c r="J94" s="232">
        <v>2532.8999999999996</v>
      </c>
      <c r="K94" s="231">
        <v>2481</v>
      </c>
      <c r="L94" s="231">
        <v>2440.6</v>
      </c>
      <c r="M94" s="231">
        <v>2.8689399999999998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407.75</v>
      </c>
      <c r="D95" s="232">
        <v>404.60000000000008</v>
      </c>
      <c r="E95" s="232">
        <v>399.25000000000017</v>
      </c>
      <c r="F95" s="232">
        <v>390.75000000000011</v>
      </c>
      <c r="G95" s="232">
        <v>385.4000000000002</v>
      </c>
      <c r="H95" s="232">
        <v>413.10000000000014</v>
      </c>
      <c r="I95" s="232">
        <v>418.45000000000005</v>
      </c>
      <c r="J95" s="232">
        <v>426.9500000000001</v>
      </c>
      <c r="K95" s="231">
        <v>409.95</v>
      </c>
      <c r="L95" s="231">
        <v>396.1</v>
      </c>
      <c r="M95" s="231">
        <v>70.446529999999996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2863.25</v>
      </c>
      <c r="D96" s="232">
        <v>2820.85</v>
      </c>
      <c r="E96" s="232">
        <v>2747.3999999999996</v>
      </c>
      <c r="F96" s="232">
        <v>2631.5499999999997</v>
      </c>
      <c r="G96" s="232">
        <v>2558.0999999999995</v>
      </c>
      <c r="H96" s="232">
        <v>2936.7</v>
      </c>
      <c r="I96" s="232">
        <v>3010.1499999999996</v>
      </c>
      <c r="J96" s="232">
        <v>3126</v>
      </c>
      <c r="K96" s="231">
        <v>2894.3</v>
      </c>
      <c r="L96" s="231">
        <v>2705</v>
      </c>
      <c r="M96" s="231">
        <v>43.602330000000002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223.75</v>
      </c>
      <c r="D97" s="232">
        <v>222.65</v>
      </c>
      <c r="E97" s="232">
        <v>220.8</v>
      </c>
      <c r="F97" s="232">
        <v>217.85</v>
      </c>
      <c r="G97" s="232">
        <v>216</v>
      </c>
      <c r="H97" s="232">
        <v>225.60000000000002</v>
      </c>
      <c r="I97" s="232">
        <v>227.45</v>
      </c>
      <c r="J97" s="232">
        <v>230.40000000000003</v>
      </c>
      <c r="K97" s="231">
        <v>224.5</v>
      </c>
      <c r="L97" s="231">
        <v>219.7</v>
      </c>
      <c r="M97" s="231">
        <v>33.704999999999998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2485.1</v>
      </c>
      <c r="D98" s="232">
        <v>2484.5666666666666</v>
      </c>
      <c r="E98" s="232">
        <v>2467.7333333333331</v>
      </c>
      <c r="F98" s="232">
        <v>2450.3666666666663</v>
      </c>
      <c r="G98" s="232">
        <v>2433.5333333333328</v>
      </c>
      <c r="H98" s="232">
        <v>2501.9333333333334</v>
      </c>
      <c r="I98" s="232">
        <v>2518.7666666666673</v>
      </c>
      <c r="J98" s="232">
        <v>2536.1333333333337</v>
      </c>
      <c r="K98" s="231">
        <v>2501.4</v>
      </c>
      <c r="L98" s="231">
        <v>2467.1999999999998</v>
      </c>
      <c r="M98" s="231">
        <v>14.4834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309.95</v>
      </c>
      <c r="D99" s="232">
        <v>312.96666666666664</v>
      </c>
      <c r="E99" s="232">
        <v>306.23333333333329</v>
      </c>
      <c r="F99" s="232">
        <v>302.51666666666665</v>
      </c>
      <c r="G99" s="232">
        <v>295.7833333333333</v>
      </c>
      <c r="H99" s="232">
        <v>316.68333333333328</v>
      </c>
      <c r="I99" s="232">
        <v>323.41666666666663</v>
      </c>
      <c r="J99" s="232">
        <v>327.13333333333327</v>
      </c>
      <c r="K99" s="231">
        <v>319.7</v>
      </c>
      <c r="L99" s="231">
        <v>309.25</v>
      </c>
      <c r="M99" s="231">
        <v>8.2926400000000005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35784.25</v>
      </c>
      <c r="D100" s="232">
        <v>35556.366666666669</v>
      </c>
      <c r="E100" s="232">
        <v>35253.883333333339</v>
      </c>
      <c r="F100" s="232">
        <v>34723.51666666667</v>
      </c>
      <c r="G100" s="232">
        <v>34421.03333333334</v>
      </c>
      <c r="H100" s="232">
        <v>36086.733333333337</v>
      </c>
      <c r="I100" s="232">
        <v>36389.216666666674</v>
      </c>
      <c r="J100" s="232">
        <v>36919.583333333336</v>
      </c>
      <c r="K100" s="231">
        <v>35858.85</v>
      </c>
      <c r="L100" s="231">
        <v>35026</v>
      </c>
      <c r="M100" s="231">
        <v>3.0009999999999998E-2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2679.45</v>
      </c>
      <c r="D101" s="232">
        <v>2679.75</v>
      </c>
      <c r="E101" s="232">
        <v>2662.7</v>
      </c>
      <c r="F101" s="232">
        <v>2645.95</v>
      </c>
      <c r="G101" s="232">
        <v>2628.8999999999996</v>
      </c>
      <c r="H101" s="232">
        <v>2696.5</v>
      </c>
      <c r="I101" s="232">
        <v>2713.55</v>
      </c>
      <c r="J101" s="232">
        <v>2730.3</v>
      </c>
      <c r="K101" s="231">
        <v>2696.8</v>
      </c>
      <c r="L101" s="231">
        <v>2663</v>
      </c>
      <c r="M101" s="231">
        <v>35.989570000000001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872.1</v>
      </c>
      <c r="D102" s="232">
        <v>869.08333333333337</v>
      </c>
      <c r="E102" s="232">
        <v>864.51666666666677</v>
      </c>
      <c r="F102" s="232">
        <v>856.93333333333339</v>
      </c>
      <c r="G102" s="232">
        <v>852.36666666666679</v>
      </c>
      <c r="H102" s="232">
        <v>876.66666666666674</v>
      </c>
      <c r="I102" s="232">
        <v>881.23333333333335</v>
      </c>
      <c r="J102" s="232">
        <v>888.81666666666672</v>
      </c>
      <c r="K102" s="231">
        <v>873.65</v>
      </c>
      <c r="L102" s="231">
        <v>861.5</v>
      </c>
      <c r="M102" s="231">
        <v>161.44568000000001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1093.4000000000001</v>
      </c>
      <c r="D103" s="232">
        <v>1089.9833333333333</v>
      </c>
      <c r="E103" s="232">
        <v>1085.0666666666666</v>
      </c>
      <c r="F103" s="232">
        <v>1076.7333333333333</v>
      </c>
      <c r="G103" s="232">
        <v>1071.8166666666666</v>
      </c>
      <c r="H103" s="232">
        <v>1098.3166666666666</v>
      </c>
      <c r="I103" s="232">
        <v>1103.2333333333331</v>
      </c>
      <c r="J103" s="232">
        <v>1111.5666666666666</v>
      </c>
      <c r="K103" s="231">
        <v>1094.9000000000001</v>
      </c>
      <c r="L103" s="231">
        <v>1081.6500000000001</v>
      </c>
      <c r="M103" s="231">
        <v>4.5924399999999999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407.45</v>
      </c>
      <c r="D104" s="232">
        <v>406.2166666666667</v>
      </c>
      <c r="E104" s="232">
        <v>404.23333333333341</v>
      </c>
      <c r="F104" s="232">
        <v>401.01666666666671</v>
      </c>
      <c r="G104" s="232">
        <v>399.03333333333342</v>
      </c>
      <c r="H104" s="232">
        <v>409.43333333333339</v>
      </c>
      <c r="I104" s="232">
        <v>411.41666666666674</v>
      </c>
      <c r="J104" s="232">
        <v>414.63333333333338</v>
      </c>
      <c r="K104" s="231">
        <v>408.2</v>
      </c>
      <c r="L104" s="231">
        <v>403</v>
      </c>
      <c r="M104" s="231">
        <v>10.339560000000001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473.65</v>
      </c>
      <c r="D105" s="232">
        <v>474.95</v>
      </c>
      <c r="E105" s="232">
        <v>471.2</v>
      </c>
      <c r="F105" s="232">
        <v>468.75</v>
      </c>
      <c r="G105" s="232">
        <v>465</v>
      </c>
      <c r="H105" s="232">
        <v>477.4</v>
      </c>
      <c r="I105" s="232">
        <v>481.15</v>
      </c>
      <c r="J105" s="232">
        <v>483.59999999999997</v>
      </c>
      <c r="K105" s="231">
        <v>478.7</v>
      </c>
      <c r="L105" s="231">
        <v>472.5</v>
      </c>
      <c r="M105" s="231">
        <v>0.90800000000000003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57.65</v>
      </c>
      <c r="D106" s="232">
        <v>57.416666666666664</v>
      </c>
      <c r="E106" s="232">
        <v>56.733333333333327</v>
      </c>
      <c r="F106" s="232">
        <v>55.816666666666663</v>
      </c>
      <c r="G106" s="232">
        <v>55.133333333333326</v>
      </c>
      <c r="H106" s="232">
        <v>58.333333333333329</v>
      </c>
      <c r="I106" s="232">
        <v>59.016666666666666</v>
      </c>
      <c r="J106" s="232">
        <v>59.93333333333333</v>
      </c>
      <c r="K106" s="231">
        <v>58.1</v>
      </c>
      <c r="L106" s="231">
        <v>56.5</v>
      </c>
      <c r="M106" s="231">
        <v>306.72620999999998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392.4</v>
      </c>
      <c r="D107" s="232">
        <v>390.2166666666667</v>
      </c>
      <c r="E107" s="232">
        <v>387.28333333333342</v>
      </c>
      <c r="F107" s="232">
        <v>382.16666666666674</v>
      </c>
      <c r="G107" s="232">
        <v>379.23333333333346</v>
      </c>
      <c r="H107" s="232">
        <v>395.33333333333337</v>
      </c>
      <c r="I107" s="232">
        <v>398.26666666666665</v>
      </c>
      <c r="J107" s="232">
        <v>403.38333333333333</v>
      </c>
      <c r="K107" s="231">
        <v>393.15</v>
      </c>
      <c r="L107" s="231">
        <v>385.1</v>
      </c>
      <c r="M107" s="231">
        <v>89.176990000000004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4929.6000000000004</v>
      </c>
      <c r="D108" s="232">
        <v>4929.2</v>
      </c>
      <c r="E108" s="232">
        <v>4908.3999999999996</v>
      </c>
      <c r="F108" s="232">
        <v>4887.2</v>
      </c>
      <c r="G108" s="232">
        <v>4866.3999999999996</v>
      </c>
      <c r="H108" s="232">
        <v>4950.3999999999996</v>
      </c>
      <c r="I108" s="232">
        <v>4971.2000000000007</v>
      </c>
      <c r="J108" s="232">
        <v>4992.3999999999996</v>
      </c>
      <c r="K108" s="231">
        <v>4950</v>
      </c>
      <c r="L108" s="231">
        <v>4908</v>
      </c>
      <c r="M108" s="231">
        <v>0.31020999999999999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291.39999999999998</v>
      </c>
      <c r="D109" s="232">
        <v>289.3</v>
      </c>
      <c r="E109" s="232">
        <v>285.8</v>
      </c>
      <c r="F109" s="232">
        <v>280.2</v>
      </c>
      <c r="G109" s="232">
        <v>276.7</v>
      </c>
      <c r="H109" s="232">
        <v>294.90000000000003</v>
      </c>
      <c r="I109" s="232">
        <v>298.40000000000003</v>
      </c>
      <c r="J109" s="232">
        <v>304.00000000000006</v>
      </c>
      <c r="K109" s="231">
        <v>292.8</v>
      </c>
      <c r="L109" s="231">
        <v>283.7</v>
      </c>
      <c r="M109" s="231">
        <v>7.9845899999999999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148.75</v>
      </c>
      <c r="D110" s="232">
        <v>147.70000000000002</v>
      </c>
      <c r="E110" s="232">
        <v>146.40000000000003</v>
      </c>
      <c r="F110" s="232">
        <v>144.05000000000001</v>
      </c>
      <c r="G110" s="232">
        <v>142.75000000000003</v>
      </c>
      <c r="H110" s="232">
        <v>150.05000000000004</v>
      </c>
      <c r="I110" s="232">
        <v>151.35000000000005</v>
      </c>
      <c r="J110" s="232">
        <v>153.70000000000005</v>
      </c>
      <c r="K110" s="231">
        <v>149</v>
      </c>
      <c r="L110" s="231">
        <v>145.35</v>
      </c>
      <c r="M110" s="231">
        <v>41.331519999999998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327</v>
      </c>
      <c r="D111" s="232">
        <v>324.26666666666665</v>
      </c>
      <c r="E111" s="232">
        <v>320.7833333333333</v>
      </c>
      <c r="F111" s="232">
        <v>314.56666666666666</v>
      </c>
      <c r="G111" s="232">
        <v>311.08333333333331</v>
      </c>
      <c r="H111" s="232">
        <v>330.48333333333329</v>
      </c>
      <c r="I111" s="232">
        <v>333.96666666666664</v>
      </c>
      <c r="J111" s="232">
        <v>340.18333333333328</v>
      </c>
      <c r="K111" s="231">
        <v>327.75</v>
      </c>
      <c r="L111" s="231">
        <v>318.05</v>
      </c>
      <c r="M111" s="231">
        <v>23.103249999999999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79.2</v>
      </c>
      <c r="D112" s="232">
        <v>79.016666666666666</v>
      </c>
      <c r="E112" s="232">
        <v>78.683333333333337</v>
      </c>
      <c r="F112" s="232">
        <v>78.166666666666671</v>
      </c>
      <c r="G112" s="232">
        <v>77.833333333333343</v>
      </c>
      <c r="H112" s="232">
        <v>79.533333333333331</v>
      </c>
      <c r="I112" s="232">
        <v>79.866666666666674</v>
      </c>
      <c r="J112" s="232">
        <v>80.383333333333326</v>
      </c>
      <c r="K112" s="231">
        <v>79.349999999999994</v>
      </c>
      <c r="L112" s="231">
        <v>78.5</v>
      </c>
      <c r="M112" s="231">
        <v>59.697710000000001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618.25</v>
      </c>
      <c r="D113" s="232">
        <v>616.41666666666663</v>
      </c>
      <c r="E113" s="232">
        <v>614.0333333333333</v>
      </c>
      <c r="F113" s="232">
        <v>609.81666666666672</v>
      </c>
      <c r="G113" s="232">
        <v>607.43333333333339</v>
      </c>
      <c r="H113" s="232">
        <v>620.63333333333321</v>
      </c>
      <c r="I113" s="232">
        <v>623.01666666666665</v>
      </c>
      <c r="J113" s="232">
        <v>627.23333333333312</v>
      </c>
      <c r="K113" s="231">
        <v>618.79999999999995</v>
      </c>
      <c r="L113" s="231">
        <v>612.20000000000005</v>
      </c>
      <c r="M113" s="231">
        <v>5.9941599999999999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447.1</v>
      </c>
      <c r="D114" s="232">
        <v>448.5</v>
      </c>
      <c r="E114" s="232">
        <v>442</v>
      </c>
      <c r="F114" s="232">
        <v>436.9</v>
      </c>
      <c r="G114" s="232">
        <v>430.4</v>
      </c>
      <c r="H114" s="232">
        <v>453.6</v>
      </c>
      <c r="I114" s="232">
        <v>460.1</v>
      </c>
      <c r="J114" s="232">
        <v>465.20000000000005</v>
      </c>
      <c r="K114" s="231">
        <v>455</v>
      </c>
      <c r="L114" s="231">
        <v>443.4</v>
      </c>
      <c r="M114" s="231">
        <v>34.637219999999999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160.6</v>
      </c>
      <c r="D115" s="232">
        <v>162.58333333333334</v>
      </c>
      <c r="E115" s="232">
        <v>158.06666666666669</v>
      </c>
      <c r="F115" s="232">
        <v>155.53333333333336</v>
      </c>
      <c r="G115" s="232">
        <v>151.01666666666671</v>
      </c>
      <c r="H115" s="232">
        <v>165.11666666666667</v>
      </c>
      <c r="I115" s="232">
        <v>169.63333333333333</v>
      </c>
      <c r="J115" s="232">
        <v>172.16666666666666</v>
      </c>
      <c r="K115" s="231">
        <v>167.1</v>
      </c>
      <c r="L115" s="231">
        <v>160.05000000000001</v>
      </c>
      <c r="M115" s="231">
        <v>40.275599999999997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1174.25</v>
      </c>
      <c r="D116" s="232">
        <v>1152.9333333333334</v>
      </c>
      <c r="E116" s="232">
        <v>1126.8666666666668</v>
      </c>
      <c r="F116" s="232">
        <v>1079.4833333333333</v>
      </c>
      <c r="G116" s="232">
        <v>1053.4166666666667</v>
      </c>
      <c r="H116" s="232">
        <v>1200.3166666666668</v>
      </c>
      <c r="I116" s="232">
        <v>1226.3833333333334</v>
      </c>
      <c r="J116" s="232">
        <v>1273.7666666666669</v>
      </c>
      <c r="K116" s="231">
        <v>1179</v>
      </c>
      <c r="L116" s="231">
        <v>1105.55</v>
      </c>
      <c r="M116" s="231">
        <v>72.274789999999996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3501.6</v>
      </c>
      <c r="D117" s="232">
        <v>3481.2166666666672</v>
      </c>
      <c r="E117" s="232">
        <v>3437.4333333333343</v>
      </c>
      <c r="F117" s="232">
        <v>3373.2666666666673</v>
      </c>
      <c r="G117" s="232">
        <v>3329.4833333333345</v>
      </c>
      <c r="H117" s="232">
        <v>3545.3833333333341</v>
      </c>
      <c r="I117" s="232">
        <v>3589.166666666667</v>
      </c>
      <c r="J117" s="232">
        <v>3653.3333333333339</v>
      </c>
      <c r="K117" s="231">
        <v>3525</v>
      </c>
      <c r="L117" s="231">
        <v>3417.05</v>
      </c>
      <c r="M117" s="231">
        <v>3.97153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1492.7</v>
      </c>
      <c r="D118" s="232">
        <v>1489.9333333333332</v>
      </c>
      <c r="E118" s="232">
        <v>1483.8666666666663</v>
      </c>
      <c r="F118" s="232">
        <v>1475.0333333333331</v>
      </c>
      <c r="G118" s="232">
        <v>1468.9666666666662</v>
      </c>
      <c r="H118" s="232">
        <v>1498.7666666666664</v>
      </c>
      <c r="I118" s="232">
        <v>1504.8333333333335</v>
      </c>
      <c r="J118" s="232">
        <v>1513.6666666666665</v>
      </c>
      <c r="K118" s="231">
        <v>1496</v>
      </c>
      <c r="L118" s="231">
        <v>1481.1</v>
      </c>
      <c r="M118" s="231">
        <v>41.370800000000003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1901.8</v>
      </c>
      <c r="D119" s="232">
        <v>1886.7166666666665</v>
      </c>
      <c r="E119" s="232">
        <v>1868.383333333333</v>
      </c>
      <c r="F119" s="232">
        <v>1834.9666666666665</v>
      </c>
      <c r="G119" s="232">
        <v>1816.633333333333</v>
      </c>
      <c r="H119" s="232">
        <v>1920.133333333333</v>
      </c>
      <c r="I119" s="232">
        <v>1938.4666666666665</v>
      </c>
      <c r="J119" s="232">
        <v>1971.883333333333</v>
      </c>
      <c r="K119" s="231">
        <v>1905.05</v>
      </c>
      <c r="L119" s="231">
        <v>1853.3</v>
      </c>
      <c r="M119" s="231">
        <v>9.6990800000000004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799.35</v>
      </c>
      <c r="D120" s="232">
        <v>797.41666666666663</v>
      </c>
      <c r="E120" s="232">
        <v>791.98333333333323</v>
      </c>
      <c r="F120" s="232">
        <v>784.61666666666656</v>
      </c>
      <c r="G120" s="232">
        <v>779.18333333333317</v>
      </c>
      <c r="H120" s="232">
        <v>804.7833333333333</v>
      </c>
      <c r="I120" s="232">
        <v>810.2166666666667</v>
      </c>
      <c r="J120" s="232">
        <v>817.58333333333337</v>
      </c>
      <c r="K120" s="231">
        <v>802.85</v>
      </c>
      <c r="L120" s="231">
        <v>790.05</v>
      </c>
      <c r="M120" s="231">
        <v>2.6502300000000001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278.10000000000002</v>
      </c>
      <c r="D121" s="232">
        <v>273.78333333333336</v>
      </c>
      <c r="E121" s="232">
        <v>265.56666666666672</v>
      </c>
      <c r="F121" s="232">
        <v>253.03333333333336</v>
      </c>
      <c r="G121" s="232">
        <v>244.81666666666672</v>
      </c>
      <c r="H121" s="232">
        <v>286.31666666666672</v>
      </c>
      <c r="I121" s="232">
        <v>294.5333333333333</v>
      </c>
      <c r="J121" s="232">
        <v>307.06666666666672</v>
      </c>
      <c r="K121" s="231">
        <v>282</v>
      </c>
      <c r="L121" s="231">
        <v>261.25</v>
      </c>
      <c r="M121" s="231">
        <v>54.583309999999997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675.4</v>
      </c>
      <c r="D122" s="232">
        <v>672.13333333333333</v>
      </c>
      <c r="E122" s="232">
        <v>667.26666666666665</v>
      </c>
      <c r="F122" s="232">
        <v>659.13333333333333</v>
      </c>
      <c r="G122" s="232">
        <v>654.26666666666665</v>
      </c>
      <c r="H122" s="232">
        <v>680.26666666666665</v>
      </c>
      <c r="I122" s="232">
        <v>685.13333333333321</v>
      </c>
      <c r="J122" s="232">
        <v>693.26666666666665</v>
      </c>
      <c r="K122" s="231">
        <v>677</v>
      </c>
      <c r="L122" s="231">
        <v>664</v>
      </c>
      <c r="M122" s="231">
        <v>15.39129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574.95000000000005</v>
      </c>
      <c r="D123" s="232">
        <v>571.63333333333333</v>
      </c>
      <c r="E123" s="232">
        <v>564.41666666666663</v>
      </c>
      <c r="F123" s="232">
        <v>553.88333333333333</v>
      </c>
      <c r="G123" s="232">
        <v>546.66666666666663</v>
      </c>
      <c r="H123" s="232">
        <v>582.16666666666663</v>
      </c>
      <c r="I123" s="232">
        <v>589.38333333333333</v>
      </c>
      <c r="J123" s="232">
        <v>599.91666666666663</v>
      </c>
      <c r="K123" s="231">
        <v>578.85</v>
      </c>
      <c r="L123" s="231">
        <v>561.1</v>
      </c>
      <c r="M123" s="231">
        <v>20.521899999999999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457.35</v>
      </c>
      <c r="D124" s="232">
        <v>452.91666666666669</v>
      </c>
      <c r="E124" s="232">
        <v>445.93333333333339</v>
      </c>
      <c r="F124" s="232">
        <v>434.51666666666671</v>
      </c>
      <c r="G124" s="232">
        <v>427.53333333333342</v>
      </c>
      <c r="H124" s="232">
        <v>464.33333333333337</v>
      </c>
      <c r="I124" s="232">
        <v>471.31666666666661</v>
      </c>
      <c r="J124" s="232">
        <v>482.73333333333335</v>
      </c>
      <c r="K124" s="231">
        <v>459.9</v>
      </c>
      <c r="L124" s="231">
        <v>441.5</v>
      </c>
      <c r="M124" s="231">
        <v>17.842510000000001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1740.2</v>
      </c>
      <c r="D125" s="232">
        <v>1737.1166666666668</v>
      </c>
      <c r="E125" s="232">
        <v>1729.9333333333336</v>
      </c>
      <c r="F125" s="232">
        <v>1719.6666666666667</v>
      </c>
      <c r="G125" s="232">
        <v>1712.4833333333336</v>
      </c>
      <c r="H125" s="232">
        <v>1747.3833333333337</v>
      </c>
      <c r="I125" s="232">
        <v>1754.5666666666671</v>
      </c>
      <c r="J125" s="232">
        <v>1764.8333333333337</v>
      </c>
      <c r="K125" s="231">
        <v>1744.3</v>
      </c>
      <c r="L125" s="231">
        <v>1726.85</v>
      </c>
      <c r="M125" s="231">
        <v>52.02608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91.8</v>
      </c>
      <c r="D126" s="232">
        <v>91.3</v>
      </c>
      <c r="E126" s="232">
        <v>90.5</v>
      </c>
      <c r="F126" s="232">
        <v>89.2</v>
      </c>
      <c r="G126" s="232">
        <v>88.4</v>
      </c>
      <c r="H126" s="232">
        <v>92.6</v>
      </c>
      <c r="I126" s="232">
        <v>93.399999999999977</v>
      </c>
      <c r="J126" s="232">
        <v>94.699999999999989</v>
      </c>
      <c r="K126" s="231">
        <v>92.1</v>
      </c>
      <c r="L126" s="231">
        <v>90</v>
      </c>
      <c r="M126" s="231">
        <v>34.089660000000002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3675.35</v>
      </c>
      <c r="D127" s="232">
        <v>3671.6</v>
      </c>
      <c r="E127" s="232">
        <v>3644.5</v>
      </c>
      <c r="F127" s="232">
        <v>3613.65</v>
      </c>
      <c r="G127" s="232">
        <v>3586.55</v>
      </c>
      <c r="H127" s="232">
        <v>3702.45</v>
      </c>
      <c r="I127" s="232">
        <v>3729.5499999999993</v>
      </c>
      <c r="J127" s="232">
        <v>3760.3999999999996</v>
      </c>
      <c r="K127" s="231">
        <v>3698.7</v>
      </c>
      <c r="L127" s="231">
        <v>3640.75</v>
      </c>
      <c r="M127" s="231">
        <v>1.5798700000000001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359.15</v>
      </c>
      <c r="D128" s="232">
        <v>357.7166666666667</v>
      </c>
      <c r="E128" s="232">
        <v>355.38333333333338</v>
      </c>
      <c r="F128" s="232">
        <v>351.61666666666667</v>
      </c>
      <c r="G128" s="232">
        <v>349.28333333333336</v>
      </c>
      <c r="H128" s="232">
        <v>361.48333333333341</v>
      </c>
      <c r="I128" s="232">
        <v>363.81666666666666</v>
      </c>
      <c r="J128" s="232">
        <v>367.58333333333343</v>
      </c>
      <c r="K128" s="231">
        <v>360.05</v>
      </c>
      <c r="L128" s="231">
        <v>353.95</v>
      </c>
      <c r="M128" s="231">
        <v>9.8795400000000004</v>
      </c>
      <c r="N128" s="1"/>
      <c r="O128" s="1"/>
    </row>
    <row r="129" spans="1:15" ht="12.75" customHeight="1">
      <c r="A129" s="214">
        <v>120</v>
      </c>
      <c r="B129" s="217" t="s">
        <v>869</v>
      </c>
      <c r="C129" s="231">
        <v>4781.45</v>
      </c>
      <c r="D129" s="232">
        <v>4768.2</v>
      </c>
      <c r="E129" s="232">
        <v>4738.25</v>
      </c>
      <c r="F129" s="232">
        <v>4695.05</v>
      </c>
      <c r="G129" s="232">
        <v>4665.1000000000004</v>
      </c>
      <c r="H129" s="232">
        <v>4811.3999999999996</v>
      </c>
      <c r="I129" s="232">
        <v>4841.3499999999985</v>
      </c>
      <c r="J129" s="232">
        <v>4884.5499999999993</v>
      </c>
      <c r="K129" s="231">
        <v>4798.1499999999996</v>
      </c>
      <c r="L129" s="231">
        <v>4725</v>
      </c>
      <c r="M129" s="231">
        <v>1.91475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2170.8000000000002</v>
      </c>
      <c r="D130" s="232">
        <v>2167</v>
      </c>
      <c r="E130" s="232">
        <v>2144.4</v>
      </c>
      <c r="F130" s="232">
        <v>2118</v>
      </c>
      <c r="G130" s="232">
        <v>2095.4</v>
      </c>
      <c r="H130" s="232">
        <v>2193.4</v>
      </c>
      <c r="I130" s="232">
        <v>2216.0000000000005</v>
      </c>
      <c r="J130" s="232">
        <v>2242.4</v>
      </c>
      <c r="K130" s="231">
        <v>2189.6</v>
      </c>
      <c r="L130" s="231">
        <v>2140.6</v>
      </c>
      <c r="M130" s="231">
        <v>29.653420000000001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316.45</v>
      </c>
      <c r="D131" s="232">
        <v>317.25</v>
      </c>
      <c r="E131" s="232">
        <v>313.55</v>
      </c>
      <c r="F131" s="232">
        <v>310.65000000000003</v>
      </c>
      <c r="G131" s="232">
        <v>306.95000000000005</v>
      </c>
      <c r="H131" s="232">
        <v>320.14999999999998</v>
      </c>
      <c r="I131" s="232">
        <v>323.85000000000002</v>
      </c>
      <c r="J131" s="232">
        <v>326.74999999999994</v>
      </c>
      <c r="K131" s="231">
        <v>320.95</v>
      </c>
      <c r="L131" s="231">
        <v>314.35000000000002</v>
      </c>
      <c r="M131" s="231">
        <v>9.9184800000000006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602.95000000000005</v>
      </c>
      <c r="D132" s="232">
        <v>605.11666666666667</v>
      </c>
      <c r="E132" s="232">
        <v>599.83333333333337</v>
      </c>
      <c r="F132" s="232">
        <v>596.7166666666667</v>
      </c>
      <c r="G132" s="232">
        <v>591.43333333333339</v>
      </c>
      <c r="H132" s="232">
        <v>608.23333333333335</v>
      </c>
      <c r="I132" s="232">
        <v>613.51666666666665</v>
      </c>
      <c r="J132" s="232">
        <v>616.63333333333333</v>
      </c>
      <c r="K132" s="231">
        <v>610.4</v>
      </c>
      <c r="L132" s="231">
        <v>602</v>
      </c>
      <c r="M132" s="231">
        <v>9.00075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3885.05</v>
      </c>
      <c r="D133" s="232">
        <v>3832.2833333333333</v>
      </c>
      <c r="E133" s="232">
        <v>3765.7666666666664</v>
      </c>
      <c r="F133" s="232">
        <v>3646.4833333333331</v>
      </c>
      <c r="G133" s="232">
        <v>3579.9666666666662</v>
      </c>
      <c r="H133" s="232">
        <v>3951.5666666666666</v>
      </c>
      <c r="I133" s="232">
        <v>4018.0833333333339</v>
      </c>
      <c r="J133" s="232">
        <v>4137.3666666666668</v>
      </c>
      <c r="K133" s="231">
        <v>3898.8</v>
      </c>
      <c r="L133" s="231">
        <v>3713</v>
      </c>
      <c r="M133" s="231">
        <v>0.71935000000000004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664.25</v>
      </c>
      <c r="D134" s="232">
        <v>662.63333333333333</v>
      </c>
      <c r="E134" s="232">
        <v>658.66666666666663</v>
      </c>
      <c r="F134" s="232">
        <v>653.08333333333326</v>
      </c>
      <c r="G134" s="232">
        <v>649.11666666666656</v>
      </c>
      <c r="H134" s="232">
        <v>668.2166666666667</v>
      </c>
      <c r="I134" s="232">
        <v>672.18333333333339</v>
      </c>
      <c r="J134" s="232">
        <v>677.76666666666677</v>
      </c>
      <c r="K134" s="231">
        <v>666.6</v>
      </c>
      <c r="L134" s="231">
        <v>657.05</v>
      </c>
      <c r="M134" s="231">
        <v>2.5678800000000002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86752.8</v>
      </c>
      <c r="D135" s="232">
        <v>86807.65</v>
      </c>
      <c r="E135" s="232">
        <v>86416.299999999988</v>
      </c>
      <c r="F135" s="232">
        <v>86079.799999999988</v>
      </c>
      <c r="G135" s="232">
        <v>85688.449999999983</v>
      </c>
      <c r="H135" s="232">
        <v>87144.15</v>
      </c>
      <c r="I135" s="232">
        <v>87535.5</v>
      </c>
      <c r="J135" s="232">
        <v>87872</v>
      </c>
      <c r="K135" s="231">
        <v>87199</v>
      </c>
      <c r="L135" s="231">
        <v>86471.15</v>
      </c>
      <c r="M135" s="231">
        <v>4.9880000000000001E-2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253.9</v>
      </c>
      <c r="D136" s="232">
        <v>253.81666666666669</v>
      </c>
      <c r="E136" s="232">
        <v>252.13333333333338</v>
      </c>
      <c r="F136" s="232">
        <v>250.3666666666667</v>
      </c>
      <c r="G136" s="232">
        <v>248.68333333333339</v>
      </c>
      <c r="H136" s="232">
        <v>255.58333333333337</v>
      </c>
      <c r="I136" s="232">
        <v>257.26666666666671</v>
      </c>
      <c r="J136" s="232">
        <v>259.03333333333336</v>
      </c>
      <c r="K136" s="231">
        <v>255.5</v>
      </c>
      <c r="L136" s="231">
        <v>252.05</v>
      </c>
      <c r="M136" s="231">
        <v>29.96434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1289.95</v>
      </c>
      <c r="D137" s="232">
        <v>1280.0666666666666</v>
      </c>
      <c r="E137" s="232">
        <v>1268.1833333333332</v>
      </c>
      <c r="F137" s="232">
        <v>1246.4166666666665</v>
      </c>
      <c r="G137" s="232">
        <v>1234.5333333333331</v>
      </c>
      <c r="H137" s="232">
        <v>1301.8333333333333</v>
      </c>
      <c r="I137" s="232">
        <v>1313.7166666666665</v>
      </c>
      <c r="J137" s="232">
        <v>1335.4833333333333</v>
      </c>
      <c r="K137" s="231">
        <v>1291.95</v>
      </c>
      <c r="L137" s="231">
        <v>1258.3</v>
      </c>
      <c r="M137" s="231">
        <v>23.707999999999998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496.45</v>
      </c>
      <c r="D138" s="232">
        <v>496.51666666666671</v>
      </c>
      <c r="E138" s="232">
        <v>492.53333333333342</v>
      </c>
      <c r="F138" s="232">
        <v>488.61666666666673</v>
      </c>
      <c r="G138" s="232">
        <v>484.63333333333344</v>
      </c>
      <c r="H138" s="232">
        <v>500.43333333333339</v>
      </c>
      <c r="I138" s="232">
        <v>504.41666666666663</v>
      </c>
      <c r="J138" s="232">
        <v>508.33333333333337</v>
      </c>
      <c r="K138" s="231">
        <v>500.5</v>
      </c>
      <c r="L138" s="231">
        <v>492.6</v>
      </c>
      <c r="M138" s="231">
        <v>14.438040000000001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8693.9</v>
      </c>
      <c r="D139" s="232">
        <v>8671.9999999999982</v>
      </c>
      <c r="E139" s="232">
        <v>8631.9499999999971</v>
      </c>
      <c r="F139" s="232">
        <v>8569.9999999999982</v>
      </c>
      <c r="G139" s="232">
        <v>8529.9499999999971</v>
      </c>
      <c r="H139" s="232">
        <v>8733.9499999999971</v>
      </c>
      <c r="I139" s="232">
        <v>8773.9999999999964</v>
      </c>
      <c r="J139" s="232">
        <v>8835.9499999999971</v>
      </c>
      <c r="K139" s="231">
        <v>8712.0499999999993</v>
      </c>
      <c r="L139" s="231">
        <v>8610.0499999999993</v>
      </c>
      <c r="M139" s="231">
        <v>3.4817100000000001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686.7</v>
      </c>
      <c r="D140" s="232">
        <v>688.54999999999984</v>
      </c>
      <c r="E140" s="232">
        <v>680.6999999999997</v>
      </c>
      <c r="F140" s="232">
        <v>674.69999999999982</v>
      </c>
      <c r="G140" s="232">
        <v>666.84999999999968</v>
      </c>
      <c r="H140" s="232">
        <v>694.54999999999973</v>
      </c>
      <c r="I140" s="232">
        <v>702.39999999999986</v>
      </c>
      <c r="J140" s="232">
        <v>708.39999999999975</v>
      </c>
      <c r="K140" s="231">
        <v>696.4</v>
      </c>
      <c r="L140" s="231">
        <v>682.55</v>
      </c>
      <c r="M140" s="231">
        <v>3.7811699999999999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437.95</v>
      </c>
      <c r="D141" s="232">
        <v>433.65000000000003</v>
      </c>
      <c r="E141" s="232">
        <v>428.30000000000007</v>
      </c>
      <c r="F141" s="232">
        <v>418.65000000000003</v>
      </c>
      <c r="G141" s="232">
        <v>413.30000000000007</v>
      </c>
      <c r="H141" s="232">
        <v>443.30000000000007</v>
      </c>
      <c r="I141" s="232">
        <v>448.65000000000009</v>
      </c>
      <c r="J141" s="232">
        <v>458.30000000000007</v>
      </c>
      <c r="K141" s="231">
        <v>439</v>
      </c>
      <c r="L141" s="231">
        <v>424</v>
      </c>
      <c r="M141" s="231">
        <v>11.64589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50.05</v>
      </c>
      <c r="D142" s="232">
        <v>49.933333333333337</v>
      </c>
      <c r="E142" s="232">
        <v>49.566666666666677</v>
      </c>
      <c r="F142" s="232">
        <v>49.083333333333343</v>
      </c>
      <c r="G142" s="232">
        <v>48.716666666666683</v>
      </c>
      <c r="H142" s="232">
        <v>50.416666666666671</v>
      </c>
      <c r="I142" s="232">
        <v>50.783333333333331</v>
      </c>
      <c r="J142" s="232">
        <v>51.266666666666666</v>
      </c>
      <c r="K142" s="231">
        <v>50.3</v>
      </c>
      <c r="L142" s="231">
        <v>49.45</v>
      </c>
      <c r="M142" s="231">
        <v>16.532789999999999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2144.9</v>
      </c>
      <c r="D143" s="232">
        <v>2126.5666666666671</v>
      </c>
      <c r="E143" s="232">
        <v>2103.3333333333339</v>
      </c>
      <c r="F143" s="232">
        <v>2061.7666666666669</v>
      </c>
      <c r="G143" s="232">
        <v>2038.5333333333338</v>
      </c>
      <c r="H143" s="232">
        <v>2168.1333333333341</v>
      </c>
      <c r="I143" s="232">
        <v>2191.3666666666668</v>
      </c>
      <c r="J143" s="232">
        <v>2232.9333333333343</v>
      </c>
      <c r="K143" s="231">
        <v>2149.8000000000002</v>
      </c>
      <c r="L143" s="231">
        <v>2085</v>
      </c>
      <c r="M143" s="231">
        <v>3.0695800000000002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948.4</v>
      </c>
      <c r="D144" s="232">
        <v>945.41666666666663</v>
      </c>
      <c r="E144" s="232">
        <v>938.83333333333326</v>
      </c>
      <c r="F144" s="232">
        <v>929.26666666666665</v>
      </c>
      <c r="G144" s="232">
        <v>922.68333333333328</v>
      </c>
      <c r="H144" s="232">
        <v>954.98333333333323</v>
      </c>
      <c r="I144" s="232">
        <v>961.56666666666649</v>
      </c>
      <c r="J144" s="232">
        <v>971.13333333333321</v>
      </c>
      <c r="K144" s="231">
        <v>952</v>
      </c>
      <c r="L144" s="231">
        <v>935.85</v>
      </c>
      <c r="M144" s="231">
        <v>3.28485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178.85</v>
      </c>
      <c r="D145" s="232">
        <v>177.81666666666669</v>
      </c>
      <c r="E145" s="232">
        <v>176.48333333333338</v>
      </c>
      <c r="F145" s="232">
        <v>174.11666666666667</v>
      </c>
      <c r="G145" s="232">
        <v>172.78333333333336</v>
      </c>
      <c r="H145" s="232">
        <v>180.18333333333339</v>
      </c>
      <c r="I145" s="232">
        <v>181.51666666666671</v>
      </c>
      <c r="J145" s="232">
        <v>183.88333333333341</v>
      </c>
      <c r="K145" s="231">
        <v>179.15</v>
      </c>
      <c r="L145" s="231">
        <v>175.45</v>
      </c>
      <c r="M145" s="231">
        <v>220.99709999999999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82.45</v>
      </c>
      <c r="D146" s="232">
        <v>82.583333333333343</v>
      </c>
      <c r="E146" s="232">
        <v>81.76666666666668</v>
      </c>
      <c r="F146" s="232">
        <v>81.083333333333343</v>
      </c>
      <c r="G146" s="232">
        <v>80.26666666666668</v>
      </c>
      <c r="H146" s="232">
        <v>83.26666666666668</v>
      </c>
      <c r="I146" s="232">
        <v>84.083333333333343</v>
      </c>
      <c r="J146" s="232">
        <v>84.76666666666668</v>
      </c>
      <c r="K146" s="231">
        <v>83.4</v>
      </c>
      <c r="L146" s="231">
        <v>81.900000000000006</v>
      </c>
      <c r="M146" s="231">
        <v>71.178640000000001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4229.95</v>
      </c>
      <c r="D147" s="232">
        <v>4217.833333333333</v>
      </c>
      <c r="E147" s="232">
        <v>4198.4166666666661</v>
      </c>
      <c r="F147" s="232">
        <v>4166.8833333333332</v>
      </c>
      <c r="G147" s="232">
        <v>4147.4666666666662</v>
      </c>
      <c r="H147" s="232">
        <v>4249.3666666666659</v>
      </c>
      <c r="I147" s="232">
        <v>4268.7833333333319</v>
      </c>
      <c r="J147" s="232">
        <v>4300.3166666666657</v>
      </c>
      <c r="K147" s="231">
        <v>4237.25</v>
      </c>
      <c r="L147" s="231">
        <v>4186.3</v>
      </c>
      <c r="M147" s="231">
        <v>1.1064000000000001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18518.25</v>
      </c>
      <c r="D148" s="232">
        <v>18496.533333333336</v>
      </c>
      <c r="E148" s="232">
        <v>18419.266666666674</v>
      </c>
      <c r="F148" s="232">
        <v>18320.283333333336</v>
      </c>
      <c r="G148" s="232">
        <v>18243.016666666674</v>
      </c>
      <c r="H148" s="232">
        <v>18595.516666666674</v>
      </c>
      <c r="I148" s="232">
        <v>18672.783333333336</v>
      </c>
      <c r="J148" s="232">
        <v>18771.766666666674</v>
      </c>
      <c r="K148" s="231">
        <v>18573.8</v>
      </c>
      <c r="L148" s="231">
        <v>18397.55</v>
      </c>
      <c r="M148" s="231">
        <v>0.45745999999999998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227.7</v>
      </c>
      <c r="D149" s="232">
        <v>227.5333333333333</v>
      </c>
      <c r="E149" s="232">
        <v>225.86666666666662</v>
      </c>
      <c r="F149" s="232">
        <v>224.0333333333333</v>
      </c>
      <c r="G149" s="232">
        <v>222.36666666666662</v>
      </c>
      <c r="H149" s="232">
        <v>229.36666666666662</v>
      </c>
      <c r="I149" s="232">
        <v>231.0333333333333</v>
      </c>
      <c r="J149" s="232">
        <v>232.86666666666662</v>
      </c>
      <c r="K149" s="231">
        <v>229.2</v>
      </c>
      <c r="L149" s="231">
        <v>225.7</v>
      </c>
      <c r="M149" s="231">
        <v>1.86314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904.45</v>
      </c>
      <c r="D150" s="232">
        <v>895.68333333333339</v>
      </c>
      <c r="E150" s="232">
        <v>881.36666666666679</v>
      </c>
      <c r="F150" s="232">
        <v>858.28333333333342</v>
      </c>
      <c r="G150" s="232">
        <v>843.96666666666681</v>
      </c>
      <c r="H150" s="232">
        <v>918.76666666666677</v>
      </c>
      <c r="I150" s="232">
        <v>933.08333333333337</v>
      </c>
      <c r="J150" s="232">
        <v>956.16666666666674</v>
      </c>
      <c r="K150" s="231">
        <v>910</v>
      </c>
      <c r="L150" s="231">
        <v>872.6</v>
      </c>
      <c r="M150" s="231">
        <v>7.6273600000000004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158.25</v>
      </c>
      <c r="D151" s="232">
        <v>157.83333333333334</v>
      </c>
      <c r="E151" s="232">
        <v>156.81666666666669</v>
      </c>
      <c r="F151" s="232">
        <v>155.38333333333335</v>
      </c>
      <c r="G151" s="232">
        <v>154.3666666666667</v>
      </c>
      <c r="H151" s="232">
        <v>159.26666666666668</v>
      </c>
      <c r="I151" s="232">
        <v>160.28333333333333</v>
      </c>
      <c r="J151" s="232">
        <v>161.71666666666667</v>
      </c>
      <c r="K151" s="231">
        <v>158.85</v>
      </c>
      <c r="L151" s="231">
        <v>156.4</v>
      </c>
      <c r="M151" s="231">
        <v>73.394760000000005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266.75</v>
      </c>
      <c r="D152" s="232">
        <v>266.21666666666664</v>
      </c>
      <c r="E152" s="232">
        <v>260.88333333333327</v>
      </c>
      <c r="F152" s="232">
        <v>255.01666666666665</v>
      </c>
      <c r="G152" s="232">
        <v>249.68333333333328</v>
      </c>
      <c r="H152" s="232">
        <v>272.08333333333326</v>
      </c>
      <c r="I152" s="232">
        <v>277.41666666666663</v>
      </c>
      <c r="J152" s="232">
        <v>283.28333333333325</v>
      </c>
      <c r="K152" s="231">
        <v>271.55</v>
      </c>
      <c r="L152" s="231">
        <v>260.35000000000002</v>
      </c>
      <c r="M152" s="231">
        <v>44.67604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620.1</v>
      </c>
      <c r="D153" s="232">
        <v>619.38333333333333</v>
      </c>
      <c r="E153" s="232">
        <v>613.76666666666665</v>
      </c>
      <c r="F153" s="232">
        <v>607.43333333333328</v>
      </c>
      <c r="G153" s="232">
        <v>601.81666666666661</v>
      </c>
      <c r="H153" s="232">
        <v>625.7166666666667</v>
      </c>
      <c r="I153" s="232">
        <v>631.33333333333326</v>
      </c>
      <c r="J153" s="232">
        <v>637.66666666666674</v>
      </c>
      <c r="K153" s="231">
        <v>625</v>
      </c>
      <c r="L153" s="231">
        <v>613.04999999999995</v>
      </c>
      <c r="M153" s="231">
        <v>16.389379999999999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3236.2</v>
      </c>
      <c r="D154" s="232">
        <v>3236.65</v>
      </c>
      <c r="E154" s="232">
        <v>3214.6000000000004</v>
      </c>
      <c r="F154" s="232">
        <v>3193.0000000000005</v>
      </c>
      <c r="G154" s="232">
        <v>3170.9500000000007</v>
      </c>
      <c r="H154" s="232">
        <v>3258.25</v>
      </c>
      <c r="I154" s="232">
        <v>3280.3</v>
      </c>
      <c r="J154" s="232">
        <v>3301.8999999999996</v>
      </c>
      <c r="K154" s="231">
        <v>3258.7</v>
      </c>
      <c r="L154" s="231">
        <v>3215.05</v>
      </c>
      <c r="M154" s="231">
        <v>0.72077000000000002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571.54999999999995</v>
      </c>
      <c r="D155" s="232">
        <v>576.43333333333328</v>
      </c>
      <c r="E155" s="232">
        <v>558.86666666666656</v>
      </c>
      <c r="F155" s="232">
        <v>546.18333333333328</v>
      </c>
      <c r="G155" s="232">
        <v>528.61666666666656</v>
      </c>
      <c r="H155" s="232">
        <v>589.11666666666656</v>
      </c>
      <c r="I155" s="232">
        <v>606.68333333333339</v>
      </c>
      <c r="J155" s="232">
        <v>619.36666666666656</v>
      </c>
      <c r="K155" s="231">
        <v>594</v>
      </c>
      <c r="L155" s="231">
        <v>563.75</v>
      </c>
      <c r="M155" s="231">
        <v>42.723990000000001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3121.2</v>
      </c>
      <c r="D156" s="232">
        <v>3107.9833333333331</v>
      </c>
      <c r="E156" s="232">
        <v>3088.3666666666663</v>
      </c>
      <c r="F156" s="232">
        <v>3055.5333333333333</v>
      </c>
      <c r="G156" s="232">
        <v>3035.9166666666665</v>
      </c>
      <c r="H156" s="232">
        <v>3140.8166666666662</v>
      </c>
      <c r="I156" s="232">
        <v>3160.4333333333329</v>
      </c>
      <c r="J156" s="232">
        <v>3193.266666666666</v>
      </c>
      <c r="K156" s="231">
        <v>3127.6</v>
      </c>
      <c r="L156" s="231">
        <v>3075.15</v>
      </c>
      <c r="M156" s="231">
        <v>1.56287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37266.050000000003</v>
      </c>
      <c r="D157" s="232">
        <v>37120.35</v>
      </c>
      <c r="E157" s="232">
        <v>36855.699999999997</v>
      </c>
      <c r="F157" s="232">
        <v>36445.35</v>
      </c>
      <c r="G157" s="232">
        <v>36180.699999999997</v>
      </c>
      <c r="H157" s="232">
        <v>37530.699999999997</v>
      </c>
      <c r="I157" s="232">
        <v>37795.350000000006</v>
      </c>
      <c r="J157" s="232">
        <v>38205.699999999997</v>
      </c>
      <c r="K157" s="231">
        <v>37385</v>
      </c>
      <c r="L157" s="231">
        <v>36710</v>
      </c>
      <c r="M157" s="231">
        <v>0.19234000000000001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1022.95</v>
      </c>
      <c r="D158" s="232">
        <v>1012.8166666666666</v>
      </c>
      <c r="E158" s="232">
        <v>995.63333333333321</v>
      </c>
      <c r="F158" s="232">
        <v>968.31666666666661</v>
      </c>
      <c r="G158" s="232">
        <v>951.13333333333321</v>
      </c>
      <c r="H158" s="232">
        <v>1040.1333333333332</v>
      </c>
      <c r="I158" s="232">
        <v>1057.3166666666666</v>
      </c>
      <c r="J158" s="232">
        <v>1084.6333333333332</v>
      </c>
      <c r="K158" s="231">
        <v>1030</v>
      </c>
      <c r="L158" s="231">
        <v>985.5</v>
      </c>
      <c r="M158" s="231">
        <v>4.0481299999999996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4891.6499999999996</v>
      </c>
      <c r="D159" s="232">
        <v>4860.8833333333323</v>
      </c>
      <c r="E159" s="232">
        <v>4815.8166666666648</v>
      </c>
      <c r="F159" s="232">
        <v>4739.9833333333327</v>
      </c>
      <c r="G159" s="232">
        <v>4694.9166666666652</v>
      </c>
      <c r="H159" s="232">
        <v>4936.7166666666644</v>
      </c>
      <c r="I159" s="232">
        <v>4981.7833333333319</v>
      </c>
      <c r="J159" s="232">
        <v>5057.6166666666641</v>
      </c>
      <c r="K159" s="231">
        <v>4905.95</v>
      </c>
      <c r="L159" s="231">
        <v>4785.05</v>
      </c>
      <c r="M159" s="231">
        <v>2.5304899999999999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230.25</v>
      </c>
      <c r="D160" s="232">
        <v>228.35</v>
      </c>
      <c r="E160" s="232">
        <v>225.75</v>
      </c>
      <c r="F160" s="232">
        <v>221.25</v>
      </c>
      <c r="G160" s="232">
        <v>218.65</v>
      </c>
      <c r="H160" s="232">
        <v>232.85</v>
      </c>
      <c r="I160" s="232">
        <v>235.44999999999996</v>
      </c>
      <c r="J160" s="232">
        <v>239.95</v>
      </c>
      <c r="K160" s="231">
        <v>230.95</v>
      </c>
      <c r="L160" s="231">
        <v>223.85</v>
      </c>
      <c r="M160" s="231">
        <v>35.200299999999999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2348.1</v>
      </c>
      <c r="D161" s="232">
        <v>2342.7333333333336</v>
      </c>
      <c r="E161" s="232">
        <v>2332.7166666666672</v>
      </c>
      <c r="F161" s="232">
        <v>2317.3333333333335</v>
      </c>
      <c r="G161" s="232">
        <v>2307.3166666666671</v>
      </c>
      <c r="H161" s="232">
        <v>2358.1166666666672</v>
      </c>
      <c r="I161" s="232">
        <v>2368.1333333333337</v>
      </c>
      <c r="J161" s="232">
        <v>2383.5166666666673</v>
      </c>
      <c r="K161" s="231">
        <v>2352.75</v>
      </c>
      <c r="L161" s="231">
        <v>2327.35</v>
      </c>
      <c r="M161" s="231">
        <v>2.2884500000000001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3092.1</v>
      </c>
      <c r="D162" s="232">
        <v>3070.7000000000003</v>
      </c>
      <c r="E162" s="232">
        <v>3021.4000000000005</v>
      </c>
      <c r="F162" s="232">
        <v>2950.7000000000003</v>
      </c>
      <c r="G162" s="232">
        <v>2901.4000000000005</v>
      </c>
      <c r="H162" s="232">
        <v>3141.4000000000005</v>
      </c>
      <c r="I162" s="232">
        <v>3190.7000000000007</v>
      </c>
      <c r="J162" s="232">
        <v>3261.4000000000005</v>
      </c>
      <c r="K162" s="231">
        <v>3120</v>
      </c>
      <c r="L162" s="231">
        <v>3000</v>
      </c>
      <c r="M162" s="231">
        <v>3.3644500000000002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294.64999999999998</v>
      </c>
      <c r="D163" s="232">
        <v>294.61666666666662</v>
      </c>
      <c r="E163" s="232">
        <v>293.03333333333325</v>
      </c>
      <c r="F163" s="232">
        <v>291.41666666666663</v>
      </c>
      <c r="G163" s="232">
        <v>289.83333333333326</v>
      </c>
      <c r="H163" s="232">
        <v>296.23333333333323</v>
      </c>
      <c r="I163" s="232">
        <v>297.81666666666661</v>
      </c>
      <c r="J163" s="232">
        <v>299.43333333333322</v>
      </c>
      <c r="K163" s="231">
        <v>296.2</v>
      </c>
      <c r="L163" s="231">
        <v>293</v>
      </c>
      <c r="M163" s="231">
        <v>9.0298700000000007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168.4</v>
      </c>
      <c r="D164" s="232">
        <v>166.31666666666666</v>
      </c>
      <c r="E164" s="232">
        <v>163.03333333333333</v>
      </c>
      <c r="F164" s="232">
        <v>157.66666666666666</v>
      </c>
      <c r="G164" s="232">
        <v>154.38333333333333</v>
      </c>
      <c r="H164" s="232">
        <v>171.68333333333334</v>
      </c>
      <c r="I164" s="232">
        <v>174.96666666666664</v>
      </c>
      <c r="J164" s="232">
        <v>180.33333333333334</v>
      </c>
      <c r="K164" s="231">
        <v>169.6</v>
      </c>
      <c r="L164" s="231">
        <v>160.94999999999999</v>
      </c>
      <c r="M164" s="231">
        <v>197.15015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228.05</v>
      </c>
      <c r="D165" s="232">
        <v>227.36666666666665</v>
      </c>
      <c r="E165" s="232">
        <v>226.3833333333333</v>
      </c>
      <c r="F165" s="232">
        <v>224.71666666666664</v>
      </c>
      <c r="G165" s="232">
        <v>223.73333333333329</v>
      </c>
      <c r="H165" s="232">
        <v>229.0333333333333</v>
      </c>
      <c r="I165" s="232">
        <v>230.01666666666665</v>
      </c>
      <c r="J165" s="232">
        <v>231.68333333333331</v>
      </c>
      <c r="K165" s="231">
        <v>228.35</v>
      </c>
      <c r="L165" s="231">
        <v>225.7</v>
      </c>
      <c r="M165" s="231">
        <v>86.936220000000006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400.95</v>
      </c>
      <c r="D166" s="232">
        <v>399.7166666666667</v>
      </c>
      <c r="E166" s="232">
        <v>396.43333333333339</v>
      </c>
      <c r="F166" s="232">
        <v>391.91666666666669</v>
      </c>
      <c r="G166" s="232">
        <v>388.63333333333338</v>
      </c>
      <c r="H166" s="232">
        <v>404.23333333333341</v>
      </c>
      <c r="I166" s="232">
        <v>407.51666666666671</v>
      </c>
      <c r="J166" s="232">
        <v>412.03333333333342</v>
      </c>
      <c r="K166" s="231">
        <v>403</v>
      </c>
      <c r="L166" s="231">
        <v>395.2</v>
      </c>
      <c r="M166" s="231">
        <v>2.1365400000000001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13889.65</v>
      </c>
      <c r="D167" s="232">
        <v>13905.4</v>
      </c>
      <c r="E167" s="232">
        <v>13794.349999999999</v>
      </c>
      <c r="F167" s="232">
        <v>13699.05</v>
      </c>
      <c r="G167" s="232">
        <v>13587.999999999998</v>
      </c>
      <c r="H167" s="232">
        <v>14000.699999999999</v>
      </c>
      <c r="I167" s="232">
        <v>14111.749999999998</v>
      </c>
      <c r="J167" s="232">
        <v>14207.05</v>
      </c>
      <c r="K167" s="231">
        <v>14016.45</v>
      </c>
      <c r="L167" s="231">
        <v>13810.1</v>
      </c>
      <c r="M167" s="231">
        <v>1.83E-2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51.5</v>
      </c>
      <c r="D168" s="232">
        <v>51.266666666666673</v>
      </c>
      <c r="E168" s="232">
        <v>50.883333333333347</v>
      </c>
      <c r="F168" s="232">
        <v>50.266666666666673</v>
      </c>
      <c r="G168" s="232">
        <v>49.883333333333347</v>
      </c>
      <c r="H168" s="232">
        <v>51.883333333333347</v>
      </c>
      <c r="I168" s="232">
        <v>52.266666666666673</v>
      </c>
      <c r="J168" s="232">
        <v>52.883333333333347</v>
      </c>
      <c r="K168" s="231">
        <v>51.65</v>
      </c>
      <c r="L168" s="231">
        <v>50.65</v>
      </c>
      <c r="M168" s="231">
        <v>371.25655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124.65</v>
      </c>
      <c r="D169" s="232">
        <v>123.33333333333333</v>
      </c>
      <c r="E169" s="232">
        <v>121.46666666666665</v>
      </c>
      <c r="F169" s="232">
        <v>118.28333333333333</v>
      </c>
      <c r="G169" s="232">
        <v>116.41666666666666</v>
      </c>
      <c r="H169" s="232">
        <v>126.51666666666665</v>
      </c>
      <c r="I169" s="232">
        <v>128.38333333333333</v>
      </c>
      <c r="J169" s="232">
        <v>131.56666666666666</v>
      </c>
      <c r="K169" s="231">
        <v>125.2</v>
      </c>
      <c r="L169" s="231">
        <v>120.15</v>
      </c>
      <c r="M169" s="231">
        <v>128.07032000000001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2417.35</v>
      </c>
      <c r="D170" s="232">
        <v>2407.1166666666668</v>
      </c>
      <c r="E170" s="232">
        <v>2395.2333333333336</v>
      </c>
      <c r="F170" s="232">
        <v>2373.1166666666668</v>
      </c>
      <c r="G170" s="232">
        <v>2361.2333333333336</v>
      </c>
      <c r="H170" s="232">
        <v>2429.2333333333336</v>
      </c>
      <c r="I170" s="232">
        <v>2441.1166666666668</v>
      </c>
      <c r="J170" s="232">
        <v>2463.2333333333336</v>
      </c>
      <c r="K170" s="231">
        <v>2419</v>
      </c>
      <c r="L170" s="231">
        <v>2385</v>
      </c>
      <c r="M170" s="231">
        <v>72.836939999999998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750.15</v>
      </c>
      <c r="D171" s="232">
        <v>751.91666666666663</v>
      </c>
      <c r="E171" s="232">
        <v>745.33333333333326</v>
      </c>
      <c r="F171" s="232">
        <v>740.51666666666665</v>
      </c>
      <c r="G171" s="232">
        <v>733.93333333333328</v>
      </c>
      <c r="H171" s="232">
        <v>756.73333333333323</v>
      </c>
      <c r="I171" s="232">
        <v>763.31666666666649</v>
      </c>
      <c r="J171" s="232">
        <v>768.13333333333321</v>
      </c>
      <c r="K171" s="231">
        <v>758.5</v>
      </c>
      <c r="L171" s="231">
        <v>747.1</v>
      </c>
      <c r="M171" s="231">
        <v>4.08263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1129.2</v>
      </c>
      <c r="D172" s="232">
        <v>1127.0666666666666</v>
      </c>
      <c r="E172" s="232">
        <v>1112.8333333333333</v>
      </c>
      <c r="F172" s="232">
        <v>1096.4666666666667</v>
      </c>
      <c r="G172" s="232">
        <v>1082.2333333333333</v>
      </c>
      <c r="H172" s="232">
        <v>1143.4333333333332</v>
      </c>
      <c r="I172" s="232">
        <v>1157.6666666666667</v>
      </c>
      <c r="J172" s="232">
        <v>1174.0333333333331</v>
      </c>
      <c r="K172" s="231">
        <v>1141.3</v>
      </c>
      <c r="L172" s="231">
        <v>1110.7</v>
      </c>
      <c r="M172" s="231">
        <v>9.5909700000000004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2307.4</v>
      </c>
      <c r="D173" s="232">
        <v>2296.8166666666666</v>
      </c>
      <c r="E173" s="232">
        <v>2278.6333333333332</v>
      </c>
      <c r="F173" s="232">
        <v>2249.8666666666668</v>
      </c>
      <c r="G173" s="232">
        <v>2231.6833333333334</v>
      </c>
      <c r="H173" s="232">
        <v>2325.583333333333</v>
      </c>
      <c r="I173" s="232">
        <v>2343.7666666666664</v>
      </c>
      <c r="J173" s="232">
        <v>2372.5333333333328</v>
      </c>
      <c r="K173" s="231">
        <v>2315</v>
      </c>
      <c r="L173" s="231">
        <v>2268.0500000000002</v>
      </c>
      <c r="M173" s="231">
        <v>3.6349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83.55</v>
      </c>
      <c r="D174" s="232">
        <v>83.166666666666671</v>
      </c>
      <c r="E174" s="232">
        <v>82.583333333333343</v>
      </c>
      <c r="F174" s="232">
        <v>81.616666666666674</v>
      </c>
      <c r="G174" s="232">
        <v>81.033333333333346</v>
      </c>
      <c r="H174" s="232">
        <v>84.13333333333334</v>
      </c>
      <c r="I174" s="232">
        <v>84.716666666666683</v>
      </c>
      <c r="J174" s="232">
        <v>85.683333333333337</v>
      </c>
      <c r="K174" s="231">
        <v>83.75</v>
      </c>
      <c r="L174" s="231">
        <v>82.2</v>
      </c>
      <c r="M174" s="231">
        <v>67.169709999999995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26014.7</v>
      </c>
      <c r="D175" s="232">
        <v>25844.2</v>
      </c>
      <c r="E175" s="232">
        <v>25540.5</v>
      </c>
      <c r="F175" s="232">
        <v>25066.3</v>
      </c>
      <c r="G175" s="232">
        <v>24762.6</v>
      </c>
      <c r="H175" s="232">
        <v>26318.400000000001</v>
      </c>
      <c r="I175" s="232">
        <v>26622.100000000006</v>
      </c>
      <c r="J175" s="232">
        <v>27096.300000000003</v>
      </c>
      <c r="K175" s="231">
        <v>26147.9</v>
      </c>
      <c r="L175" s="231">
        <v>25370</v>
      </c>
      <c r="M175" s="231">
        <v>0.36651</v>
      </c>
      <c r="N175" s="1"/>
      <c r="O175" s="1"/>
    </row>
    <row r="176" spans="1:15" ht="12.75" customHeight="1">
      <c r="A176" s="214">
        <v>167</v>
      </c>
      <c r="B176" t="s">
        <v>872</v>
      </c>
      <c r="C176" s="279" t="e">
        <v>#N/A</v>
      </c>
      <c r="D176" s="280" t="e">
        <v>#N/A</v>
      </c>
      <c r="E176" s="280" t="e">
        <v>#N/A</v>
      </c>
      <c r="F176" s="280" t="e">
        <v>#N/A</v>
      </c>
      <c r="G176" s="280" t="e">
        <v>#N/A</v>
      </c>
      <c r="H176" s="280" t="e">
        <v>#N/A</v>
      </c>
      <c r="I176" s="280" t="e">
        <v>#N/A</v>
      </c>
      <c r="J176" s="280" t="e">
        <v>#N/A</v>
      </c>
      <c r="K176" s="279" t="e">
        <v>#N/A</v>
      </c>
      <c r="L176" s="279" t="e">
        <v>#N/A</v>
      </c>
      <c r="M176" s="279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3287.45</v>
      </c>
      <c r="D177" s="232">
        <v>3262.3166666666671</v>
      </c>
      <c r="E177" s="232">
        <v>3230.6333333333341</v>
      </c>
      <c r="F177" s="232">
        <v>3173.8166666666671</v>
      </c>
      <c r="G177" s="232">
        <v>3142.1333333333341</v>
      </c>
      <c r="H177" s="232">
        <v>3319.1333333333341</v>
      </c>
      <c r="I177" s="232">
        <v>3350.8166666666675</v>
      </c>
      <c r="J177" s="232">
        <v>3407.6333333333341</v>
      </c>
      <c r="K177" s="231">
        <v>3294</v>
      </c>
      <c r="L177" s="231">
        <v>3205.5</v>
      </c>
      <c r="M177" s="231">
        <v>3.1264799999999999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452.75</v>
      </c>
      <c r="D178" s="232">
        <v>455.90000000000003</v>
      </c>
      <c r="E178" s="232">
        <v>448.10000000000008</v>
      </c>
      <c r="F178" s="232">
        <v>443.45000000000005</v>
      </c>
      <c r="G178" s="232">
        <v>435.65000000000009</v>
      </c>
      <c r="H178" s="232">
        <v>460.55000000000007</v>
      </c>
      <c r="I178" s="232">
        <v>468.35</v>
      </c>
      <c r="J178" s="232">
        <v>473.00000000000006</v>
      </c>
      <c r="K178" s="231">
        <v>463.7</v>
      </c>
      <c r="L178" s="231">
        <v>451.25</v>
      </c>
      <c r="M178" s="231">
        <v>6.4598599999999999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564.79999999999995</v>
      </c>
      <c r="D179" s="232">
        <v>562.25</v>
      </c>
      <c r="E179" s="232">
        <v>559</v>
      </c>
      <c r="F179" s="232">
        <v>553.20000000000005</v>
      </c>
      <c r="G179" s="232">
        <v>549.95000000000005</v>
      </c>
      <c r="H179" s="232">
        <v>568.04999999999995</v>
      </c>
      <c r="I179" s="232">
        <v>571.29999999999995</v>
      </c>
      <c r="J179" s="232">
        <v>577.09999999999991</v>
      </c>
      <c r="K179" s="231">
        <v>565.5</v>
      </c>
      <c r="L179" s="231">
        <v>556.45000000000005</v>
      </c>
      <c r="M179" s="231">
        <v>126.37578000000001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87.4</v>
      </c>
      <c r="D180" s="232">
        <v>86.983333333333334</v>
      </c>
      <c r="E180" s="232">
        <v>86.166666666666671</v>
      </c>
      <c r="F180" s="232">
        <v>84.933333333333337</v>
      </c>
      <c r="G180" s="232">
        <v>84.116666666666674</v>
      </c>
      <c r="H180" s="232">
        <v>88.216666666666669</v>
      </c>
      <c r="I180" s="232">
        <v>89.033333333333331</v>
      </c>
      <c r="J180" s="232">
        <v>90.266666666666666</v>
      </c>
      <c r="K180" s="231">
        <v>87.8</v>
      </c>
      <c r="L180" s="231">
        <v>85.75</v>
      </c>
      <c r="M180" s="231">
        <v>101.00796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957.5</v>
      </c>
      <c r="D181" s="232">
        <v>956.5</v>
      </c>
      <c r="E181" s="232">
        <v>948</v>
      </c>
      <c r="F181" s="232">
        <v>938.5</v>
      </c>
      <c r="G181" s="232">
        <v>930</v>
      </c>
      <c r="H181" s="232">
        <v>966</v>
      </c>
      <c r="I181" s="232">
        <v>974.5</v>
      </c>
      <c r="J181" s="232">
        <v>984</v>
      </c>
      <c r="K181" s="231">
        <v>965</v>
      </c>
      <c r="L181" s="231">
        <v>947</v>
      </c>
      <c r="M181" s="231">
        <v>47.344819999999999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444</v>
      </c>
      <c r="D182" s="232">
        <v>442.76666666666665</v>
      </c>
      <c r="E182" s="232">
        <v>439.5333333333333</v>
      </c>
      <c r="F182" s="232">
        <v>435.06666666666666</v>
      </c>
      <c r="G182" s="232">
        <v>431.83333333333331</v>
      </c>
      <c r="H182" s="232">
        <v>447.23333333333329</v>
      </c>
      <c r="I182" s="232">
        <v>450.46666666666664</v>
      </c>
      <c r="J182" s="232">
        <v>454.93333333333328</v>
      </c>
      <c r="K182" s="231">
        <v>446</v>
      </c>
      <c r="L182" s="231">
        <v>438.3</v>
      </c>
      <c r="M182" s="231">
        <v>4.8119100000000001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576.5</v>
      </c>
      <c r="D183" s="232">
        <v>579.66666666666663</v>
      </c>
      <c r="E183" s="232">
        <v>571.98333333333323</v>
      </c>
      <c r="F183" s="232">
        <v>567.46666666666658</v>
      </c>
      <c r="G183" s="232">
        <v>559.78333333333319</v>
      </c>
      <c r="H183" s="232">
        <v>584.18333333333328</v>
      </c>
      <c r="I183" s="232">
        <v>591.86666666666667</v>
      </c>
      <c r="J183" s="232">
        <v>596.38333333333333</v>
      </c>
      <c r="K183" s="231">
        <v>587.35</v>
      </c>
      <c r="L183" s="231">
        <v>575.15</v>
      </c>
      <c r="M183" s="231">
        <v>3.7543500000000001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1109.8</v>
      </c>
      <c r="D184" s="232">
        <v>1103.3166666666668</v>
      </c>
      <c r="E184" s="232">
        <v>1093.6333333333337</v>
      </c>
      <c r="F184" s="232">
        <v>1077.4666666666669</v>
      </c>
      <c r="G184" s="232">
        <v>1067.7833333333338</v>
      </c>
      <c r="H184" s="232">
        <v>1119.4833333333336</v>
      </c>
      <c r="I184" s="232">
        <v>1129.1666666666665</v>
      </c>
      <c r="J184" s="232">
        <v>1145.3333333333335</v>
      </c>
      <c r="K184" s="231">
        <v>1113</v>
      </c>
      <c r="L184" s="231">
        <v>1087.1500000000001</v>
      </c>
      <c r="M184" s="231">
        <v>12.06161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1010.8</v>
      </c>
      <c r="D185" s="232">
        <v>1006.3000000000001</v>
      </c>
      <c r="E185" s="232">
        <v>996.60000000000014</v>
      </c>
      <c r="F185" s="232">
        <v>982.40000000000009</v>
      </c>
      <c r="G185" s="232">
        <v>972.70000000000016</v>
      </c>
      <c r="H185" s="232">
        <v>1020.5000000000001</v>
      </c>
      <c r="I185" s="232">
        <v>1030.2000000000003</v>
      </c>
      <c r="J185" s="232">
        <v>1044.4000000000001</v>
      </c>
      <c r="K185" s="231">
        <v>1016</v>
      </c>
      <c r="L185" s="231">
        <v>992.1</v>
      </c>
      <c r="M185" s="231">
        <v>6.32362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1214.2</v>
      </c>
      <c r="D186" s="232">
        <v>1211.6833333333334</v>
      </c>
      <c r="E186" s="232">
        <v>1199.5166666666669</v>
      </c>
      <c r="F186" s="232">
        <v>1184.8333333333335</v>
      </c>
      <c r="G186" s="232">
        <v>1172.666666666667</v>
      </c>
      <c r="H186" s="232">
        <v>1226.3666666666668</v>
      </c>
      <c r="I186" s="232">
        <v>1238.5333333333333</v>
      </c>
      <c r="J186" s="232">
        <v>1253.2166666666667</v>
      </c>
      <c r="K186" s="231">
        <v>1223.8499999999999</v>
      </c>
      <c r="L186" s="231">
        <v>1197</v>
      </c>
      <c r="M186" s="231">
        <v>1.85432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3390.4</v>
      </c>
      <c r="D187" s="232">
        <v>3372.4166666666665</v>
      </c>
      <c r="E187" s="232">
        <v>3348.833333333333</v>
      </c>
      <c r="F187" s="232">
        <v>3307.2666666666664</v>
      </c>
      <c r="G187" s="232">
        <v>3283.6833333333329</v>
      </c>
      <c r="H187" s="232">
        <v>3413.9833333333331</v>
      </c>
      <c r="I187" s="232">
        <v>3437.5666666666662</v>
      </c>
      <c r="J187" s="232">
        <v>3479.1333333333332</v>
      </c>
      <c r="K187" s="231">
        <v>3396</v>
      </c>
      <c r="L187" s="231">
        <v>3330.85</v>
      </c>
      <c r="M187" s="231">
        <v>18.445900000000002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720.5</v>
      </c>
      <c r="D188" s="232">
        <v>718.16666666666663</v>
      </c>
      <c r="E188" s="232">
        <v>713.13333333333321</v>
      </c>
      <c r="F188" s="232">
        <v>705.76666666666654</v>
      </c>
      <c r="G188" s="232">
        <v>700.73333333333312</v>
      </c>
      <c r="H188" s="232">
        <v>725.5333333333333</v>
      </c>
      <c r="I188" s="232">
        <v>730.56666666666683</v>
      </c>
      <c r="J188" s="232">
        <v>737.93333333333339</v>
      </c>
      <c r="K188" s="231">
        <v>723.2</v>
      </c>
      <c r="L188" s="231">
        <v>710.8</v>
      </c>
      <c r="M188" s="231">
        <v>10.26628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6340.2</v>
      </c>
      <c r="D189" s="232">
        <v>6286.1333333333341</v>
      </c>
      <c r="E189" s="232">
        <v>6214.4666666666681</v>
      </c>
      <c r="F189" s="232">
        <v>6088.7333333333336</v>
      </c>
      <c r="G189" s="232">
        <v>6017.0666666666675</v>
      </c>
      <c r="H189" s="232">
        <v>6411.8666666666686</v>
      </c>
      <c r="I189" s="232">
        <v>6483.5333333333347</v>
      </c>
      <c r="J189" s="232">
        <v>6609.2666666666692</v>
      </c>
      <c r="K189" s="231">
        <v>6357.8</v>
      </c>
      <c r="L189" s="231">
        <v>6160.4</v>
      </c>
      <c r="M189" s="231">
        <v>1.6433500000000001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439.3</v>
      </c>
      <c r="D190" s="232">
        <v>438.88333333333338</v>
      </c>
      <c r="E190" s="232">
        <v>436.51666666666677</v>
      </c>
      <c r="F190" s="232">
        <v>433.73333333333341</v>
      </c>
      <c r="G190" s="232">
        <v>431.36666666666679</v>
      </c>
      <c r="H190" s="232">
        <v>441.66666666666674</v>
      </c>
      <c r="I190" s="232">
        <v>444.03333333333342</v>
      </c>
      <c r="J190" s="232">
        <v>446.81666666666672</v>
      </c>
      <c r="K190" s="231">
        <v>441.25</v>
      </c>
      <c r="L190" s="231">
        <v>436.1</v>
      </c>
      <c r="M190" s="231">
        <v>78.500519999999995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211.25</v>
      </c>
      <c r="D191" s="232">
        <v>210.41666666666666</v>
      </c>
      <c r="E191" s="232">
        <v>208.93333333333331</v>
      </c>
      <c r="F191" s="232">
        <v>206.61666666666665</v>
      </c>
      <c r="G191" s="232">
        <v>205.1333333333333</v>
      </c>
      <c r="H191" s="232">
        <v>212.73333333333332</v>
      </c>
      <c r="I191" s="232">
        <v>214.21666666666667</v>
      </c>
      <c r="J191" s="232">
        <v>216.53333333333333</v>
      </c>
      <c r="K191" s="231">
        <v>211.9</v>
      </c>
      <c r="L191" s="231">
        <v>208.1</v>
      </c>
      <c r="M191" s="231">
        <v>72.733059999999995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106.5</v>
      </c>
      <c r="D192" s="232">
        <v>105.8</v>
      </c>
      <c r="E192" s="232">
        <v>104.69999999999999</v>
      </c>
      <c r="F192" s="232">
        <v>102.89999999999999</v>
      </c>
      <c r="G192" s="232">
        <v>101.79999999999998</v>
      </c>
      <c r="H192" s="232">
        <v>107.6</v>
      </c>
      <c r="I192" s="232">
        <v>108.69999999999999</v>
      </c>
      <c r="J192" s="232">
        <v>110.5</v>
      </c>
      <c r="K192" s="231">
        <v>106.9</v>
      </c>
      <c r="L192" s="231">
        <v>104</v>
      </c>
      <c r="M192" s="231">
        <v>439.39582999999999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68.55</v>
      </c>
      <c r="D193" s="232">
        <v>68.55</v>
      </c>
      <c r="E193" s="232">
        <v>66.149999999999991</v>
      </c>
      <c r="F193" s="232">
        <v>63.75</v>
      </c>
      <c r="G193" s="232">
        <v>61.349999999999994</v>
      </c>
      <c r="H193" s="232">
        <v>70.949999999999989</v>
      </c>
      <c r="I193" s="232">
        <v>73.349999999999994</v>
      </c>
      <c r="J193" s="232">
        <v>75.749999999999986</v>
      </c>
      <c r="K193" s="231">
        <v>70.95</v>
      </c>
      <c r="L193" s="231">
        <v>66.150000000000006</v>
      </c>
      <c r="M193" s="231">
        <v>74.547150000000002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1078.3</v>
      </c>
      <c r="D194" s="232">
        <v>1078.7666666666667</v>
      </c>
      <c r="E194" s="232">
        <v>1069.1333333333332</v>
      </c>
      <c r="F194" s="232">
        <v>1059.9666666666665</v>
      </c>
      <c r="G194" s="232">
        <v>1050.333333333333</v>
      </c>
      <c r="H194" s="232">
        <v>1087.9333333333334</v>
      </c>
      <c r="I194" s="232">
        <v>1097.5666666666671</v>
      </c>
      <c r="J194" s="232">
        <v>1106.7333333333336</v>
      </c>
      <c r="K194" s="231">
        <v>1088.4000000000001</v>
      </c>
      <c r="L194" s="231">
        <v>1069.5999999999999</v>
      </c>
      <c r="M194" s="231">
        <v>22.305299999999999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742.35</v>
      </c>
      <c r="D195" s="232">
        <v>737.29999999999984</v>
      </c>
      <c r="E195" s="232">
        <v>727.59999999999968</v>
      </c>
      <c r="F195" s="232">
        <v>712.8499999999998</v>
      </c>
      <c r="G195" s="232">
        <v>703.14999999999964</v>
      </c>
      <c r="H195" s="232">
        <v>752.04999999999973</v>
      </c>
      <c r="I195" s="232">
        <v>761.74999999999977</v>
      </c>
      <c r="J195" s="232">
        <v>776.49999999999977</v>
      </c>
      <c r="K195" s="231">
        <v>747</v>
      </c>
      <c r="L195" s="231">
        <v>722.55</v>
      </c>
      <c r="M195" s="231">
        <v>4.1674800000000003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2397.1</v>
      </c>
      <c r="D196" s="232">
        <v>2390.1833333333329</v>
      </c>
      <c r="E196" s="232">
        <v>2379.1666666666661</v>
      </c>
      <c r="F196" s="232">
        <v>2361.2333333333331</v>
      </c>
      <c r="G196" s="232">
        <v>2350.2166666666662</v>
      </c>
      <c r="H196" s="232">
        <v>2408.1166666666659</v>
      </c>
      <c r="I196" s="232">
        <v>2419.1333333333332</v>
      </c>
      <c r="J196" s="232">
        <v>2437.0666666666657</v>
      </c>
      <c r="K196" s="231">
        <v>2401.1999999999998</v>
      </c>
      <c r="L196" s="231">
        <v>2372.25</v>
      </c>
      <c r="M196" s="231">
        <v>8.5849600000000006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1513.65</v>
      </c>
      <c r="D197" s="232">
        <v>1508.9666666666665</v>
      </c>
      <c r="E197" s="232">
        <v>1498.0333333333328</v>
      </c>
      <c r="F197" s="232">
        <v>1482.4166666666663</v>
      </c>
      <c r="G197" s="232">
        <v>1471.4833333333327</v>
      </c>
      <c r="H197" s="232">
        <v>1524.583333333333</v>
      </c>
      <c r="I197" s="232">
        <v>1535.5166666666669</v>
      </c>
      <c r="J197" s="232">
        <v>1551.1333333333332</v>
      </c>
      <c r="K197" s="231">
        <v>1519.9</v>
      </c>
      <c r="L197" s="231">
        <v>1493.35</v>
      </c>
      <c r="M197" s="231">
        <v>1.52088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530.75</v>
      </c>
      <c r="D198" s="232">
        <v>527.6</v>
      </c>
      <c r="E198" s="232">
        <v>520.65000000000009</v>
      </c>
      <c r="F198" s="232">
        <v>510.55000000000007</v>
      </c>
      <c r="G198" s="232">
        <v>503.60000000000014</v>
      </c>
      <c r="H198" s="232">
        <v>537.70000000000005</v>
      </c>
      <c r="I198" s="232">
        <v>544.65000000000009</v>
      </c>
      <c r="J198" s="232">
        <v>554.75</v>
      </c>
      <c r="K198" s="231">
        <v>534.54999999999995</v>
      </c>
      <c r="L198" s="231">
        <v>517.5</v>
      </c>
      <c r="M198" s="231">
        <v>7.3058800000000002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1342.55</v>
      </c>
      <c r="D199" s="232">
        <v>1334.5333333333335</v>
      </c>
      <c r="E199" s="232">
        <v>1321.0666666666671</v>
      </c>
      <c r="F199" s="232">
        <v>1299.5833333333335</v>
      </c>
      <c r="G199" s="232">
        <v>1286.116666666667</v>
      </c>
      <c r="H199" s="232">
        <v>1356.0166666666671</v>
      </c>
      <c r="I199" s="232">
        <v>1369.4833333333338</v>
      </c>
      <c r="J199" s="232">
        <v>1390.9666666666672</v>
      </c>
      <c r="K199" s="231">
        <v>1348</v>
      </c>
      <c r="L199" s="231">
        <v>1313.05</v>
      </c>
      <c r="M199" s="231">
        <v>5.2153400000000003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31.35</v>
      </c>
      <c r="D200" s="232">
        <v>31</v>
      </c>
      <c r="E200" s="232">
        <v>30.4</v>
      </c>
      <c r="F200" s="232">
        <v>29.45</v>
      </c>
      <c r="G200" s="232">
        <v>28.849999999999998</v>
      </c>
      <c r="H200" s="232">
        <v>31.95</v>
      </c>
      <c r="I200" s="232">
        <v>32.549999999999997</v>
      </c>
      <c r="J200" s="232">
        <v>33.5</v>
      </c>
      <c r="K200" s="231">
        <v>31.6</v>
      </c>
      <c r="L200" s="231">
        <v>30.05</v>
      </c>
      <c r="M200" s="231">
        <v>59.732419999999998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2793.9</v>
      </c>
      <c r="D201" s="232">
        <v>2780.6333333333332</v>
      </c>
      <c r="E201" s="232">
        <v>2747.2666666666664</v>
      </c>
      <c r="F201" s="232">
        <v>2700.6333333333332</v>
      </c>
      <c r="G201" s="232">
        <v>2667.2666666666664</v>
      </c>
      <c r="H201" s="232">
        <v>2827.2666666666664</v>
      </c>
      <c r="I201" s="232">
        <v>2860.6333333333332</v>
      </c>
      <c r="J201" s="232">
        <v>2907.2666666666664</v>
      </c>
      <c r="K201" s="231">
        <v>2814</v>
      </c>
      <c r="L201" s="231">
        <v>2734</v>
      </c>
      <c r="M201" s="231">
        <v>1.49028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716.7</v>
      </c>
      <c r="D202" s="232">
        <v>712.13333333333321</v>
      </c>
      <c r="E202" s="232">
        <v>706.61666666666645</v>
      </c>
      <c r="F202" s="232">
        <v>696.53333333333319</v>
      </c>
      <c r="G202" s="232">
        <v>691.01666666666642</v>
      </c>
      <c r="H202" s="232">
        <v>722.21666666666647</v>
      </c>
      <c r="I202" s="232">
        <v>727.73333333333335</v>
      </c>
      <c r="J202" s="232">
        <v>737.81666666666649</v>
      </c>
      <c r="K202" s="231">
        <v>717.65</v>
      </c>
      <c r="L202" s="231">
        <v>702.05</v>
      </c>
      <c r="M202" s="231">
        <v>10.07033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7267.25</v>
      </c>
      <c r="D203" s="232">
        <v>7246</v>
      </c>
      <c r="E203" s="232">
        <v>7208.55</v>
      </c>
      <c r="F203" s="232">
        <v>7149.85</v>
      </c>
      <c r="G203" s="232">
        <v>7112.4000000000005</v>
      </c>
      <c r="H203" s="232">
        <v>7304.7</v>
      </c>
      <c r="I203" s="232">
        <v>7342.1500000000005</v>
      </c>
      <c r="J203" s="232">
        <v>7400.8499999999995</v>
      </c>
      <c r="K203" s="231">
        <v>7283.45</v>
      </c>
      <c r="L203" s="231">
        <v>7187.3</v>
      </c>
      <c r="M203" s="231">
        <v>2.3778999999999999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73.400000000000006</v>
      </c>
      <c r="D204" s="232">
        <v>72.566666666666677</v>
      </c>
      <c r="E204" s="232">
        <v>71.483333333333348</v>
      </c>
      <c r="F204" s="232">
        <v>69.566666666666677</v>
      </c>
      <c r="G204" s="232">
        <v>68.483333333333348</v>
      </c>
      <c r="H204" s="232">
        <v>74.483333333333348</v>
      </c>
      <c r="I204" s="232">
        <v>75.566666666666691</v>
      </c>
      <c r="J204" s="232">
        <v>77.483333333333348</v>
      </c>
      <c r="K204" s="231">
        <v>73.650000000000006</v>
      </c>
      <c r="L204" s="231">
        <v>70.650000000000006</v>
      </c>
      <c r="M204" s="231">
        <v>139.37593000000001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1454.8</v>
      </c>
      <c r="D205" s="232">
        <v>1454.4833333333336</v>
      </c>
      <c r="E205" s="232">
        <v>1446.9666666666672</v>
      </c>
      <c r="F205" s="232">
        <v>1439.1333333333337</v>
      </c>
      <c r="G205" s="232">
        <v>1431.6166666666672</v>
      </c>
      <c r="H205" s="232">
        <v>1462.3166666666671</v>
      </c>
      <c r="I205" s="232">
        <v>1469.8333333333335</v>
      </c>
      <c r="J205" s="232">
        <v>1477.666666666667</v>
      </c>
      <c r="K205" s="231">
        <v>1462</v>
      </c>
      <c r="L205" s="231">
        <v>1446.65</v>
      </c>
      <c r="M205" s="231">
        <v>1.7820800000000001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751.3</v>
      </c>
      <c r="D206" s="232">
        <v>749.96666666666658</v>
      </c>
      <c r="E206" s="232">
        <v>745.63333333333321</v>
      </c>
      <c r="F206" s="232">
        <v>739.96666666666658</v>
      </c>
      <c r="G206" s="232">
        <v>735.63333333333321</v>
      </c>
      <c r="H206" s="232">
        <v>755.63333333333321</v>
      </c>
      <c r="I206" s="232">
        <v>759.96666666666647</v>
      </c>
      <c r="J206" s="232">
        <v>765.63333333333321</v>
      </c>
      <c r="K206" s="231">
        <v>754.3</v>
      </c>
      <c r="L206" s="231">
        <v>744.3</v>
      </c>
      <c r="M206" s="231">
        <v>8.7390500000000007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1350</v>
      </c>
      <c r="D207" s="232">
        <v>1346.95</v>
      </c>
      <c r="E207" s="232">
        <v>1334.0500000000002</v>
      </c>
      <c r="F207" s="232">
        <v>1318.1000000000001</v>
      </c>
      <c r="G207" s="232">
        <v>1305.2000000000003</v>
      </c>
      <c r="H207" s="232">
        <v>1362.9</v>
      </c>
      <c r="I207" s="232">
        <v>1375.8000000000002</v>
      </c>
      <c r="J207" s="232">
        <v>1391.75</v>
      </c>
      <c r="K207" s="231">
        <v>1359.85</v>
      </c>
      <c r="L207" s="231">
        <v>1331</v>
      </c>
      <c r="M207" s="231">
        <v>11.871790000000001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285.05</v>
      </c>
      <c r="D208" s="232">
        <v>282.65000000000003</v>
      </c>
      <c r="E208" s="232">
        <v>279.75000000000006</v>
      </c>
      <c r="F208" s="232">
        <v>274.45000000000005</v>
      </c>
      <c r="G208" s="232">
        <v>271.55000000000007</v>
      </c>
      <c r="H208" s="232">
        <v>287.95000000000005</v>
      </c>
      <c r="I208" s="232">
        <v>290.85000000000002</v>
      </c>
      <c r="J208" s="232">
        <v>296.15000000000003</v>
      </c>
      <c r="K208" s="231">
        <v>285.55</v>
      </c>
      <c r="L208" s="231">
        <v>277.35000000000002</v>
      </c>
      <c r="M208" s="231">
        <v>91.59693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6.95</v>
      </c>
      <c r="D209" s="232">
        <v>6.9333333333333327</v>
      </c>
      <c r="E209" s="232">
        <v>6.8666666666666654</v>
      </c>
      <c r="F209" s="232">
        <v>6.7833333333333323</v>
      </c>
      <c r="G209" s="232">
        <v>6.716666666666665</v>
      </c>
      <c r="H209" s="232">
        <v>7.0166666666666657</v>
      </c>
      <c r="I209" s="232">
        <v>7.0833333333333339</v>
      </c>
      <c r="J209" s="232">
        <v>7.1666666666666661</v>
      </c>
      <c r="K209" s="231">
        <v>7</v>
      </c>
      <c r="L209" s="231">
        <v>6.85</v>
      </c>
      <c r="M209" s="231">
        <v>348.88540999999998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909.7</v>
      </c>
      <c r="D210" s="232">
        <v>904.05000000000007</v>
      </c>
      <c r="E210" s="232">
        <v>892.10000000000014</v>
      </c>
      <c r="F210" s="232">
        <v>874.50000000000011</v>
      </c>
      <c r="G210" s="232">
        <v>862.55000000000018</v>
      </c>
      <c r="H210" s="232">
        <v>921.65000000000009</v>
      </c>
      <c r="I210" s="232">
        <v>933.60000000000014</v>
      </c>
      <c r="J210" s="232">
        <v>951.2</v>
      </c>
      <c r="K210" s="231">
        <v>916</v>
      </c>
      <c r="L210" s="231">
        <v>886.45</v>
      </c>
      <c r="M210" s="231">
        <v>13.82635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1363.4</v>
      </c>
      <c r="D211" s="232">
        <v>1353.5166666666667</v>
      </c>
      <c r="E211" s="232">
        <v>1340.8833333333332</v>
      </c>
      <c r="F211" s="232">
        <v>1318.3666666666666</v>
      </c>
      <c r="G211" s="232">
        <v>1305.7333333333331</v>
      </c>
      <c r="H211" s="232">
        <v>1376.0333333333333</v>
      </c>
      <c r="I211" s="232">
        <v>1388.666666666667</v>
      </c>
      <c r="J211" s="232">
        <v>1411.1833333333334</v>
      </c>
      <c r="K211" s="231">
        <v>1366.15</v>
      </c>
      <c r="L211" s="231">
        <v>1331</v>
      </c>
      <c r="M211" s="231">
        <v>1.3254699999999999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392.6</v>
      </c>
      <c r="D212" s="232">
        <v>391.48333333333335</v>
      </c>
      <c r="E212" s="232">
        <v>389.9666666666667</v>
      </c>
      <c r="F212" s="232">
        <v>387.33333333333337</v>
      </c>
      <c r="G212" s="232">
        <v>385.81666666666672</v>
      </c>
      <c r="H212" s="232">
        <v>394.11666666666667</v>
      </c>
      <c r="I212" s="232">
        <v>395.63333333333333</v>
      </c>
      <c r="J212" s="232">
        <v>398.26666666666665</v>
      </c>
      <c r="K212" s="231">
        <v>393</v>
      </c>
      <c r="L212" s="231">
        <v>388.85</v>
      </c>
      <c r="M212" s="231">
        <v>24.54421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16.7</v>
      </c>
      <c r="D213" s="232">
        <v>16.649999999999999</v>
      </c>
      <c r="E213" s="232">
        <v>16.449999999999996</v>
      </c>
      <c r="F213" s="232">
        <v>16.199999999999996</v>
      </c>
      <c r="G213" s="232">
        <v>15.999999999999993</v>
      </c>
      <c r="H213" s="232">
        <v>16.899999999999999</v>
      </c>
      <c r="I213" s="232">
        <v>17.100000000000001</v>
      </c>
      <c r="J213" s="232">
        <v>17.350000000000001</v>
      </c>
      <c r="K213" s="231">
        <v>16.850000000000001</v>
      </c>
      <c r="L213" s="231">
        <v>16.399999999999999</v>
      </c>
      <c r="M213" s="231">
        <v>994.06365000000005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196.65</v>
      </c>
      <c r="D214" s="232">
        <v>197.83333333333334</v>
      </c>
      <c r="E214" s="232">
        <v>194.16666666666669</v>
      </c>
      <c r="F214" s="232">
        <v>191.68333333333334</v>
      </c>
      <c r="G214" s="232">
        <v>188.01666666666668</v>
      </c>
      <c r="H214" s="232">
        <v>200.31666666666669</v>
      </c>
      <c r="I214" s="232">
        <v>203.98333333333338</v>
      </c>
      <c r="J214" s="232">
        <v>206.4666666666667</v>
      </c>
      <c r="K214" s="231">
        <v>201.5</v>
      </c>
      <c r="L214" s="231">
        <v>195.35</v>
      </c>
      <c r="M214" s="231">
        <v>95.283420000000007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54.8</v>
      </c>
      <c r="D215" s="232">
        <v>54.25</v>
      </c>
      <c r="E215" s="232">
        <v>53.2</v>
      </c>
      <c r="F215" s="232">
        <v>51.6</v>
      </c>
      <c r="G215" s="232">
        <v>50.550000000000004</v>
      </c>
      <c r="H215" s="232">
        <v>55.85</v>
      </c>
      <c r="I215" s="232">
        <v>56.9</v>
      </c>
      <c r="J215" s="232">
        <v>58.5</v>
      </c>
      <c r="K215" s="231">
        <v>55.3</v>
      </c>
      <c r="L215" s="231">
        <v>52.65</v>
      </c>
      <c r="M215" s="231">
        <v>441.59724999999997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471.45</v>
      </c>
      <c r="D216" s="232">
        <v>473.68333333333334</v>
      </c>
      <c r="E216" s="232">
        <v>468.01666666666665</v>
      </c>
      <c r="F216" s="232">
        <v>464.58333333333331</v>
      </c>
      <c r="G216" s="232">
        <v>458.91666666666663</v>
      </c>
      <c r="H216" s="232">
        <v>477.11666666666667</v>
      </c>
      <c r="I216" s="232">
        <v>482.7833333333333</v>
      </c>
      <c r="J216" s="232">
        <v>486.2166666666667</v>
      </c>
      <c r="K216" s="231">
        <v>479.35</v>
      </c>
      <c r="L216" s="231">
        <v>470.25</v>
      </c>
      <c r="M216" s="231">
        <v>7.3295399999999997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E16" sqref="E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3"/>
      <c r="B1" s="35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44994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6" t="s">
        <v>16</v>
      </c>
      <c r="B9" s="348" t="s">
        <v>18</v>
      </c>
      <c r="C9" s="352" t="s">
        <v>20</v>
      </c>
      <c r="D9" s="352" t="s">
        <v>21</v>
      </c>
      <c r="E9" s="343" t="s">
        <v>22</v>
      </c>
      <c r="F9" s="344"/>
      <c r="G9" s="345"/>
      <c r="H9" s="343" t="s">
        <v>23</v>
      </c>
      <c r="I9" s="344"/>
      <c r="J9" s="345"/>
      <c r="K9" s="23"/>
      <c r="L9" s="24"/>
      <c r="M9" s="50"/>
      <c r="N9" s="1"/>
      <c r="O9" s="1"/>
    </row>
    <row r="10" spans="1:15" ht="42.75" customHeight="1">
      <c r="A10" s="350"/>
      <c r="B10" s="351"/>
      <c r="C10" s="351"/>
      <c r="D10" s="35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23627.3</v>
      </c>
      <c r="D11" s="232">
        <v>23588.016666666666</v>
      </c>
      <c r="E11" s="232">
        <v>23288.033333333333</v>
      </c>
      <c r="F11" s="232">
        <v>22948.766666666666</v>
      </c>
      <c r="G11" s="232">
        <v>22648.783333333333</v>
      </c>
      <c r="H11" s="232">
        <v>23927.283333333333</v>
      </c>
      <c r="I11" s="232">
        <v>24227.266666666663</v>
      </c>
      <c r="J11" s="232">
        <v>24566.533333333333</v>
      </c>
      <c r="K11" s="231">
        <v>23888</v>
      </c>
      <c r="L11" s="231">
        <v>23248.75</v>
      </c>
      <c r="M11" s="231">
        <v>3.7260000000000001E-2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3379.85</v>
      </c>
      <c r="D12" s="232">
        <v>3359.5833333333335</v>
      </c>
      <c r="E12" s="232">
        <v>3320.2666666666669</v>
      </c>
      <c r="F12" s="232">
        <v>3260.6833333333334</v>
      </c>
      <c r="G12" s="232">
        <v>3221.3666666666668</v>
      </c>
      <c r="H12" s="232">
        <v>3419.166666666667</v>
      </c>
      <c r="I12" s="232">
        <v>3458.4833333333336</v>
      </c>
      <c r="J12" s="232">
        <v>3518.0666666666671</v>
      </c>
      <c r="K12" s="231">
        <v>3398.9</v>
      </c>
      <c r="L12" s="231">
        <v>3300</v>
      </c>
      <c r="M12" s="231">
        <v>4.4899100000000001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1886.5</v>
      </c>
      <c r="D13" s="232">
        <v>1875.3500000000001</v>
      </c>
      <c r="E13" s="232">
        <v>1856.9500000000003</v>
      </c>
      <c r="F13" s="232">
        <v>1827.4</v>
      </c>
      <c r="G13" s="232">
        <v>1809.0000000000002</v>
      </c>
      <c r="H13" s="232">
        <v>1904.9000000000003</v>
      </c>
      <c r="I13" s="232">
        <v>1923.3000000000004</v>
      </c>
      <c r="J13" s="232">
        <v>1952.8500000000004</v>
      </c>
      <c r="K13" s="231">
        <v>1893.75</v>
      </c>
      <c r="L13" s="231">
        <v>1845.8</v>
      </c>
      <c r="M13" s="231">
        <v>6.9008399999999996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2774.4</v>
      </c>
      <c r="D14" s="232">
        <v>2761.4666666666667</v>
      </c>
      <c r="E14" s="232">
        <v>2715.9333333333334</v>
      </c>
      <c r="F14" s="232">
        <v>2657.4666666666667</v>
      </c>
      <c r="G14" s="232">
        <v>2611.9333333333334</v>
      </c>
      <c r="H14" s="232">
        <v>2819.9333333333334</v>
      </c>
      <c r="I14" s="232">
        <v>2865.4666666666672</v>
      </c>
      <c r="J14" s="232">
        <v>2923.9333333333334</v>
      </c>
      <c r="K14" s="231">
        <v>2807</v>
      </c>
      <c r="L14" s="231">
        <v>2703</v>
      </c>
      <c r="M14" s="231">
        <v>1.1157300000000001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1200.1500000000001</v>
      </c>
      <c r="D15" s="232">
        <v>1213.6499999999999</v>
      </c>
      <c r="E15" s="232">
        <v>1181.4999999999998</v>
      </c>
      <c r="F15" s="232">
        <v>1162.8499999999999</v>
      </c>
      <c r="G15" s="232">
        <v>1130.6999999999998</v>
      </c>
      <c r="H15" s="232">
        <v>1232.2999999999997</v>
      </c>
      <c r="I15" s="232">
        <v>1264.4499999999998</v>
      </c>
      <c r="J15" s="232">
        <v>1283.0999999999997</v>
      </c>
      <c r="K15" s="231">
        <v>1245.8</v>
      </c>
      <c r="L15" s="231">
        <v>1195</v>
      </c>
      <c r="M15" s="231">
        <v>7.9556199999999997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631.1</v>
      </c>
      <c r="D16" s="232">
        <v>627.5333333333333</v>
      </c>
      <c r="E16" s="232">
        <v>622.06666666666661</v>
      </c>
      <c r="F16" s="232">
        <v>613.0333333333333</v>
      </c>
      <c r="G16" s="232">
        <v>607.56666666666661</v>
      </c>
      <c r="H16" s="232">
        <v>636.56666666666661</v>
      </c>
      <c r="I16" s="232">
        <v>642.0333333333333</v>
      </c>
      <c r="J16" s="232">
        <v>651.06666666666661</v>
      </c>
      <c r="K16" s="231">
        <v>633</v>
      </c>
      <c r="L16" s="231">
        <v>618.5</v>
      </c>
      <c r="M16" s="231">
        <v>8.2431400000000004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358.75</v>
      </c>
      <c r="D17" s="232">
        <v>359.65000000000003</v>
      </c>
      <c r="E17" s="232">
        <v>356.55000000000007</v>
      </c>
      <c r="F17" s="232">
        <v>354.35</v>
      </c>
      <c r="G17" s="232">
        <v>351.25000000000006</v>
      </c>
      <c r="H17" s="232">
        <v>361.85000000000008</v>
      </c>
      <c r="I17" s="232">
        <v>364.9500000000001</v>
      </c>
      <c r="J17" s="232">
        <v>367.15000000000009</v>
      </c>
      <c r="K17" s="231">
        <v>362.75</v>
      </c>
      <c r="L17" s="231">
        <v>357.45</v>
      </c>
      <c r="M17" s="231">
        <v>0.62777000000000005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1825.9</v>
      </c>
      <c r="D18" s="232">
        <v>1824.8666666666668</v>
      </c>
      <c r="E18" s="232">
        <v>1813.7333333333336</v>
      </c>
      <c r="F18" s="232">
        <v>1801.5666666666668</v>
      </c>
      <c r="G18" s="232">
        <v>1790.4333333333336</v>
      </c>
      <c r="H18" s="232">
        <v>1837.0333333333335</v>
      </c>
      <c r="I18" s="232">
        <v>1848.1666666666667</v>
      </c>
      <c r="J18" s="232">
        <v>1860.3333333333335</v>
      </c>
      <c r="K18" s="231">
        <v>1836</v>
      </c>
      <c r="L18" s="231">
        <v>1812.7</v>
      </c>
      <c r="M18" s="231">
        <v>0.46477000000000002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20615.400000000001</v>
      </c>
      <c r="D19" s="232">
        <v>20547.899999999998</v>
      </c>
      <c r="E19" s="232">
        <v>20411.999999999996</v>
      </c>
      <c r="F19" s="232">
        <v>20208.599999999999</v>
      </c>
      <c r="G19" s="232">
        <v>20072.699999999997</v>
      </c>
      <c r="H19" s="232">
        <v>20751.299999999996</v>
      </c>
      <c r="I19" s="232">
        <v>20887.199999999997</v>
      </c>
      <c r="J19" s="232">
        <v>21090.599999999995</v>
      </c>
      <c r="K19" s="231">
        <v>20683.8</v>
      </c>
      <c r="L19" s="231">
        <v>20344.5</v>
      </c>
      <c r="M19" s="231">
        <v>4.8849999999999998E-2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2039.65</v>
      </c>
      <c r="D20" s="232">
        <v>2022.8833333333332</v>
      </c>
      <c r="E20" s="232">
        <v>1957.7666666666664</v>
      </c>
      <c r="F20" s="232">
        <v>1875.8833333333332</v>
      </c>
      <c r="G20" s="232">
        <v>1810.7666666666664</v>
      </c>
      <c r="H20" s="232">
        <v>2104.7666666666664</v>
      </c>
      <c r="I20" s="232">
        <v>2169.8833333333332</v>
      </c>
      <c r="J20" s="232">
        <v>2251.7666666666664</v>
      </c>
      <c r="K20" s="231">
        <v>2088</v>
      </c>
      <c r="L20" s="231">
        <v>1941</v>
      </c>
      <c r="M20" s="231">
        <v>135.68243000000001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619.25</v>
      </c>
      <c r="D21" s="232">
        <v>619.25</v>
      </c>
      <c r="E21" s="232">
        <v>619.25</v>
      </c>
      <c r="F21" s="232">
        <v>619.25</v>
      </c>
      <c r="G21" s="232">
        <v>619.25</v>
      </c>
      <c r="H21" s="232">
        <v>619.25</v>
      </c>
      <c r="I21" s="232">
        <v>619.25</v>
      </c>
      <c r="J21" s="232">
        <v>619.25</v>
      </c>
      <c r="K21" s="231">
        <v>619.25</v>
      </c>
      <c r="L21" s="231">
        <v>619.25</v>
      </c>
      <c r="M21" s="231">
        <v>1.33344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712.05</v>
      </c>
      <c r="D22" s="232">
        <v>703.01666666666677</v>
      </c>
      <c r="E22" s="232">
        <v>691.03333333333353</v>
      </c>
      <c r="F22" s="232">
        <v>670.01666666666677</v>
      </c>
      <c r="G22" s="232">
        <v>658.03333333333353</v>
      </c>
      <c r="H22" s="232">
        <v>724.03333333333353</v>
      </c>
      <c r="I22" s="232">
        <v>736.01666666666688</v>
      </c>
      <c r="J22" s="232">
        <v>757.03333333333353</v>
      </c>
      <c r="K22" s="231">
        <v>715</v>
      </c>
      <c r="L22" s="231">
        <v>682</v>
      </c>
      <c r="M22" s="231">
        <v>202.32587000000001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861.35</v>
      </c>
      <c r="D23" s="232">
        <v>853.16666666666663</v>
      </c>
      <c r="E23" s="232">
        <v>844.98333333333323</v>
      </c>
      <c r="F23" s="232">
        <v>828.61666666666656</v>
      </c>
      <c r="G23" s="232">
        <v>820.43333333333317</v>
      </c>
      <c r="H23" s="232">
        <v>869.5333333333333</v>
      </c>
      <c r="I23" s="232">
        <v>877.7166666666667</v>
      </c>
      <c r="J23" s="232">
        <v>894.08333333333337</v>
      </c>
      <c r="K23" s="231">
        <v>861.35</v>
      </c>
      <c r="L23" s="231">
        <v>836.8</v>
      </c>
      <c r="M23" s="231">
        <v>14.38542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820.4</v>
      </c>
      <c r="D24" s="232">
        <v>813.93333333333339</v>
      </c>
      <c r="E24" s="232">
        <v>807.46666666666681</v>
      </c>
      <c r="F24" s="232">
        <v>794.53333333333342</v>
      </c>
      <c r="G24" s="232">
        <v>788.06666666666683</v>
      </c>
      <c r="H24" s="232">
        <v>826.86666666666679</v>
      </c>
      <c r="I24" s="232">
        <v>833.33333333333348</v>
      </c>
      <c r="J24" s="232">
        <v>846.26666666666677</v>
      </c>
      <c r="K24" s="231">
        <v>820.4</v>
      </c>
      <c r="L24" s="231">
        <v>801</v>
      </c>
      <c r="M24" s="231">
        <v>18.121849999999998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461.4</v>
      </c>
      <c r="D25" s="232">
        <v>449.51666666666665</v>
      </c>
      <c r="E25" s="232">
        <v>437.63333333333333</v>
      </c>
      <c r="F25" s="232">
        <v>413.86666666666667</v>
      </c>
      <c r="G25" s="232">
        <v>401.98333333333335</v>
      </c>
      <c r="H25" s="232">
        <v>473.2833333333333</v>
      </c>
      <c r="I25" s="232">
        <v>485.16666666666663</v>
      </c>
      <c r="J25" s="232">
        <v>508.93333333333328</v>
      </c>
      <c r="K25" s="231">
        <v>461.4</v>
      </c>
      <c r="L25" s="231">
        <v>425.75</v>
      </c>
      <c r="M25" s="231">
        <v>92.790400000000005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158.1</v>
      </c>
      <c r="D26" s="232">
        <v>157.23333333333332</v>
      </c>
      <c r="E26" s="232">
        <v>155.66666666666663</v>
      </c>
      <c r="F26" s="232">
        <v>153.23333333333332</v>
      </c>
      <c r="G26" s="232">
        <v>151.66666666666663</v>
      </c>
      <c r="H26" s="232">
        <v>159.66666666666663</v>
      </c>
      <c r="I26" s="232">
        <v>161.23333333333329</v>
      </c>
      <c r="J26" s="232">
        <v>163.66666666666663</v>
      </c>
      <c r="K26" s="231">
        <v>158.80000000000001</v>
      </c>
      <c r="L26" s="231">
        <v>154.80000000000001</v>
      </c>
      <c r="M26" s="231">
        <v>30.922180000000001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235.85</v>
      </c>
      <c r="D27" s="232">
        <v>234.96666666666667</v>
      </c>
      <c r="E27" s="232">
        <v>233.63333333333333</v>
      </c>
      <c r="F27" s="232">
        <v>231.41666666666666</v>
      </c>
      <c r="G27" s="232">
        <v>230.08333333333331</v>
      </c>
      <c r="H27" s="232">
        <v>237.18333333333334</v>
      </c>
      <c r="I27" s="232">
        <v>238.51666666666665</v>
      </c>
      <c r="J27" s="232">
        <v>240.73333333333335</v>
      </c>
      <c r="K27" s="231">
        <v>236.3</v>
      </c>
      <c r="L27" s="231">
        <v>232.75</v>
      </c>
      <c r="M27" s="231">
        <v>9.3228000000000009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375.05</v>
      </c>
      <c r="D28" s="232">
        <v>375.86666666666662</v>
      </c>
      <c r="E28" s="232">
        <v>373.73333333333323</v>
      </c>
      <c r="F28" s="232">
        <v>372.41666666666663</v>
      </c>
      <c r="G28" s="232">
        <v>370.28333333333325</v>
      </c>
      <c r="H28" s="232">
        <v>377.18333333333322</v>
      </c>
      <c r="I28" s="232">
        <v>379.31666666666655</v>
      </c>
      <c r="J28" s="232">
        <v>380.63333333333321</v>
      </c>
      <c r="K28" s="231">
        <v>378</v>
      </c>
      <c r="L28" s="231">
        <v>374.55</v>
      </c>
      <c r="M28" s="231">
        <v>1.3111699999999999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391.75</v>
      </c>
      <c r="D29" s="232">
        <v>388.0333333333333</v>
      </c>
      <c r="E29" s="232">
        <v>374.21666666666658</v>
      </c>
      <c r="F29" s="232">
        <v>356.68333333333328</v>
      </c>
      <c r="G29" s="232">
        <v>342.86666666666656</v>
      </c>
      <c r="H29" s="232">
        <v>405.56666666666661</v>
      </c>
      <c r="I29" s="232">
        <v>419.38333333333333</v>
      </c>
      <c r="J29" s="232">
        <v>436.91666666666663</v>
      </c>
      <c r="K29" s="231">
        <v>401.85</v>
      </c>
      <c r="L29" s="231">
        <v>370.5</v>
      </c>
      <c r="M29" s="231">
        <v>31.293510000000001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869.55</v>
      </c>
      <c r="D30" s="232">
        <v>862.2166666666667</v>
      </c>
      <c r="E30" s="232">
        <v>847.33333333333337</v>
      </c>
      <c r="F30" s="232">
        <v>825.11666666666667</v>
      </c>
      <c r="G30" s="232">
        <v>810.23333333333335</v>
      </c>
      <c r="H30" s="232">
        <v>884.43333333333339</v>
      </c>
      <c r="I30" s="232">
        <v>899.31666666666661</v>
      </c>
      <c r="J30" s="232">
        <v>921.53333333333342</v>
      </c>
      <c r="K30" s="231">
        <v>877.1</v>
      </c>
      <c r="L30" s="231">
        <v>840</v>
      </c>
      <c r="M30" s="231">
        <v>0.12193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1030.9000000000001</v>
      </c>
      <c r="D31" s="232">
        <v>1033.3500000000001</v>
      </c>
      <c r="E31" s="232">
        <v>1021.7500000000002</v>
      </c>
      <c r="F31" s="232">
        <v>1012.6000000000001</v>
      </c>
      <c r="G31" s="232">
        <v>1001.0000000000002</v>
      </c>
      <c r="H31" s="232">
        <v>1042.5000000000002</v>
      </c>
      <c r="I31" s="232">
        <v>1054.1000000000001</v>
      </c>
      <c r="J31" s="232">
        <v>1063.2500000000002</v>
      </c>
      <c r="K31" s="231">
        <v>1044.95</v>
      </c>
      <c r="L31" s="231">
        <v>1024.2</v>
      </c>
      <c r="M31" s="231">
        <v>1.1659200000000001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1226.55</v>
      </c>
      <c r="D32" s="232">
        <v>1217.0166666666667</v>
      </c>
      <c r="E32" s="232">
        <v>1191.6333333333332</v>
      </c>
      <c r="F32" s="232">
        <v>1156.7166666666665</v>
      </c>
      <c r="G32" s="232">
        <v>1131.333333333333</v>
      </c>
      <c r="H32" s="232">
        <v>1251.9333333333334</v>
      </c>
      <c r="I32" s="232">
        <v>1277.3166666666671</v>
      </c>
      <c r="J32" s="232">
        <v>1312.2333333333336</v>
      </c>
      <c r="K32" s="231">
        <v>1242.4000000000001</v>
      </c>
      <c r="L32" s="231">
        <v>1182.0999999999999</v>
      </c>
      <c r="M32" s="231">
        <v>3.23786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512.15</v>
      </c>
      <c r="D33" s="232">
        <v>516.01666666666665</v>
      </c>
      <c r="E33" s="232">
        <v>506.33333333333326</v>
      </c>
      <c r="F33" s="232">
        <v>500.51666666666659</v>
      </c>
      <c r="G33" s="232">
        <v>490.8333333333332</v>
      </c>
      <c r="H33" s="232">
        <v>521.83333333333326</v>
      </c>
      <c r="I33" s="232">
        <v>531.51666666666665</v>
      </c>
      <c r="J33" s="232">
        <v>537.33333333333337</v>
      </c>
      <c r="K33" s="231">
        <v>525.70000000000005</v>
      </c>
      <c r="L33" s="231">
        <v>510.2</v>
      </c>
      <c r="M33" s="231">
        <v>0.77971000000000001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3141.5</v>
      </c>
      <c r="D34" s="232">
        <v>3145.8333333333335</v>
      </c>
      <c r="E34" s="232">
        <v>3116.666666666667</v>
      </c>
      <c r="F34" s="232">
        <v>3091.8333333333335</v>
      </c>
      <c r="G34" s="232">
        <v>3062.666666666667</v>
      </c>
      <c r="H34" s="232">
        <v>3170.666666666667</v>
      </c>
      <c r="I34" s="232">
        <v>3199.8333333333339</v>
      </c>
      <c r="J34" s="232">
        <v>3224.666666666667</v>
      </c>
      <c r="K34" s="231">
        <v>3175</v>
      </c>
      <c r="L34" s="231">
        <v>3121</v>
      </c>
      <c r="M34" s="231">
        <v>0.52790999999999999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2511.5</v>
      </c>
      <c r="D35" s="232">
        <v>2511.6666666666665</v>
      </c>
      <c r="E35" s="232">
        <v>2482.3833333333332</v>
      </c>
      <c r="F35" s="232">
        <v>2453.2666666666669</v>
      </c>
      <c r="G35" s="232">
        <v>2423.9833333333336</v>
      </c>
      <c r="H35" s="232">
        <v>2540.7833333333328</v>
      </c>
      <c r="I35" s="232">
        <v>2570.0666666666666</v>
      </c>
      <c r="J35" s="232">
        <v>2599.1833333333325</v>
      </c>
      <c r="K35" s="231">
        <v>2540.9499999999998</v>
      </c>
      <c r="L35" s="231">
        <v>2482.5500000000002</v>
      </c>
      <c r="M35" s="231">
        <v>0.25302999999999998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376.95</v>
      </c>
      <c r="D36" s="232">
        <v>377.98333333333335</v>
      </c>
      <c r="E36" s="232">
        <v>370.9666666666667</v>
      </c>
      <c r="F36" s="232">
        <v>364.98333333333335</v>
      </c>
      <c r="G36" s="232">
        <v>357.9666666666667</v>
      </c>
      <c r="H36" s="232">
        <v>383.9666666666667</v>
      </c>
      <c r="I36" s="232">
        <v>390.98333333333335</v>
      </c>
      <c r="J36" s="232">
        <v>396.9666666666667</v>
      </c>
      <c r="K36" s="231">
        <v>385</v>
      </c>
      <c r="L36" s="231">
        <v>372</v>
      </c>
      <c r="M36" s="231">
        <v>6.4448600000000003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13.5</v>
      </c>
      <c r="D37" s="232">
        <v>13.433333333333332</v>
      </c>
      <c r="E37" s="232">
        <v>13.066666666666663</v>
      </c>
      <c r="F37" s="232">
        <v>12.633333333333331</v>
      </c>
      <c r="G37" s="232">
        <v>12.266666666666662</v>
      </c>
      <c r="H37" s="232">
        <v>13.866666666666664</v>
      </c>
      <c r="I37" s="232">
        <v>14.233333333333334</v>
      </c>
      <c r="J37" s="232">
        <v>14.666666666666664</v>
      </c>
      <c r="K37" s="231">
        <v>13.8</v>
      </c>
      <c r="L37" s="231">
        <v>13</v>
      </c>
      <c r="M37" s="231">
        <v>25.74579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566.85</v>
      </c>
      <c r="D38" s="232">
        <v>568.6</v>
      </c>
      <c r="E38" s="232">
        <v>562.95000000000005</v>
      </c>
      <c r="F38" s="232">
        <v>559.05000000000007</v>
      </c>
      <c r="G38" s="232">
        <v>553.40000000000009</v>
      </c>
      <c r="H38" s="232">
        <v>572.5</v>
      </c>
      <c r="I38" s="232">
        <v>578.14999999999986</v>
      </c>
      <c r="J38" s="232">
        <v>582.04999999999995</v>
      </c>
      <c r="K38" s="231">
        <v>574.25</v>
      </c>
      <c r="L38" s="231">
        <v>564.70000000000005</v>
      </c>
      <c r="M38" s="231">
        <v>2.2092399999999999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2023.05</v>
      </c>
      <c r="D39" s="232">
        <v>2023.9166666666667</v>
      </c>
      <c r="E39" s="232">
        <v>1987.3333333333335</v>
      </c>
      <c r="F39" s="232">
        <v>1951.6166666666668</v>
      </c>
      <c r="G39" s="232">
        <v>1915.0333333333335</v>
      </c>
      <c r="H39" s="232">
        <v>2059.6333333333332</v>
      </c>
      <c r="I39" s="232">
        <v>2096.2166666666672</v>
      </c>
      <c r="J39" s="232">
        <v>2131.9333333333334</v>
      </c>
      <c r="K39" s="231">
        <v>2060.5</v>
      </c>
      <c r="L39" s="231">
        <v>1988.2</v>
      </c>
      <c r="M39" s="231">
        <v>1.4979499999999999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392.1</v>
      </c>
      <c r="D40" s="232">
        <v>388.08333333333331</v>
      </c>
      <c r="E40" s="232">
        <v>382.66666666666663</v>
      </c>
      <c r="F40" s="232">
        <v>373.23333333333329</v>
      </c>
      <c r="G40" s="232">
        <v>367.81666666666661</v>
      </c>
      <c r="H40" s="232">
        <v>397.51666666666665</v>
      </c>
      <c r="I40" s="232">
        <v>402.93333333333328</v>
      </c>
      <c r="J40" s="232">
        <v>412.36666666666667</v>
      </c>
      <c r="K40" s="231">
        <v>393.5</v>
      </c>
      <c r="L40" s="231">
        <v>378.65</v>
      </c>
      <c r="M40" s="231">
        <v>124.03307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1137.2</v>
      </c>
      <c r="D41" s="232">
        <v>1131.5166666666667</v>
      </c>
      <c r="E41" s="232">
        <v>1120.0333333333333</v>
      </c>
      <c r="F41" s="232">
        <v>1102.8666666666666</v>
      </c>
      <c r="G41" s="232">
        <v>1091.3833333333332</v>
      </c>
      <c r="H41" s="232">
        <v>1148.6833333333334</v>
      </c>
      <c r="I41" s="232">
        <v>1160.1666666666665</v>
      </c>
      <c r="J41" s="232">
        <v>1177.3333333333335</v>
      </c>
      <c r="K41" s="231">
        <v>1143</v>
      </c>
      <c r="L41" s="231">
        <v>1114.3499999999999</v>
      </c>
      <c r="M41" s="231">
        <v>3.4398399999999998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745.2</v>
      </c>
      <c r="D42" s="232">
        <v>741.66666666666663</v>
      </c>
      <c r="E42" s="232">
        <v>734.5333333333333</v>
      </c>
      <c r="F42" s="232">
        <v>723.86666666666667</v>
      </c>
      <c r="G42" s="232">
        <v>716.73333333333335</v>
      </c>
      <c r="H42" s="232">
        <v>752.33333333333326</v>
      </c>
      <c r="I42" s="232">
        <v>759.4666666666667</v>
      </c>
      <c r="J42" s="232">
        <v>770.13333333333321</v>
      </c>
      <c r="K42" s="231">
        <v>748.8</v>
      </c>
      <c r="L42" s="231">
        <v>731</v>
      </c>
      <c r="M42" s="231">
        <v>3.9750299999999998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4376.05</v>
      </c>
      <c r="D43" s="232">
        <v>4392.416666666667</v>
      </c>
      <c r="E43" s="232">
        <v>4343.6333333333341</v>
      </c>
      <c r="F43" s="232">
        <v>4311.2166666666672</v>
      </c>
      <c r="G43" s="232">
        <v>4262.4333333333343</v>
      </c>
      <c r="H43" s="232">
        <v>4424.8333333333339</v>
      </c>
      <c r="I43" s="232">
        <v>4473.6166666666668</v>
      </c>
      <c r="J43" s="232">
        <v>4506.0333333333338</v>
      </c>
      <c r="K43" s="231">
        <v>4441.2</v>
      </c>
      <c r="L43" s="231">
        <v>4360</v>
      </c>
      <c r="M43" s="231">
        <v>2.4673400000000001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322</v>
      </c>
      <c r="D44" s="232">
        <v>321.59999999999997</v>
      </c>
      <c r="E44" s="232">
        <v>318.39999999999992</v>
      </c>
      <c r="F44" s="232">
        <v>314.79999999999995</v>
      </c>
      <c r="G44" s="232">
        <v>311.59999999999991</v>
      </c>
      <c r="H44" s="232">
        <v>325.19999999999993</v>
      </c>
      <c r="I44" s="232">
        <v>328.4</v>
      </c>
      <c r="J44" s="232">
        <v>331.99999999999994</v>
      </c>
      <c r="K44" s="231">
        <v>324.8</v>
      </c>
      <c r="L44" s="231">
        <v>318</v>
      </c>
      <c r="M44" s="231">
        <v>20.1602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263.55</v>
      </c>
      <c r="D45" s="232">
        <v>269.2</v>
      </c>
      <c r="E45" s="232">
        <v>255.39999999999998</v>
      </c>
      <c r="F45" s="232">
        <v>247.25</v>
      </c>
      <c r="G45" s="232">
        <v>233.45</v>
      </c>
      <c r="H45" s="232">
        <v>277.34999999999997</v>
      </c>
      <c r="I45" s="232">
        <v>291.15000000000003</v>
      </c>
      <c r="J45" s="232">
        <v>299.29999999999995</v>
      </c>
      <c r="K45" s="231">
        <v>283</v>
      </c>
      <c r="L45" s="231">
        <v>261.05</v>
      </c>
      <c r="M45" s="231">
        <v>25.04222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492.5</v>
      </c>
      <c r="D46" s="232">
        <v>491.15000000000003</v>
      </c>
      <c r="E46" s="232">
        <v>486.55000000000007</v>
      </c>
      <c r="F46" s="232">
        <v>480.6</v>
      </c>
      <c r="G46" s="232">
        <v>476.00000000000006</v>
      </c>
      <c r="H46" s="232">
        <v>497.10000000000008</v>
      </c>
      <c r="I46" s="232">
        <v>501.7000000000001</v>
      </c>
      <c r="J46" s="232">
        <v>507.65000000000009</v>
      </c>
      <c r="K46" s="231">
        <v>495.75</v>
      </c>
      <c r="L46" s="231">
        <v>485.2</v>
      </c>
      <c r="M46" s="231">
        <v>0.24951000000000001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145.94999999999999</v>
      </c>
      <c r="D47" s="232">
        <v>145.43333333333331</v>
      </c>
      <c r="E47" s="232">
        <v>144.61666666666662</v>
      </c>
      <c r="F47" s="232">
        <v>143.2833333333333</v>
      </c>
      <c r="G47" s="232">
        <v>142.46666666666661</v>
      </c>
      <c r="H47" s="232">
        <v>146.76666666666662</v>
      </c>
      <c r="I47" s="232">
        <v>147.58333333333329</v>
      </c>
      <c r="J47" s="232">
        <v>148.91666666666663</v>
      </c>
      <c r="K47" s="231">
        <v>146.25</v>
      </c>
      <c r="L47" s="231">
        <v>144.1</v>
      </c>
      <c r="M47" s="231">
        <v>33.573799999999999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2859.55</v>
      </c>
      <c r="D48" s="232">
        <v>2852.1833333333329</v>
      </c>
      <c r="E48" s="232">
        <v>2834.3666666666659</v>
      </c>
      <c r="F48" s="232">
        <v>2809.1833333333329</v>
      </c>
      <c r="G48" s="232">
        <v>2791.3666666666659</v>
      </c>
      <c r="H48" s="232">
        <v>2877.3666666666659</v>
      </c>
      <c r="I48" s="232">
        <v>2895.1833333333325</v>
      </c>
      <c r="J48" s="232">
        <v>2920.3666666666659</v>
      </c>
      <c r="K48" s="231">
        <v>2870</v>
      </c>
      <c r="L48" s="231">
        <v>2827</v>
      </c>
      <c r="M48" s="231">
        <v>5.8025000000000002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230.95</v>
      </c>
      <c r="D49" s="232">
        <v>232.16666666666666</v>
      </c>
      <c r="E49" s="232">
        <v>229.33333333333331</v>
      </c>
      <c r="F49" s="232">
        <v>227.71666666666667</v>
      </c>
      <c r="G49" s="232">
        <v>224.88333333333333</v>
      </c>
      <c r="H49" s="232">
        <v>233.7833333333333</v>
      </c>
      <c r="I49" s="232">
        <v>236.61666666666662</v>
      </c>
      <c r="J49" s="232">
        <v>238.23333333333329</v>
      </c>
      <c r="K49" s="231">
        <v>235</v>
      </c>
      <c r="L49" s="231">
        <v>230.55</v>
      </c>
      <c r="M49" s="231">
        <v>2.4766400000000002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3361.45</v>
      </c>
      <c r="D50" s="232">
        <v>3343.4666666666667</v>
      </c>
      <c r="E50" s="232">
        <v>3316.9333333333334</v>
      </c>
      <c r="F50" s="232">
        <v>3272.4166666666665</v>
      </c>
      <c r="G50" s="232">
        <v>3245.8833333333332</v>
      </c>
      <c r="H50" s="232">
        <v>3387.9833333333336</v>
      </c>
      <c r="I50" s="232">
        <v>3414.5166666666673</v>
      </c>
      <c r="J50" s="232">
        <v>3459.0333333333338</v>
      </c>
      <c r="K50" s="231">
        <v>3370</v>
      </c>
      <c r="L50" s="231">
        <v>3298.95</v>
      </c>
      <c r="M50" s="231">
        <v>0.10167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1937.25</v>
      </c>
      <c r="D51" s="232">
        <v>1929</v>
      </c>
      <c r="E51" s="232">
        <v>1914</v>
      </c>
      <c r="F51" s="232">
        <v>1890.75</v>
      </c>
      <c r="G51" s="232">
        <v>1875.75</v>
      </c>
      <c r="H51" s="232">
        <v>1952.25</v>
      </c>
      <c r="I51" s="232">
        <v>1967.25</v>
      </c>
      <c r="J51" s="232">
        <v>1990.5</v>
      </c>
      <c r="K51" s="231">
        <v>1944</v>
      </c>
      <c r="L51" s="231">
        <v>1905.75</v>
      </c>
      <c r="M51" s="231">
        <v>2.3070599999999999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6967.6</v>
      </c>
      <c r="D52" s="232">
        <v>6979.583333333333</v>
      </c>
      <c r="E52" s="232">
        <v>6929.1666666666661</v>
      </c>
      <c r="F52" s="232">
        <v>6890.7333333333327</v>
      </c>
      <c r="G52" s="232">
        <v>6840.3166666666657</v>
      </c>
      <c r="H52" s="232">
        <v>7018.0166666666664</v>
      </c>
      <c r="I52" s="232">
        <v>7068.4333333333325</v>
      </c>
      <c r="J52" s="232">
        <v>7106.8666666666668</v>
      </c>
      <c r="K52" s="231">
        <v>7030</v>
      </c>
      <c r="L52" s="231">
        <v>6941.15</v>
      </c>
      <c r="M52" s="231">
        <v>0.25452000000000002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462.05</v>
      </c>
      <c r="D53" s="232">
        <v>464.06666666666666</v>
      </c>
      <c r="E53" s="232">
        <v>456.58333333333331</v>
      </c>
      <c r="F53" s="232">
        <v>451.11666666666667</v>
      </c>
      <c r="G53" s="232">
        <v>443.63333333333333</v>
      </c>
      <c r="H53" s="232">
        <v>469.5333333333333</v>
      </c>
      <c r="I53" s="232">
        <v>477.01666666666665</v>
      </c>
      <c r="J53" s="232">
        <v>482.48333333333329</v>
      </c>
      <c r="K53" s="231">
        <v>471.55</v>
      </c>
      <c r="L53" s="231">
        <v>458.6</v>
      </c>
      <c r="M53" s="231">
        <v>14.207700000000001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373.7</v>
      </c>
      <c r="D54" s="232">
        <v>370.7</v>
      </c>
      <c r="E54" s="232">
        <v>365.7</v>
      </c>
      <c r="F54" s="232">
        <v>357.7</v>
      </c>
      <c r="G54" s="232">
        <v>352.7</v>
      </c>
      <c r="H54" s="232">
        <v>378.7</v>
      </c>
      <c r="I54" s="232">
        <v>383.7</v>
      </c>
      <c r="J54" s="232">
        <v>391.7</v>
      </c>
      <c r="K54" s="231">
        <v>375.7</v>
      </c>
      <c r="L54" s="231">
        <v>362.7</v>
      </c>
      <c r="M54" s="231">
        <v>1.5731999999999999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3389.7</v>
      </c>
      <c r="D55" s="232">
        <v>3407.7333333333336</v>
      </c>
      <c r="E55" s="232">
        <v>3362.4666666666672</v>
      </c>
      <c r="F55" s="232">
        <v>3335.2333333333336</v>
      </c>
      <c r="G55" s="232">
        <v>3289.9666666666672</v>
      </c>
      <c r="H55" s="232">
        <v>3434.9666666666672</v>
      </c>
      <c r="I55" s="232">
        <v>3480.2333333333336</v>
      </c>
      <c r="J55" s="232">
        <v>3507.4666666666672</v>
      </c>
      <c r="K55" s="231">
        <v>3453</v>
      </c>
      <c r="L55" s="231">
        <v>3380.5</v>
      </c>
      <c r="M55" s="231">
        <v>3.5508899999999999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860.95</v>
      </c>
      <c r="D56" s="232">
        <v>858.83333333333337</v>
      </c>
      <c r="E56" s="232">
        <v>855.16666666666674</v>
      </c>
      <c r="F56" s="232">
        <v>849.38333333333333</v>
      </c>
      <c r="G56" s="232">
        <v>845.7166666666667</v>
      </c>
      <c r="H56" s="232">
        <v>864.61666666666679</v>
      </c>
      <c r="I56" s="232">
        <v>868.28333333333353</v>
      </c>
      <c r="J56" s="232">
        <v>874.06666666666683</v>
      </c>
      <c r="K56" s="231">
        <v>862.5</v>
      </c>
      <c r="L56" s="231">
        <v>853.05</v>
      </c>
      <c r="M56" s="231">
        <v>87.857349999999997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2410.85</v>
      </c>
      <c r="D57" s="232">
        <v>2413.3166666666666</v>
      </c>
      <c r="E57" s="232">
        <v>2397.5333333333333</v>
      </c>
      <c r="F57" s="232">
        <v>2384.2166666666667</v>
      </c>
      <c r="G57" s="232">
        <v>2368.4333333333334</v>
      </c>
      <c r="H57" s="232">
        <v>2426.6333333333332</v>
      </c>
      <c r="I57" s="232">
        <v>2442.4166666666661</v>
      </c>
      <c r="J57" s="232">
        <v>2455.7333333333331</v>
      </c>
      <c r="K57" s="231">
        <v>2429.1</v>
      </c>
      <c r="L57" s="231">
        <v>2400</v>
      </c>
      <c r="M57" s="231">
        <v>8.0439999999999998E-2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465.9</v>
      </c>
      <c r="D58" s="232">
        <v>469.40000000000003</v>
      </c>
      <c r="E58" s="232">
        <v>460.00000000000006</v>
      </c>
      <c r="F58" s="232">
        <v>454.1</v>
      </c>
      <c r="G58" s="232">
        <v>444.70000000000005</v>
      </c>
      <c r="H58" s="232">
        <v>475.30000000000007</v>
      </c>
      <c r="I58" s="232">
        <v>484.70000000000005</v>
      </c>
      <c r="J58" s="232">
        <v>490.60000000000008</v>
      </c>
      <c r="K58" s="231">
        <v>478.8</v>
      </c>
      <c r="L58" s="231">
        <v>463.5</v>
      </c>
      <c r="M58" s="231">
        <v>10.655519999999999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3811.2</v>
      </c>
      <c r="D59" s="232">
        <v>3780.0166666666664</v>
      </c>
      <c r="E59" s="232">
        <v>3742.2333333333327</v>
      </c>
      <c r="F59" s="232">
        <v>3673.2666666666664</v>
      </c>
      <c r="G59" s="232">
        <v>3635.4833333333327</v>
      </c>
      <c r="H59" s="232">
        <v>3848.9833333333327</v>
      </c>
      <c r="I59" s="232">
        <v>3886.7666666666664</v>
      </c>
      <c r="J59" s="232">
        <v>3955.7333333333327</v>
      </c>
      <c r="K59" s="231">
        <v>3817.8</v>
      </c>
      <c r="L59" s="231">
        <v>3711.05</v>
      </c>
      <c r="M59" s="231">
        <v>4.7892200000000003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1101.95</v>
      </c>
      <c r="D60" s="232">
        <v>1099.3833333333332</v>
      </c>
      <c r="E60" s="232">
        <v>1092.7666666666664</v>
      </c>
      <c r="F60" s="232">
        <v>1083.5833333333333</v>
      </c>
      <c r="G60" s="232">
        <v>1076.9666666666665</v>
      </c>
      <c r="H60" s="232">
        <v>1108.5666666666664</v>
      </c>
      <c r="I60" s="232">
        <v>1115.1833333333332</v>
      </c>
      <c r="J60" s="232">
        <v>1124.3666666666663</v>
      </c>
      <c r="K60" s="231">
        <v>1106</v>
      </c>
      <c r="L60" s="231">
        <v>1090.2</v>
      </c>
      <c r="M60" s="231">
        <v>1.6763999999999999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5996.85</v>
      </c>
      <c r="D61" s="232">
        <v>6036.95</v>
      </c>
      <c r="E61" s="232">
        <v>5944.9</v>
      </c>
      <c r="F61" s="232">
        <v>5892.95</v>
      </c>
      <c r="G61" s="232">
        <v>5800.9</v>
      </c>
      <c r="H61" s="232">
        <v>6088.9</v>
      </c>
      <c r="I61" s="232">
        <v>6180.9500000000007</v>
      </c>
      <c r="J61" s="232">
        <v>6232.9</v>
      </c>
      <c r="K61" s="231">
        <v>6129</v>
      </c>
      <c r="L61" s="231">
        <v>5985</v>
      </c>
      <c r="M61" s="231">
        <v>13.427949999999999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1380.8</v>
      </c>
      <c r="D62" s="232">
        <v>1374.1666666666667</v>
      </c>
      <c r="E62" s="232">
        <v>1364.5333333333335</v>
      </c>
      <c r="F62" s="232">
        <v>1348.2666666666669</v>
      </c>
      <c r="G62" s="232">
        <v>1338.6333333333337</v>
      </c>
      <c r="H62" s="232">
        <v>1390.4333333333334</v>
      </c>
      <c r="I62" s="232">
        <v>1400.0666666666666</v>
      </c>
      <c r="J62" s="232">
        <v>1416.3333333333333</v>
      </c>
      <c r="K62" s="231">
        <v>1383.8</v>
      </c>
      <c r="L62" s="231">
        <v>1357.9</v>
      </c>
      <c r="M62" s="231">
        <v>15.575329999999999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6355.75</v>
      </c>
      <c r="D63" s="232">
        <v>6329.833333333333</v>
      </c>
      <c r="E63" s="232">
        <v>6280.6166666666659</v>
      </c>
      <c r="F63" s="232">
        <v>6205.4833333333327</v>
      </c>
      <c r="G63" s="232">
        <v>6156.2666666666655</v>
      </c>
      <c r="H63" s="232">
        <v>6404.9666666666662</v>
      </c>
      <c r="I63" s="232">
        <v>6454.1833333333334</v>
      </c>
      <c r="J63" s="232">
        <v>6529.3166666666666</v>
      </c>
      <c r="K63" s="231">
        <v>6379.05</v>
      </c>
      <c r="L63" s="231">
        <v>6254.7</v>
      </c>
      <c r="M63" s="231">
        <v>0.19369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2211.8000000000002</v>
      </c>
      <c r="D64" s="232">
        <v>2202.9833333333336</v>
      </c>
      <c r="E64" s="232">
        <v>2184.8166666666671</v>
      </c>
      <c r="F64" s="232">
        <v>2157.8333333333335</v>
      </c>
      <c r="G64" s="232">
        <v>2139.666666666667</v>
      </c>
      <c r="H64" s="232">
        <v>2229.9666666666672</v>
      </c>
      <c r="I64" s="232">
        <v>2248.1333333333332</v>
      </c>
      <c r="J64" s="232">
        <v>2275.1166666666672</v>
      </c>
      <c r="K64" s="231">
        <v>2221.15</v>
      </c>
      <c r="L64" s="231">
        <v>2176</v>
      </c>
      <c r="M64" s="231">
        <v>0.34644999999999998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2046.85</v>
      </c>
      <c r="D65" s="232">
        <v>2045.8666666666666</v>
      </c>
      <c r="E65" s="232">
        <v>2031.0333333333333</v>
      </c>
      <c r="F65" s="232">
        <v>2015.2166666666667</v>
      </c>
      <c r="G65" s="232">
        <v>2000.3833333333334</v>
      </c>
      <c r="H65" s="232">
        <v>2061.6833333333334</v>
      </c>
      <c r="I65" s="232">
        <v>2076.5166666666664</v>
      </c>
      <c r="J65" s="232">
        <v>2092.333333333333</v>
      </c>
      <c r="K65" s="231">
        <v>2060.6999999999998</v>
      </c>
      <c r="L65" s="231">
        <v>2030.05</v>
      </c>
      <c r="M65" s="231">
        <v>1.07358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400.35</v>
      </c>
      <c r="D66" s="232">
        <v>393.8</v>
      </c>
      <c r="E66" s="232">
        <v>378.65000000000003</v>
      </c>
      <c r="F66" s="232">
        <v>356.95000000000005</v>
      </c>
      <c r="G66" s="232">
        <v>341.80000000000007</v>
      </c>
      <c r="H66" s="232">
        <v>415.5</v>
      </c>
      <c r="I66" s="232">
        <v>430.65</v>
      </c>
      <c r="J66" s="232">
        <v>452.34999999999997</v>
      </c>
      <c r="K66" s="231">
        <v>408.95</v>
      </c>
      <c r="L66" s="231">
        <v>372.1</v>
      </c>
      <c r="M66" s="231">
        <v>102.74055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230.1</v>
      </c>
      <c r="D67" s="232">
        <v>229.03333333333333</v>
      </c>
      <c r="E67" s="232">
        <v>226.06666666666666</v>
      </c>
      <c r="F67" s="232">
        <v>222.03333333333333</v>
      </c>
      <c r="G67" s="232">
        <v>219.06666666666666</v>
      </c>
      <c r="H67" s="232">
        <v>233.06666666666666</v>
      </c>
      <c r="I67" s="232">
        <v>236.0333333333333</v>
      </c>
      <c r="J67" s="232">
        <v>240.06666666666666</v>
      </c>
      <c r="K67" s="231">
        <v>232</v>
      </c>
      <c r="L67" s="231">
        <v>225</v>
      </c>
      <c r="M67" s="231">
        <v>66.242450000000005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174</v>
      </c>
      <c r="D68" s="232">
        <v>173.13333333333333</v>
      </c>
      <c r="E68" s="232">
        <v>171.61666666666665</v>
      </c>
      <c r="F68" s="232">
        <v>169.23333333333332</v>
      </c>
      <c r="G68" s="232">
        <v>167.71666666666664</v>
      </c>
      <c r="H68" s="232">
        <v>175.51666666666665</v>
      </c>
      <c r="I68" s="232">
        <v>177.0333333333333</v>
      </c>
      <c r="J68" s="232">
        <v>179.41666666666666</v>
      </c>
      <c r="K68" s="231">
        <v>174.65</v>
      </c>
      <c r="L68" s="231">
        <v>170.75</v>
      </c>
      <c r="M68" s="231">
        <v>144.41376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79.95</v>
      </c>
      <c r="D69" s="232">
        <v>79.95</v>
      </c>
      <c r="E69" s="232">
        <v>79.2</v>
      </c>
      <c r="F69" s="232">
        <v>78.45</v>
      </c>
      <c r="G69" s="232">
        <v>77.7</v>
      </c>
      <c r="H69" s="232">
        <v>80.7</v>
      </c>
      <c r="I69" s="232">
        <v>81.45</v>
      </c>
      <c r="J69" s="232">
        <v>82.2</v>
      </c>
      <c r="K69" s="231">
        <v>80.7</v>
      </c>
      <c r="L69" s="231">
        <v>79.2</v>
      </c>
      <c r="M69" s="231">
        <v>90.299959999999999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27.55</v>
      </c>
      <c r="D70" s="232">
        <v>27.383333333333336</v>
      </c>
      <c r="E70" s="232">
        <v>27.066666666666674</v>
      </c>
      <c r="F70" s="232">
        <v>26.583333333333336</v>
      </c>
      <c r="G70" s="232">
        <v>26.266666666666673</v>
      </c>
      <c r="H70" s="232">
        <v>27.866666666666674</v>
      </c>
      <c r="I70" s="232">
        <v>28.183333333333337</v>
      </c>
      <c r="J70" s="232">
        <v>28.666666666666675</v>
      </c>
      <c r="K70" s="231">
        <v>27.7</v>
      </c>
      <c r="L70" s="231">
        <v>26.9</v>
      </c>
      <c r="M70" s="231">
        <v>96.168790000000001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1431.05</v>
      </c>
      <c r="D71" s="232">
        <v>1422.95</v>
      </c>
      <c r="E71" s="232">
        <v>1410.5</v>
      </c>
      <c r="F71" s="232">
        <v>1389.95</v>
      </c>
      <c r="G71" s="232">
        <v>1377.5</v>
      </c>
      <c r="H71" s="232">
        <v>1443.5</v>
      </c>
      <c r="I71" s="232">
        <v>1455.9500000000003</v>
      </c>
      <c r="J71" s="232">
        <v>1476.5</v>
      </c>
      <c r="K71" s="231">
        <v>1435.4</v>
      </c>
      <c r="L71" s="231">
        <v>1402.4</v>
      </c>
      <c r="M71" s="231">
        <v>2.96285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4148.3999999999996</v>
      </c>
      <c r="D72" s="232">
        <v>4171.2166666666662</v>
      </c>
      <c r="E72" s="232">
        <v>4114.1833333333325</v>
      </c>
      <c r="F72" s="232">
        <v>4079.9666666666662</v>
      </c>
      <c r="G72" s="232">
        <v>4022.9333333333325</v>
      </c>
      <c r="H72" s="232">
        <v>4205.4333333333325</v>
      </c>
      <c r="I72" s="232">
        <v>4262.4666666666672</v>
      </c>
      <c r="J72" s="232">
        <v>4296.6833333333325</v>
      </c>
      <c r="K72" s="231">
        <v>4228.25</v>
      </c>
      <c r="L72" s="231">
        <v>4137</v>
      </c>
      <c r="M72" s="231">
        <v>0.14413999999999999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587.45000000000005</v>
      </c>
      <c r="D73" s="232">
        <v>585.11666666666667</v>
      </c>
      <c r="E73" s="232">
        <v>581.23333333333335</v>
      </c>
      <c r="F73" s="232">
        <v>575.01666666666665</v>
      </c>
      <c r="G73" s="232">
        <v>571.13333333333333</v>
      </c>
      <c r="H73" s="232">
        <v>591.33333333333337</v>
      </c>
      <c r="I73" s="232">
        <v>595.21666666666681</v>
      </c>
      <c r="J73" s="232">
        <v>601.43333333333339</v>
      </c>
      <c r="K73" s="231">
        <v>589</v>
      </c>
      <c r="L73" s="231">
        <v>578.9</v>
      </c>
      <c r="M73" s="231">
        <v>4.2199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943.75</v>
      </c>
      <c r="D74" s="232">
        <v>946.86666666666667</v>
      </c>
      <c r="E74" s="232">
        <v>929.7833333333333</v>
      </c>
      <c r="F74" s="232">
        <v>915.81666666666661</v>
      </c>
      <c r="G74" s="232">
        <v>898.73333333333323</v>
      </c>
      <c r="H74" s="232">
        <v>960.83333333333337</v>
      </c>
      <c r="I74" s="232">
        <v>977.91666666666663</v>
      </c>
      <c r="J74" s="232">
        <v>991.88333333333344</v>
      </c>
      <c r="K74" s="231">
        <v>963.95</v>
      </c>
      <c r="L74" s="231">
        <v>932.9</v>
      </c>
      <c r="M74" s="231">
        <v>12.38213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96.1</v>
      </c>
      <c r="D75" s="232">
        <v>95.666666666666671</v>
      </c>
      <c r="E75" s="232">
        <v>94.933333333333337</v>
      </c>
      <c r="F75" s="232">
        <v>93.766666666666666</v>
      </c>
      <c r="G75" s="232">
        <v>93.033333333333331</v>
      </c>
      <c r="H75" s="232">
        <v>96.833333333333343</v>
      </c>
      <c r="I75" s="232">
        <v>97.566666666666663</v>
      </c>
      <c r="J75" s="232">
        <v>98.733333333333348</v>
      </c>
      <c r="K75" s="231">
        <v>96.4</v>
      </c>
      <c r="L75" s="231">
        <v>94.5</v>
      </c>
      <c r="M75" s="231">
        <v>142.92676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834.55</v>
      </c>
      <c r="D76" s="232">
        <v>830.08333333333337</v>
      </c>
      <c r="E76" s="232">
        <v>824.01666666666677</v>
      </c>
      <c r="F76" s="232">
        <v>813.48333333333335</v>
      </c>
      <c r="G76" s="232">
        <v>807.41666666666674</v>
      </c>
      <c r="H76" s="232">
        <v>840.61666666666679</v>
      </c>
      <c r="I76" s="232">
        <v>846.68333333333339</v>
      </c>
      <c r="J76" s="232">
        <v>857.21666666666681</v>
      </c>
      <c r="K76" s="231">
        <v>836.15</v>
      </c>
      <c r="L76" s="231">
        <v>819.55</v>
      </c>
      <c r="M76" s="231">
        <v>4.8307000000000002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78.05</v>
      </c>
      <c r="D77" s="232">
        <v>76.86666666666666</v>
      </c>
      <c r="E77" s="232">
        <v>75.383333333333326</v>
      </c>
      <c r="F77" s="232">
        <v>72.716666666666669</v>
      </c>
      <c r="G77" s="232">
        <v>71.233333333333334</v>
      </c>
      <c r="H77" s="232">
        <v>79.533333333333317</v>
      </c>
      <c r="I77" s="232">
        <v>81.016666666666637</v>
      </c>
      <c r="J77" s="232">
        <v>83.683333333333309</v>
      </c>
      <c r="K77" s="231">
        <v>78.349999999999994</v>
      </c>
      <c r="L77" s="231">
        <v>74.2</v>
      </c>
      <c r="M77" s="231">
        <v>230.04128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326.10000000000002</v>
      </c>
      <c r="D78" s="232">
        <v>325.45</v>
      </c>
      <c r="E78" s="232">
        <v>323.45</v>
      </c>
      <c r="F78" s="232">
        <v>320.8</v>
      </c>
      <c r="G78" s="232">
        <v>318.8</v>
      </c>
      <c r="H78" s="232">
        <v>328.09999999999997</v>
      </c>
      <c r="I78" s="232">
        <v>330.09999999999997</v>
      </c>
      <c r="J78" s="232">
        <v>332.74999999999994</v>
      </c>
      <c r="K78" s="231">
        <v>327.45</v>
      </c>
      <c r="L78" s="231">
        <v>322.8</v>
      </c>
      <c r="M78" s="231">
        <v>23.92531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8651.4</v>
      </c>
      <c r="D79" s="232">
        <v>8646.3666666666668</v>
      </c>
      <c r="E79" s="232">
        <v>8610.8333333333339</v>
      </c>
      <c r="F79" s="232">
        <v>8570.2666666666664</v>
      </c>
      <c r="G79" s="232">
        <v>8534.7333333333336</v>
      </c>
      <c r="H79" s="232">
        <v>8686.9333333333343</v>
      </c>
      <c r="I79" s="232">
        <v>8722.4666666666672</v>
      </c>
      <c r="J79" s="232">
        <v>8763.0333333333347</v>
      </c>
      <c r="K79" s="231">
        <v>8681.9</v>
      </c>
      <c r="L79" s="231">
        <v>8605.7999999999993</v>
      </c>
      <c r="M79" s="231">
        <v>3.82E-3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766.55</v>
      </c>
      <c r="D80" s="232">
        <v>765.71666666666658</v>
      </c>
      <c r="E80" s="232">
        <v>761.53333333333319</v>
      </c>
      <c r="F80" s="232">
        <v>756.51666666666665</v>
      </c>
      <c r="G80" s="232">
        <v>752.33333333333326</v>
      </c>
      <c r="H80" s="232">
        <v>770.73333333333312</v>
      </c>
      <c r="I80" s="232">
        <v>774.91666666666652</v>
      </c>
      <c r="J80" s="232">
        <v>779.93333333333305</v>
      </c>
      <c r="K80" s="231">
        <v>769.9</v>
      </c>
      <c r="L80" s="231">
        <v>760.7</v>
      </c>
      <c r="M80" s="231">
        <v>35.469949999999997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223.6</v>
      </c>
      <c r="D81" s="232">
        <v>224.51666666666665</v>
      </c>
      <c r="E81" s="232">
        <v>221.08333333333331</v>
      </c>
      <c r="F81" s="232">
        <v>218.56666666666666</v>
      </c>
      <c r="G81" s="232">
        <v>215.13333333333333</v>
      </c>
      <c r="H81" s="232">
        <v>227.0333333333333</v>
      </c>
      <c r="I81" s="232">
        <v>230.46666666666664</v>
      </c>
      <c r="J81" s="232">
        <v>232.98333333333329</v>
      </c>
      <c r="K81" s="231">
        <v>227.95</v>
      </c>
      <c r="L81" s="231">
        <v>222</v>
      </c>
      <c r="M81" s="231">
        <v>40.325699999999998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889.75</v>
      </c>
      <c r="D82" s="232">
        <v>887.44999999999993</v>
      </c>
      <c r="E82" s="232">
        <v>879.29999999999984</v>
      </c>
      <c r="F82" s="232">
        <v>868.84999999999991</v>
      </c>
      <c r="G82" s="232">
        <v>860.69999999999982</v>
      </c>
      <c r="H82" s="232">
        <v>897.89999999999986</v>
      </c>
      <c r="I82" s="232">
        <v>906.05</v>
      </c>
      <c r="J82" s="232">
        <v>916.49999999999989</v>
      </c>
      <c r="K82" s="231">
        <v>895.6</v>
      </c>
      <c r="L82" s="231">
        <v>877</v>
      </c>
      <c r="M82" s="231">
        <v>0.65197000000000005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286.10000000000002</v>
      </c>
      <c r="D83" s="232">
        <v>285.71666666666664</v>
      </c>
      <c r="E83" s="232">
        <v>281.7833333333333</v>
      </c>
      <c r="F83" s="232">
        <v>277.46666666666664</v>
      </c>
      <c r="G83" s="232">
        <v>273.5333333333333</v>
      </c>
      <c r="H83" s="232">
        <v>290.0333333333333</v>
      </c>
      <c r="I83" s="232">
        <v>293.96666666666658</v>
      </c>
      <c r="J83" s="232">
        <v>298.2833333333333</v>
      </c>
      <c r="K83" s="231">
        <v>289.64999999999998</v>
      </c>
      <c r="L83" s="231">
        <v>281.39999999999998</v>
      </c>
      <c r="M83" s="231">
        <v>13.58145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6098.3</v>
      </c>
      <c r="D84" s="232">
        <v>6147.9666666666672</v>
      </c>
      <c r="E84" s="232">
        <v>5996.9333333333343</v>
      </c>
      <c r="F84" s="232">
        <v>5895.5666666666675</v>
      </c>
      <c r="G84" s="232">
        <v>5744.5333333333347</v>
      </c>
      <c r="H84" s="232">
        <v>6249.3333333333339</v>
      </c>
      <c r="I84" s="232">
        <v>6400.3666666666668</v>
      </c>
      <c r="J84" s="232">
        <v>6501.7333333333336</v>
      </c>
      <c r="K84" s="231">
        <v>6299</v>
      </c>
      <c r="L84" s="231">
        <v>6046.6</v>
      </c>
      <c r="M84" s="231">
        <v>0.47860999999999998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1501.15</v>
      </c>
      <c r="D85" s="232">
        <v>1496.9166666666667</v>
      </c>
      <c r="E85" s="232">
        <v>1471.4833333333336</v>
      </c>
      <c r="F85" s="232">
        <v>1441.8166666666668</v>
      </c>
      <c r="G85" s="232">
        <v>1416.3833333333337</v>
      </c>
      <c r="H85" s="232">
        <v>1526.5833333333335</v>
      </c>
      <c r="I85" s="232">
        <v>1552.0166666666664</v>
      </c>
      <c r="J85" s="232">
        <v>1581.6833333333334</v>
      </c>
      <c r="K85" s="231">
        <v>1522.35</v>
      </c>
      <c r="L85" s="231">
        <v>1467.25</v>
      </c>
      <c r="M85" s="231">
        <v>1.7351000000000001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882.95</v>
      </c>
      <c r="D86" s="232">
        <v>882.26666666666677</v>
      </c>
      <c r="E86" s="232">
        <v>877.58333333333348</v>
      </c>
      <c r="F86" s="232">
        <v>872.2166666666667</v>
      </c>
      <c r="G86" s="232">
        <v>867.53333333333342</v>
      </c>
      <c r="H86" s="232">
        <v>887.63333333333355</v>
      </c>
      <c r="I86" s="232">
        <v>892.31666666666672</v>
      </c>
      <c r="J86" s="232">
        <v>897.68333333333362</v>
      </c>
      <c r="K86" s="231">
        <v>886.95</v>
      </c>
      <c r="L86" s="231">
        <v>876.9</v>
      </c>
      <c r="M86" s="231">
        <v>0.15348000000000001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462.65</v>
      </c>
      <c r="D87" s="232">
        <v>464.13333333333338</v>
      </c>
      <c r="E87" s="232">
        <v>458.51666666666677</v>
      </c>
      <c r="F87" s="232">
        <v>454.38333333333338</v>
      </c>
      <c r="G87" s="232">
        <v>448.76666666666677</v>
      </c>
      <c r="H87" s="232">
        <v>468.26666666666677</v>
      </c>
      <c r="I87" s="232">
        <v>473.88333333333344</v>
      </c>
      <c r="J87" s="232">
        <v>478.01666666666677</v>
      </c>
      <c r="K87" s="231">
        <v>469.75</v>
      </c>
      <c r="L87" s="231">
        <v>460</v>
      </c>
      <c r="M87" s="231">
        <v>2.5108899999999998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18723.95</v>
      </c>
      <c r="D88" s="232">
        <v>18524.666666666668</v>
      </c>
      <c r="E88" s="232">
        <v>18224.333333333336</v>
      </c>
      <c r="F88" s="232">
        <v>17724.716666666667</v>
      </c>
      <c r="G88" s="232">
        <v>17424.383333333335</v>
      </c>
      <c r="H88" s="232">
        <v>19024.283333333336</v>
      </c>
      <c r="I88" s="232">
        <v>19324.616666666672</v>
      </c>
      <c r="J88" s="232">
        <v>19824.233333333337</v>
      </c>
      <c r="K88" s="231">
        <v>18825</v>
      </c>
      <c r="L88" s="231">
        <v>18025.05</v>
      </c>
      <c r="M88" s="231">
        <v>0.70669999999999999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470.55</v>
      </c>
      <c r="D89" s="232">
        <v>471.68333333333334</v>
      </c>
      <c r="E89" s="232">
        <v>464.86666666666667</v>
      </c>
      <c r="F89" s="232">
        <v>459.18333333333334</v>
      </c>
      <c r="G89" s="232">
        <v>452.36666666666667</v>
      </c>
      <c r="H89" s="232">
        <v>477.36666666666667</v>
      </c>
      <c r="I89" s="232">
        <v>484.18333333333339</v>
      </c>
      <c r="J89" s="232">
        <v>489.86666666666667</v>
      </c>
      <c r="K89" s="231">
        <v>478.5</v>
      </c>
      <c r="L89" s="231">
        <v>466</v>
      </c>
      <c r="M89" s="231">
        <v>2.1662300000000001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22.1</v>
      </c>
      <c r="D90" s="232">
        <v>21.966666666666669</v>
      </c>
      <c r="E90" s="232">
        <v>21.383333333333336</v>
      </c>
      <c r="F90" s="232">
        <v>20.666666666666668</v>
      </c>
      <c r="G90" s="232">
        <v>20.083333333333336</v>
      </c>
      <c r="H90" s="232">
        <v>22.683333333333337</v>
      </c>
      <c r="I90" s="232">
        <v>23.266666666666666</v>
      </c>
      <c r="J90" s="232">
        <v>23.983333333333338</v>
      </c>
      <c r="K90" s="231">
        <v>22.55</v>
      </c>
      <c r="L90" s="231">
        <v>21.25</v>
      </c>
      <c r="M90" s="231">
        <v>290.24680999999998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4339.6499999999996</v>
      </c>
      <c r="D91" s="232">
        <v>4338.4666666666662</v>
      </c>
      <c r="E91" s="232">
        <v>4306.9333333333325</v>
      </c>
      <c r="F91" s="232">
        <v>4274.2166666666662</v>
      </c>
      <c r="G91" s="232">
        <v>4242.6833333333325</v>
      </c>
      <c r="H91" s="232">
        <v>4371.1833333333325</v>
      </c>
      <c r="I91" s="232">
        <v>4402.7166666666672</v>
      </c>
      <c r="J91" s="232">
        <v>4435.4333333333325</v>
      </c>
      <c r="K91" s="231">
        <v>4370</v>
      </c>
      <c r="L91" s="231">
        <v>4305.75</v>
      </c>
      <c r="M91" s="231">
        <v>2.28626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1191.8499999999999</v>
      </c>
      <c r="D92" s="232">
        <v>1203.7166666666665</v>
      </c>
      <c r="E92" s="232">
        <v>1172.4333333333329</v>
      </c>
      <c r="F92" s="232">
        <v>1153.0166666666664</v>
      </c>
      <c r="G92" s="232">
        <v>1121.7333333333329</v>
      </c>
      <c r="H92" s="232">
        <v>1223.133333333333</v>
      </c>
      <c r="I92" s="232">
        <v>1254.4166666666663</v>
      </c>
      <c r="J92" s="232">
        <v>1273.833333333333</v>
      </c>
      <c r="K92" s="231">
        <v>1235</v>
      </c>
      <c r="L92" s="231">
        <v>1184.3</v>
      </c>
      <c r="M92" s="231">
        <v>0.93728999999999996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565.20000000000005</v>
      </c>
      <c r="D93" s="232">
        <v>561.81666666666672</v>
      </c>
      <c r="E93" s="232">
        <v>556.33333333333348</v>
      </c>
      <c r="F93" s="232">
        <v>547.46666666666681</v>
      </c>
      <c r="G93" s="232">
        <v>541.98333333333358</v>
      </c>
      <c r="H93" s="232">
        <v>570.68333333333339</v>
      </c>
      <c r="I93" s="232">
        <v>576.16666666666674</v>
      </c>
      <c r="J93" s="232">
        <v>585.0333333333333</v>
      </c>
      <c r="K93" s="231">
        <v>567.29999999999995</v>
      </c>
      <c r="L93" s="231">
        <v>552.95000000000005</v>
      </c>
      <c r="M93" s="231">
        <v>1.05254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69.95</v>
      </c>
      <c r="D94" s="232">
        <v>69.966666666666654</v>
      </c>
      <c r="E94" s="232">
        <v>69.683333333333309</v>
      </c>
      <c r="F94" s="232">
        <v>69.416666666666657</v>
      </c>
      <c r="G94" s="232">
        <v>69.133333333333312</v>
      </c>
      <c r="H94" s="232">
        <v>70.233333333333306</v>
      </c>
      <c r="I94" s="232">
        <v>70.516666666666637</v>
      </c>
      <c r="J94" s="232">
        <v>70.783333333333303</v>
      </c>
      <c r="K94" s="231">
        <v>70.25</v>
      </c>
      <c r="L94" s="231">
        <v>69.7</v>
      </c>
      <c r="M94" s="231">
        <v>16.73601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301.3</v>
      </c>
      <c r="D95" s="232">
        <v>301.23333333333335</v>
      </c>
      <c r="E95" s="232">
        <v>297.06666666666672</v>
      </c>
      <c r="F95" s="232">
        <v>292.83333333333337</v>
      </c>
      <c r="G95" s="232">
        <v>288.66666666666674</v>
      </c>
      <c r="H95" s="232">
        <v>305.4666666666667</v>
      </c>
      <c r="I95" s="232">
        <v>309.63333333333333</v>
      </c>
      <c r="J95" s="232">
        <v>313.86666666666667</v>
      </c>
      <c r="K95" s="231">
        <v>305.39999999999998</v>
      </c>
      <c r="L95" s="231">
        <v>297</v>
      </c>
      <c r="M95" s="231">
        <v>20.944120000000002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3385.75</v>
      </c>
      <c r="D96" s="232">
        <v>3368.1666666666665</v>
      </c>
      <c r="E96" s="232">
        <v>3321.3833333333332</v>
      </c>
      <c r="F96" s="232">
        <v>3257.0166666666669</v>
      </c>
      <c r="G96" s="232">
        <v>3210.2333333333336</v>
      </c>
      <c r="H96" s="232">
        <v>3432.5333333333328</v>
      </c>
      <c r="I96" s="232">
        <v>3479.3166666666666</v>
      </c>
      <c r="J96" s="232">
        <v>3543.6833333333325</v>
      </c>
      <c r="K96" s="231">
        <v>3414.95</v>
      </c>
      <c r="L96" s="231">
        <v>3303.8</v>
      </c>
      <c r="M96" s="231">
        <v>0.26071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237.1</v>
      </c>
      <c r="D97" s="232">
        <v>235.69999999999996</v>
      </c>
      <c r="E97" s="232">
        <v>233.09999999999991</v>
      </c>
      <c r="F97" s="232">
        <v>229.09999999999994</v>
      </c>
      <c r="G97" s="232">
        <v>226.49999999999989</v>
      </c>
      <c r="H97" s="232">
        <v>239.69999999999993</v>
      </c>
      <c r="I97" s="232">
        <v>242.3</v>
      </c>
      <c r="J97" s="232">
        <v>246.29999999999995</v>
      </c>
      <c r="K97" s="231">
        <v>238.3</v>
      </c>
      <c r="L97" s="231">
        <v>231.7</v>
      </c>
      <c r="M97" s="231">
        <v>1.3577999999999999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400.9</v>
      </c>
      <c r="D98" s="232">
        <v>398.98333333333335</v>
      </c>
      <c r="E98" s="232">
        <v>393.4666666666667</v>
      </c>
      <c r="F98" s="232">
        <v>386.03333333333336</v>
      </c>
      <c r="G98" s="232">
        <v>380.51666666666671</v>
      </c>
      <c r="H98" s="232">
        <v>406.41666666666669</v>
      </c>
      <c r="I98" s="232">
        <v>411.93333333333334</v>
      </c>
      <c r="J98" s="232">
        <v>419.36666666666667</v>
      </c>
      <c r="K98" s="231">
        <v>404.5</v>
      </c>
      <c r="L98" s="231">
        <v>391.55</v>
      </c>
      <c r="M98" s="231">
        <v>4.0817600000000001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564.35</v>
      </c>
      <c r="D99" s="232">
        <v>563.93333333333339</v>
      </c>
      <c r="E99" s="232">
        <v>557.91666666666674</v>
      </c>
      <c r="F99" s="232">
        <v>551.48333333333335</v>
      </c>
      <c r="G99" s="232">
        <v>545.4666666666667</v>
      </c>
      <c r="H99" s="232">
        <v>570.36666666666679</v>
      </c>
      <c r="I99" s="232">
        <v>576.38333333333344</v>
      </c>
      <c r="J99" s="232">
        <v>582.81666666666683</v>
      </c>
      <c r="K99" s="231">
        <v>569.95000000000005</v>
      </c>
      <c r="L99" s="231">
        <v>557.5</v>
      </c>
      <c r="M99" s="231">
        <v>5.4420700000000002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311.5</v>
      </c>
      <c r="D100" s="232">
        <v>308.46666666666664</v>
      </c>
      <c r="E100" s="232">
        <v>305.0333333333333</v>
      </c>
      <c r="F100" s="232">
        <v>298.56666666666666</v>
      </c>
      <c r="G100" s="232">
        <v>295.13333333333333</v>
      </c>
      <c r="H100" s="232">
        <v>314.93333333333328</v>
      </c>
      <c r="I100" s="232">
        <v>318.36666666666656</v>
      </c>
      <c r="J100" s="232">
        <v>324.83333333333326</v>
      </c>
      <c r="K100" s="231">
        <v>311.89999999999998</v>
      </c>
      <c r="L100" s="231">
        <v>302</v>
      </c>
      <c r="M100" s="231">
        <v>80.444789999999998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659.55</v>
      </c>
      <c r="D101" s="232">
        <v>665.51666666666665</v>
      </c>
      <c r="E101" s="232">
        <v>651.0333333333333</v>
      </c>
      <c r="F101" s="232">
        <v>642.51666666666665</v>
      </c>
      <c r="G101" s="232">
        <v>628.0333333333333</v>
      </c>
      <c r="H101" s="232">
        <v>674.0333333333333</v>
      </c>
      <c r="I101" s="232">
        <v>688.51666666666665</v>
      </c>
      <c r="J101" s="232">
        <v>697.0333333333333</v>
      </c>
      <c r="K101" s="231">
        <v>680</v>
      </c>
      <c r="L101" s="231">
        <v>657</v>
      </c>
      <c r="M101" s="231">
        <v>0.69804999999999995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674.7</v>
      </c>
      <c r="D102" s="232">
        <v>676</v>
      </c>
      <c r="E102" s="232">
        <v>662.55</v>
      </c>
      <c r="F102" s="232">
        <v>650.4</v>
      </c>
      <c r="G102" s="232">
        <v>636.94999999999993</v>
      </c>
      <c r="H102" s="232">
        <v>688.15</v>
      </c>
      <c r="I102" s="232">
        <v>701.6</v>
      </c>
      <c r="J102" s="232">
        <v>713.75</v>
      </c>
      <c r="K102" s="231">
        <v>689.45</v>
      </c>
      <c r="L102" s="231">
        <v>663.85</v>
      </c>
      <c r="M102" s="231">
        <v>0.77827000000000002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997</v>
      </c>
      <c r="D103" s="232">
        <v>994.88333333333333</v>
      </c>
      <c r="E103" s="232">
        <v>983.2166666666667</v>
      </c>
      <c r="F103" s="232">
        <v>969.43333333333339</v>
      </c>
      <c r="G103" s="232">
        <v>957.76666666666677</v>
      </c>
      <c r="H103" s="232">
        <v>1008.6666666666666</v>
      </c>
      <c r="I103" s="232">
        <v>1020.3333333333334</v>
      </c>
      <c r="J103" s="232">
        <v>1034.1166666666666</v>
      </c>
      <c r="K103" s="231">
        <v>1006.55</v>
      </c>
      <c r="L103" s="231">
        <v>981.1</v>
      </c>
      <c r="M103" s="231">
        <v>1.377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116.1</v>
      </c>
      <c r="D104" s="232">
        <v>115.96666666666665</v>
      </c>
      <c r="E104" s="232">
        <v>115.63333333333331</v>
      </c>
      <c r="F104" s="232">
        <v>115.16666666666666</v>
      </c>
      <c r="G104" s="232">
        <v>114.83333333333331</v>
      </c>
      <c r="H104" s="232">
        <v>116.43333333333331</v>
      </c>
      <c r="I104" s="232">
        <v>116.76666666666665</v>
      </c>
      <c r="J104" s="232">
        <v>117.23333333333331</v>
      </c>
      <c r="K104" s="231">
        <v>116.3</v>
      </c>
      <c r="L104" s="231">
        <v>115.5</v>
      </c>
      <c r="M104" s="231">
        <v>4.0338900000000004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1470</v>
      </c>
      <c r="D105" s="232">
        <v>1458.3999999999999</v>
      </c>
      <c r="E105" s="232">
        <v>1438.7999999999997</v>
      </c>
      <c r="F105" s="232">
        <v>1407.6</v>
      </c>
      <c r="G105" s="232">
        <v>1387.9999999999998</v>
      </c>
      <c r="H105" s="232">
        <v>1489.5999999999997</v>
      </c>
      <c r="I105" s="232">
        <v>1509.1999999999996</v>
      </c>
      <c r="J105" s="232">
        <v>1540.3999999999996</v>
      </c>
      <c r="K105" s="231">
        <v>1478</v>
      </c>
      <c r="L105" s="231">
        <v>1427.2</v>
      </c>
      <c r="M105" s="231">
        <v>0.54622000000000004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27</v>
      </c>
      <c r="D106" s="232">
        <v>26.916666666666668</v>
      </c>
      <c r="E106" s="232">
        <v>26.633333333333336</v>
      </c>
      <c r="F106" s="232">
        <v>26.266666666666669</v>
      </c>
      <c r="G106" s="232">
        <v>25.983333333333338</v>
      </c>
      <c r="H106" s="232">
        <v>27.283333333333335</v>
      </c>
      <c r="I106" s="232">
        <v>27.566666666666666</v>
      </c>
      <c r="J106" s="232">
        <v>27.933333333333334</v>
      </c>
      <c r="K106" s="231">
        <v>27.2</v>
      </c>
      <c r="L106" s="231">
        <v>26.55</v>
      </c>
      <c r="M106" s="231">
        <v>49.308729999999997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1013.25</v>
      </c>
      <c r="D107" s="232">
        <v>1013.4166666666666</v>
      </c>
      <c r="E107" s="232">
        <v>1005.1333333333332</v>
      </c>
      <c r="F107" s="232">
        <v>997.01666666666654</v>
      </c>
      <c r="G107" s="232">
        <v>988.73333333333312</v>
      </c>
      <c r="H107" s="232">
        <v>1021.5333333333333</v>
      </c>
      <c r="I107" s="232">
        <v>1029.8166666666668</v>
      </c>
      <c r="J107" s="232">
        <v>1037.9333333333334</v>
      </c>
      <c r="K107" s="231">
        <v>1021.7</v>
      </c>
      <c r="L107" s="231">
        <v>1005.3</v>
      </c>
      <c r="M107" s="231">
        <v>2.14385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510.05</v>
      </c>
      <c r="D108" s="232">
        <v>510.25</v>
      </c>
      <c r="E108" s="232">
        <v>506.54999999999995</v>
      </c>
      <c r="F108" s="232">
        <v>503.04999999999995</v>
      </c>
      <c r="G108" s="232">
        <v>499.34999999999991</v>
      </c>
      <c r="H108" s="232">
        <v>513.75</v>
      </c>
      <c r="I108" s="232">
        <v>517.45000000000005</v>
      </c>
      <c r="J108" s="232">
        <v>520.95000000000005</v>
      </c>
      <c r="K108" s="231">
        <v>513.95000000000005</v>
      </c>
      <c r="L108" s="231">
        <v>506.75</v>
      </c>
      <c r="M108" s="231">
        <v>0.45356000000000002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642.1</v>
      </c>
      <c r="D109" s="232">
        <v>638.94999999999993</v>
      </c>
      <c r="E109" s="232">
        <v>633.14999999999986</v>
      </c>
      <c r="F109" s="232">
        <v>624.19999999999993</v>
      </c>
      <c r="G109" s="232">
        <v>618.39999999999986</v>
      </c>
      <c r="H109" s="232">
        <v>647.89999999999986</v>
      </c>
      <c r="I109" s="232">
        <v>653.69999999999982</v>
      </c>
      <c r="J109" s="232">
        <v>662.64999999999986</v>
      </c>
      <c r="K109" s="231">
        <v>644.75</v>
      </c>
      <c r="L109" s="231">
        <v>630</v>
      </c>
      <c r="M109" s="231">
        <v>0.71908000000000005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6043.9</v>
      </c>
      <c r="D110" s="232">
        <v>6097.5166666666664</v>
      </c>
      <c r="E110" s="232">
        <v>5945.0333333333328</v>
      </c>
      <c r="F110" s="232">
        <v>5846.1666666666661</v>
      </c>
      <c r="G110" s="232">
        <v>5693.6833333333325</v>
      </c>
      <c r="H110" s="232">
        <v>6196.3833333333332</v>
      </c>
      <c r="I110" s="232">
        <v>6348.8666666666668</v>
      </c>
      <c r="J110" s="232">
        <v>6447.7333333333336</v>
      </c>
      <c r="K110" s="231">
        <v>6250</v>
      </c>
      <c r="L110" s="231">
        <v>5998.65</v>
      </c>
      <c r="M110" s="231">
        <v>0.26539000000000001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366.55</v>
      </c>
      <c r="D111" s="232">
        <v>365.41666666666669</v>
      </c>
      <c r="E111" s="232">
        <v>362.33333333333337</v>
      </c>
      <c r="F111" s="232">
        <v>358.11666666666667</v>
      </c>
      <c r="G111" s="232">
        <v>355.03333333333336</v>
      </c>
      <c r="H111" s="232">
        <v>369.63333333333338</v>
      </c>
      <c r="I111" s="232">
        <v>372.71666666666675</v>
      </c>
      <c r="J111" s="232">
        <v>376.93333333333339</v>
      </c>
      <c r="K111" s="231">
        <v>368.5</v>
      </c>
      <c r="L111" s="231">
        <v>361.2</v>
      </c>
      <c r="M111" s="231">
        <v>0.59946999999999995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292.60000000000002</v>
      </c>
      <c r="D112" s="232">
        <v>291.36666666666667</v>
      </c>
      <c r="E112" s="232">
        <v>288.73333333333335</v>
      </c>
      <c r="F112" s="232">
        <v>284.86666666666667</v>
      </c>
      <c r="G112" s="232">
        <v>282.23333333333335</v>
      </c>
      <c r="H112" s="232">
        <v>295.23333333333335</v>
      </c>
      <c r="I112" s="232">
        <v>297.86666666666667</v>
      </c>
      <c r="J112" s="232">
        <v>301.73333333333335</v>
      </c>
      <c r="K112" s="231">
        <v>294</v>
      </c>
      <c r="L112" s="231">
        <v>287.5</v>
      </c>
      <c r="M112" s="231">
        <v>7.1392899999999999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400.25</v>
      </c>
      <c r="D113" s="232">
        <v>399.35000000000008</v>
      </c>
      <c r="E113" s="232">
        <v>395.50000000000017</v>
      </c>
      <c r="F113" s="232">
        <v>390.75000000000011</v>
      </c>
      <c r="G113" s="232">
        <v>386.9000000000002</v>
      </c>
      <c r="H113" s="232">
        <v>404.10000000000014</v>
      </c>
      <c r="I113" s="232">
        <v>407.95000000000005</v>
      </c>
      <c r="J113" s="232">
        <v>412.7000000000001</v>
      </c>
      <c r="K113" s="231">
        <v>403.2</v>
      </c>
      <c r="L113" s="231">
        <v>394.6</v>
      </c>
      <c r="M113" s="231">
        <v>1.8195699999999999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579.04999999999995</v>
      </c>
      <c r="D114" s="232">
        <v>581.86666666666667</v>
      </c>
      <c r="E114" s="232">
        <v>570.48333333333335</v>
      </c>
      <c r="F114" s="232">
        <v>561.91666666666663</v>
      </c>
      <c r="G114" s="232">
        <v>550.5333333333333</v>
      </c>
      <c r="H114" s="232">
        <v>590.43333333333339</v>
      </c>
      <c r="I114" s="232">
        <v>601.81666666666683</v>
      </c>
      <c r="J114" s="232">
        <v>610.38333333333344</v>
      </c>
      <c r="K114" s="231">
        <v>593.25</v>
      </c>
      <c r="L114" s="231">
        <v>573.29999999999995</v>
      </c>
      <c r="M114" s="231">
        <v>1.46621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766.6</v>
      </c>
      <c r="D115" s="232">
        <v>764.9</v>
      </c>
      <c r="E115" s="232">
        <v>757.8</v>
      </c>
      <c r="F115" s="232">
        <v>749</v>
      </c>
      <c r="G115" s="232">
        <v>741.9</v>
      </c>
      <c r="H115" s="232">
        <v>773.69999999999993</v>
      </c>
      <c r="I115" s="232">
        <v>780.80000000000007</v>
      </c>
      <c r="J115" s="232">
        <v>789.59999999999991</v>
      </c>
      <c r="K115" s="231">
        <v>772</v>
      </c>
      <c r="L115" s="231">
        <v>756.1</v>
      </c>
      <c r="M115" s="231">
        <v>7.3600399999999997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877.25</v>
      </c>
      <c r="D116" s="232">
        <v>877.38333333333333</v>
      </c>
      <c r="E116" s="232">
        <v>870.9666666666667</v>
      </c>
      <c r="F116" s="232">
        <v>864.68333333333339</v>
      </c>
      <c r="G116" s="232">
        <v>858.26666666666677</v>
      </c>
      <c r="H116" s="232">
        <v>883.66666666666663</v>
      </c>
      <c r="I116" s="232">
        <v>890.08333333333337</v>
      </c>
      <c r="J116" s="232">
        <v>896.36666666666656</v>
      </c>
      <c r="K116" s="231">
        <v>883.8</v>
      </c>
      <c r="L116" s="231">
        <v>871.1</v>
      </c>
      <c r="M116" s="231">
        <v>29.339559999999999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141.55000000000001</v>
      </c>
      <c r="D117" s="232">
        <v>141.35</v>
      </c>
      <c r="E117" s="232">
        <v>139.69999999999999</v>
      </c>
      <c r="F117" s="232">
        <v>137.85</v>
      </c>
      <c r="G117" s="232">
        <v>136.19999999999999</v>
      </c>
      <c r="H117" s="232">
        <v>143.19999999999999</v>
      </c>
      <c r="I117" s="232">
        <v>144.85000000000002</v>
      </c>
      <c r="J117" s="232">
        <v>146.69999999999999</v>
      </c>
      <c r="K117" s="231">
        <v>143</v>
      </c>
      <c r="L117" s="231">
        <v>139.5</v>
      </c>
      <c r="M117" s="231">
        <v>43.32197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1468.5</v>
      </c>
      <c r="D118" s="232">
        <v>1456.1166666666668</v>
      </c>
      <c r="E118" s="232">
        <v>1436.6333333333337</v>
      </c>
      <c r="F118" s="232">
        <v>1404.7666666666669</v>
      </c>
      <c r="G118" s="232">
        <v>1385.2833333333338</v>
      </c>
      <c r="H118" s="232">
        <v>1487.9833333333336</v>
      </c>
      <c r="I118" s="232">
        <v>1507.4666666666667</v>
      </c>
      <c r="J118" s="232">
        <v>1539.3333333333335</v>
      </c>
      <c r="K118" s="231">
        <v>1475.6</v>
      </c>
      <c r="L118" s="231">
        <v>1424.25</v>
      </c>
      <c r="M118" s="231">
        <v>0.56362999999999996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224.85</v>
      </c>
      <c r="D119" s="232">
        <v>224.21666666666667</v>
      </c>
      <c r="E119" s="232">
        <v>223.28333333333333</v>
      </c>
      <c r="F119" s="232">
        <v>221.71666666666667</v>
      </c>
      <c r="G119" s="232">
        <v>220.78333333333333</v>
      </c>
      <c r="H119" s="232">
        <v>225.78333333333333</v>
      </c>
      <c r="I119" s="232">
        <v>226.71666666666667</v>
      </c>
      <c r="J119" s="232">
        <v>228.28333333333333</v>
      </c>
      <c r="K119" s="231">
        <v>225.15</v>
      </c>
      <c r="L119" s="231">
        <v>222.65</v>
      </c>
      <c r="M119" s="231">
        <v>42.714640000000003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481.35</v>
      </c>
      <c r="D120" s="232">
        <v>477.45000000000005</v>
      </c>
      <c r="E120" s="232">
        <v>470.10000000000008</v>
      </c>
      <c r="F120" s="232">
        <v>458.85</v>
      </c>
      <c r="G120" s="232">
        <v>451.50000000000006</v>
      </c>
      <c r="H120" s="232">
        <v>488.7000000000001</v>
      </c>
      <c r="I120" s="232">
        <v>496.05</v>
      </c>
      <c r="J120" s="232">
        <v>507.30000000000013</v>
      </c>
      <c r="K120" s="231">
        <v>484.8</v>
      </c>
      <c r="L120" s="231">
        <v>466.2</v>
      </c>
      <c r="M120" s="231">
        <v>6.4016400000000004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4279.6000000000004</v>
      </c>
      <c r="D121" s="232">
        <v>4283.55</v>
      </c>
      <c r="E121" s="232">
        <v>4247.1000000000004</v>
      </c>
      <c r="F121" s="232">
        <v>4214.6000000000004</v>
      </c>
      <c r="G121" s="232">
        <v>4178.1500000000005</v>
      </c>
      <c r="H121" s="232">
        <v>4316.05</v>
      </c>
      <c r="I121" s="232">
        <v>4352.4999999999991</v>
      </c>
      <c r="J121" s="232">
        <v>4385</v>
      </c>
      <c r="K121" s="231">
        <v>4320</v>
      </c>
      <c r="L121" s="231">
        <v>4251.05</v>
      </c>
      <c r="M121" s="231">
        <v>1.91561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1501.85</v>
      </c>
      <c r="D122" s="232">
        <v>1499.6166666666668</v>
      </c>
      <c r="E122" s="232">
        <v>1490.6333333333337</v>
      </c>
      <c r="F122" s="232">
        <v>1479.416666666667</v>
      </c>
      <c r="G122" s="232">
        <v>1470.4333333333338</v>
      </c>
      <c r="H122" s="232">
        <v>1510.8333333333335</v>
      </c>
      <c r="I122" s="232">
        <v>1519.8166666666666</v>
      </c>
      <c r="J122" s="232">
        <v>1531.0333333333333</v>
      </c>
      <c r="K122" s="231">
        <v>1508.6</v>
      </c>
      <c r="L122" s="231">
        <v>1488.4</v>
      </c>
      <c r="M122" s="231">
        <v>3.2376800000000001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2299.4499999999998</v>
      </c>
      <c r="D123" s="232">
        <v>2295.1666666666665</v>
      </c>
      <c r="E123" s="232">
        <v>2280.6333333333332</v>
      </c>
      <c r="F123" s="232">
        <v>2261.8166666666666</v>
      </c>
      <c r="G123" s="232">
        <v>2247.2833333333333</v>
      </c>
      <c r="H123" s="232">
        <v>2313.9833333333331</v>
      </c>
      <c r="I123" s="232">
        <v>2328.5166666666669</v>
      </c>
      <c r="J123" s="232">
        <v>2347.333333333333</v>
      </c>
      <c r="K123" s="231">
        <v>2309.6999999999998</v>
      </c>
      <c r="L123" s="231">
        <v>2276.35</v>
      </c>
      <c r="M123" s="231">
        <v>0.52380000000000004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606.25</v>
      </c>
      <c r="D124" s="232">
        <v>603.58333333333337</v>
      </c>
      <c r="E124" s="232">
        <v>598.56666666666672</v>
      </c>
      <c r="F124" s="232">
        <v>590.88333333333333</v>
      </c>
      <c r="G124" s="232">
        <v>585.86666666666667</v>
      </c>
      <c r="H124" s="232">
        <v>611.26666666666677</v>
      </c>
      <c r="I124" s="232">
        <v>616.28333333333342</v>
      </c>
      <c r="J124" s="232">
        <v>623.96666666666681</v>
      </c>
      <c r="K124" s="231">
        <v>608.6</v>
      </c>
      <c r="L124" s="231">
        <v>595.9</v>
      </c>
      <c r="M124" s="231">
        <v>16.535979999999999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929.2</v>
      </c>
      <c r="D125" s="232">
        <v>929.6</v>
      </c>
      <c r="E125" s="232">
        <v>922.1</v>
      </c>
      <c r="F125" s="232">
        <v>915</v>
      </c>
      <c r="G125" s="232">
        <v>907.5</v>
      </c>
      <c r="H125" s="232">
        <v>936.7</v>
      </c>
      <c r="I125" s="232">
        <v>944.2</v>
      </c>
      <c r="J125" s="232">
        <v>951.30000000000007</v>
      </c>
      <c r="K125" s="231">
        <v>937.1</v>
      </c>
      <c r="L125" s="231">
        <v>922.5</v>
      </c>
      <c r="M125" s="231">
        <v>3.07023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948.5</v>
      </c>
      <c r="D126" s="232">
        <v>949.6</v>
      </c>
      <c r="E126" s="232">
        <v>936.7</v>
      </c>
      <c r="F126" s="232">
        <v>924.9</v>
      </c>
      <c r="G126" s="232">
        <v>912</v>
      </c>
      <c r="H126" s="232">
        <v>961.40000000000009</v>
      </c>
      <c r="I126" s="232">
        <v>974.3</v>
      </c>
      <c r="J126" s="232">
        <v>986.10000000000014</v>
      </c>
      <c r="K126" s="231">
        <v>962.5</v>
      </c>
      <c r="L126" s="231">
        <v>937.8</v>
      </c>
      <c r="M126" s="231">
        <v>0.50832999999999995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307.55</v>
      </c>
      <c r="D127" s="232">
        <v>310.11666666666662</v>
      </c>
      <c r="E127" s="232">
        <v>304.23333333333323</v>
      </c>
      <c r="F127" s="232">
        <v>300.91666666666663</v>
      </c>
      <c r="G127" s="232">
        <v>295.03333333333325</v>
      </c>
      <c r="H127" s="232">
        <v>313.43333333333322</v>
      </c>
      <c r="I127" s="232">
        <v>319.31666666666655</v>
      </c>
      <c r="J127" s="232">
        <v>322.63333333333321</v>
      </c>
      <c r="K127" s="231">
        <v>316</v>
      </c>
      <c r="L127" s="231">
        <v>306.8</v>
      </c>
      <c r="M127" s="231">
        <v>17.7911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1669</v>
      </c>
      <c r="D128" s="232">
        <v>1657.6666666666667</v>
      </c>
      <c r="E128" s="232">
        <v>1637.3833333333334</v>
      </c>
      <c r="F128" s="232">
        <v>1605.7666666666667</v>
      </c>
      <c r="G128" s="232">
        <v>1585.4833333333333</v>
      </c>
      <c r="H128" s="232">
        <v>1689.2833333333335</v>
      </c>
      <c r="I128" s="232">
        <v>1709.5666666666668</v>
      </c>
      <c r="J128" s="232">
        <v>1741.1833333333336</v>
      </c>
      <c r="K128" s="231">
        <v>1677.95</v>
      </c>
      <c r="L128" s="231">
        <v>1626.05</v>
      </c>
      <c r="M128" s="231">
        <v>13.39514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949.5</v>
      </c>
      <c r="D129" s="232">
        <v>952.69999999999993</v>
      </c>
      <c r="E129" s="232">
        <v>940.39999999999986</v>
      </c>
      <c r="F129" s="232">
        <v>931.3</v>
      </c>
      <c r="G129" s="232">
        <v>918.99999999999989</v>
      </c>
      <c r="H129" s="232">
        <v>961.79999999999984</v>
      </c>
      <c r="I129" s="232">
        <v>974.0999999999998</v>
      </c>
      <c r="J129" s="232">
        <v>983.19999999999982</v>
      </c>
      <c r="K129" s="231">
        <v>965</v>
      </c>
      <c r="L129" s="231">
        <v>943.6</v>
      </c>
      <c r="M129" s="231">
        <v>1.2653099999999999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860.7</v>
      </c>
      <c r="D130" s="232">
        <v>861.43333333333339</v>
      </c>
      <c r="E130" s="232">
        <v>845.96666666666681</v>
      </c>
      <c r="F130" s="232">
        <v>831.23333333333346</v>
      </c>
      <c r="G130" s="232">
        <v>815.76666666666688</v>
      </c>
      <c r="H130" s="232">
        <v>876.16666666666674</v>
      </c>
      <c r="I130" s="232">
        <v>891.63333333333344</v>
      </c>
      <c r="J130" s="232">
        <v>906.36666666666667</v>
      </c>
      <c r="K130" s="231">
        <v>876.9</v>
      </c>
      <c r="L130" s="231">
        <v>846.7</v>
      </c>
      <c r="M130" s="231">
        <v>0.33306000000000002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363.05</v>
      </c>
      <c r="D131" s="232">
        <v>360.38333333333338</v>
      </c>
      <c r="E131" s="232">
        <v>356.31666666666678</v>
      </c>
      <c r="F131" s="232">
        <v>349.58333333333337</v>
      </c>
      <c r="G131" s="232">
        <v>345.51666666666677</v>
      </c>
      <c r="H131" s="232">
        <v>367.11666666666679</v>
      </c>
      <c r="I131" s="232">
        <v>371.18333333333339</v>
      </c>
      <c r="J131" s="232">
        <v>377.9166666666668</v>
      </c>
      <c r="K131" s="231">
        <v>364.45</v>
      </c>
      <c r="L131" s="231">
        <v>353.65</v>
      </c>
      <c r="M131" s="231">
        <v>29.089860000000002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531.85</v>
      </c>
      <c r="D132" s="232">
        <v>533.18333333333339</v>
      </c>
      <c r="E132" s="232">
        <v>528.91666666666674</v>
      </c>
      <c r="F132" s="232">
        <v>525.98333333333335</v>
      </c>
      <c r="G132" s="232">
        <v>521.7166666666667</v>
      </c>
      <c r="H132" s="232">
        <v>536.11666666666679</v>
      </c>
      <c r="I132" s="232">
        <v>540.38333333333344</v>
      </c>
      <c r="J132" s="232">
        <v>543.31666666666683</v>
      </c>
      <c r="K132" s="231">
        <v>537.45000000000005</v>
      </c>
      <c r="L132" s="231">
        <v>530.25</v>
      </c>
      <c r="M132" s="231">
        <v>14.553900000000001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1828.65</v>
      </c>
      <c r="D133" s="232">
        <v>1817.5833333333333</v>
      </c>
      <c r="E133" s="232">
        <v>1801.0666666666666</v>
      </c>
      <c r="F133" s="232">
        <v>1773.4833333333333</v>
      </c>
      <c r="G133" s="232">
        <v>1756.9666666666667</v>
      </c>
      <c r="H133" s="232">
        <v>1845.1666666666665</v>
      </c>
      <c r="I133" s="232">
        <v>1861.6833333333334</v>
      </c>
      <c r="J133" s="232">
        <v>1889.2666666666664</v>
      </c>
      <c r="K133" s="231">
        <v>1834.1</v>
      </c>
      <c r="L133" s="231">
        <v>1790</v>
      </c>
      <c r="M133" s="231">
        <v>4.48454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653.20000000000005</v>
      </c>
      <c r="D134" s="232">
        <v>648.5</v>
      </c>
      <c r="E134" s="232">
        <v>640.70000000000005</v>
      </c>
      <c r="F134" s="232">
        <v>628.20000000000005</v>
      </c>
      <c r="G134" s="232">
        <v>620.40000000000009</v>
      </c>
      <c r="H134" s="232">
        <v>661</v>
      </c>
      <c r="I134" s="232">
        <v>668.8</v>
      </c>
      <c r="J134" s="232">
        <v>681.3</v>
      </c>
      <c r="K134" s="231">
        <v>656.3</v>
      </c>
      <c r="L134" s="231">
        <v>636</v>
      </c>
      <c r="M134" s="231">
        <v>2.0512299999999999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1819.85</v>
      </c>
      <c r="D135" s="232">
        <v>1814.7833333333335</v>
      </c>
      <c r="E135" s="232">
        <v>1798.0666666666671</v>
      </c>
      <c r="F135" s="232">
        <v>1776.2833333333335</v>
      </c>
      <c r="G135" s="232">
        <v>1759.5666666666671</v>
      </c>
      <c r="H135" s="232">
        <v>1836.5666666666671</v>
      </c>
      <c r="I135" s="232">
        <v>1853.2833333333338</v>
      </c>
      <c r="J135" s="232">
        <v>1875.0666666666671</v>
      </c>
      <c r="K135" s="231">
        <v>1831.5</v>
      </c>
      <c r="L135" s="231">
        <v>1793</v>
      </c>
      <c r="M135" s="231">
        <v>2.2456399999999999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331.75</v>
      </c>
      <c r="D136" s="232">
        <v>333.81666666666666</v>
      </c>
      <c r="E136" s="232">
        <v>328.68333333333334</v>
      </c>
      <c r="F136" s="232">
        <v>325.61666666666667</v>
      </c>
      <c r="G136" s="232">
        <v>320.48333333333335</v>
      </c>
      <c r="H136" s="232">
        <v>336.88333333333333</v>
      </c>
      <c r="I136" s="232">
        <v>342.01666666666665</v>
      </c>
      <c r="J136" s="232">
        <v>345.08333333333331</v>
      </c>
      <c r="K136" s="231">
        <v>338.95</v>
      </c>
      <c r="L136" s="231">
        <v>330.75</v>
      </c>
      <c r="M136" s="231">
        <v>16.238140000000001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199.8</v>
      </c>
      <c r="D137" s="232">
        <v>197.78333333333333</v>
      </c>
      <c r="E137" s="232">
        <v>195.36666666666667</v>
      </c>
      <c r="F137" s="232">
        <v>190.93333333333334</v>
      </c>
      <c r="G137" s="232">
        <v>188.51666666666668</v>
      </c>
      <c r="H137" s="232">
        <v>202.21666666666667</v>
      </c>
      <c r="I137" s="232">
        <v>204.63333333333335</v>
      </c>
      <c r="J137" s="232">
        <v>209.06666666666666</v>
      </c>
      <c r="K137" s="231">
        <v>200.2</v>
      </c>
      <c r="L137" s="231">
        <v>193.35</v>
      </c>
      <c r="M137" s="231">
        <v>19.552150000000001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151.85</v>
      </c>
      <c r="D138" s="232">
        <v>151.66666666666666</v>
      </c>
      <c r="E138" s="232">
        <v>150.5333333333333</v>
      </c>
      <c r="F138" s="232">
        <v>149.21666666666664</v>
      </c>
      <c r="G138" s="232">
        <v>148.08333333333329</v>
      </c>
      <c r="H138" s="232">
        <v>152.98333333333332</v>
      </c>
      <c r="I138" s="232">
        <v>154.1166666666667</v>
      </c>
      <c r="J138" s="232">
        <v>155.43333333333334</v>
      </c>
      <c r="K138" s="231">
        <v>152.80000000000001</v>
      </c>
      <c r="L138" s="231">
        <v>150.35</v>
      </c>
      <c r="M138" s="231">
        <v>14.976889999999999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30.75</v>
      </c>
      <c r="D139" s="232">
        <v>30.849999999999998</v>
      </c>
      <c r="E139" s="232">
        <v>30.549999999999997</v>
      </c>
      <c r="F139" s="232">
        <v>30.349999999999998</v>
      </c>
      <c r="G139" s="232">
        <v>30.049999999999997</v>
      </c>
      <c r="H139" s="232">
        <v>31.049999999999997</v>
      </c>
      <c r="I139" s="232">
        <v>31.35</v>
      </c>
      <c r="J139" s="232">
        <v>31.549999999999997</v>
      </c>
      <c r="K139" s="231">
        <v>31.15</v>
      </c>
      <c r="L139" s="231">
        <v>30.65</v>
      </c>
      <c r="M139" s="231">
        <v>22.652049999999999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201.05</v>
      </c>
      <c r="D140" s="232">
        <v>200.6</v>
      </c>
      <c r="E140" s="232">
        <v>198.7</v>
      </c>
      <c r="F140" s="232">
        <v>196.35</v>
      </c>
      <c r="G140" s="232">
        <v>194.45</v>
      </c>
      <c r="H140" s="232">
        <v>202.95</v>
      </c>
      <c r="I140" s="232">
        <v>204.85000000000002</v>
      </c>
      <c r="J140" s="232">
        <v>207.2</v>
      </c>
      <c r="K140" s="231">
        <v>202.5</v>
      </c>
      <c r="L140" s="231">
        <v>198.25</v>
      </c>
      <c r="M140" s="231">
        <v>1.9108499999999999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2834.5</v>
      </c>
      <c r="D141" s="232">
        <v>2838.5166666666664</v>
      </c>
      <c r="E141" s="232">
        <v>2817.333333333333</v>
      </c>
      <c r="F141" s="232">
        <v>2800.1666666666665</v>
      </c>
      <c r="G141" s="232">
        <v>2778.9833333333331</v>
      </c>
      <c r="H141" s="232">
        <v>2855.6833333333329</v>
      </c>
      <c r="I141" s="232">
        <v>2876.8666666666663</v>
      </c>
      <c r="J141" s="232">
        <v>2894.0333333333328</v>
      </c>
      <c r="K141" s="231">
        <v>2859.7</v>
      </c>
      <c r="L141" s="231">
        <v>2821.35</v>
      </c>
      <c r="M141" s="231">
        <v>2.25841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2917.15</v>
      </c>
      <c r="D142" s="232">
        <v>2935.0166666666669</v>
      </c>
      <c r="E142" s="232">
        <v>2889.9833333333336</v>
      </c>
      <c r="F142" s="232">
        <v>2862.8166666666666</v>
      </c>
      <c r="G142" s="232">
        <v>2817.7833333333333</v>
      </c>
      <c r="H142" s="232">
        <v>2962.1833333333338</v>
      </c>
      <c r="I142" s="232">
        <v>3007.2166666666676</v>
      </c>
      <c r="J142" s="232">
        <v>3034.3833333333341</v>
      </c>
      <c r="K142" s="231">
        <v>2980.05</v>
      </c>
      <c r="L142" s="231">
        <v>2907.85</v>
      </c>
      <c r="M142" s="231">
        <v>1.6619699999999999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1910.05</v>
      </c>
      <c r="D143" s="232">
        <v>1925.7</v>
      </c>
      <c r="E143" s="232">
        <v>1885.3500000000001</v>
      </c>
      <c r="F143" s="232">
        <v>1860.65</v>
      </c>
      <c r="G143" s="232">
        <v>1820.3000000000002</v>
      </c>
      <c r="H143" s="232">
        <v>1950.4</v>
      </c>
      <c r="I143" s="232">
        <v>1990.75</v>
      </c>
      <c r="J143" s="232">
        <v>2015.45</v>
      </c>
      <c r="K143" s="231">
        <v>1966.05</v>
      </c>
      <c r="L143" s="231">
        <v>1901</v>
      </c>
      <c r="M143" s="231">
        <v>2.34409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4426.25</v>
      </c>
      <c r="D144" s="232">
        <v>4423.833333333333</v>
      </c>
      <c r="E144" s="232">
        <v>4403.6666666666661</v>
      </c>
      <c r="F144" s="232">
        <v>4381.083333333333</v>
      </c>
      <c r="G144" s="232">
        <v>4360.9166666666661</v>
      </c>
      <c r="H144" s="232">
        <v>4446.4166666666661</v>
      </c>
      <c r="I144" s="232">
        <v>4466.5833333333321</v>
      </c>
      <c r="J144" s="232">
        <v>4489.1666666666661</v>
      </c>
      <c r="K144" s="231">
        <v>4444</v>
      </c>
      <c r="L144" s="231">
        <v>4401.25</v>
      </c>
      <c r="M144" s="231">
        <v>2.34741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538.25</v>
      </c>
      <c r="D145" s="232">
        <v>533.2166666666667</v>
      </c>
      <c r="E145" s="232">
        <v>521.53333333333342</v>
      </c>
      <c r="F145" s="232">
        <v>504.81666666666672</v>
      </c>
      <c r="G145" s="232">
        <v>493.13333333333344</v>
      </c>
      <c r="H145" s="232">
        <v>549.93333333333339</v>
      </c>
      <c r="I145" s="232">
        <v>561.61666666666679</v>
      </c>
      <c r="J145" s="232">
        <v>578.33333333333337</v>
      </c>
      <c r="K145" s="231">
        <v>544.9</v>
      </c>
      <c r="L145" s="231">
        <v>516.5</v>
      </c>
      <c r="M145" s="231">
        <v>8.8027200000000008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170.2</v>
      </c>
      <c r="D146" s="232">
        <v>168.20000000000002</v>
      </c>
      <c r="E146" s="232">
        <v>162.00000000000003</v>
      </c>
      <c r="F146" s="232">
        <v>153.80000000000001</v>
      </c>
      <c r="G146" s="232">
        <v>147.60000000000002</v>
      </c>
      <c r="H146" s="232">
        <v>176.40000000000003</v>
      </c>
      <c r="I146" s="232">
        <v>182.60000000000002</v>
      </c>
      <c r="J146" s="232">
        <v>190.80000000000004</v>
      </c>
      <c r="K146" s="231">
        <v>174.4</v>
      </c>
      <c r="L146" s="231">
        <v>160</v>
      </c>
      <c r="M146" s="231">
        <v>20.537230000000001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165.5</v>
      </c>
      <c r="D147" s="232">
        <v>165.4</v>
      </c>
      <c r="E147" s="232">
        <v>163.70000000000002</v>
      </c>
      <c r="F147" s="232">
        <v>161.9</v>
      </c>
      <c r="G147" s="232">
        <v>160.20000000000002</v>
      </c>
      <c r="H147" s="232">
        <v>167.20000000000002</v>
      </c>
      <c r="I147" s="232">
        <v>168.9</v>
      </c>
      <c r="J147" s="232">
        <v>170.70000000000002</v>
      </c>
      <c r="K147" s="231">
        <v>167.1</v>
      </c>
      <c r="L147" s="231">
        <v>163.6</v>
      </c>
      <c r="M147" s="231">
        <v>1.7784599999999999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49.4</v>
      </c>
      <c r="D148" s="232">
        <v>49.349999999999994</v>
      </c>
      <c r="E148" s="232">
        <v>48.899999999999991</v>
      </c>
      <c r="F148" s="232">
        <v>48.4</v>
      </c>
      <c r="G148" s="232">
        <v>47.949999999999996</v>
      </c>
      <c r="H148" s="232">
        <v>49.849999999999987</v>
      </c>
      <c r="I148" s="232">
        <v>50.29999999999999</v>
      </c>
      <c r="J148" s="232">
        <v>50.799999999999983</v>
      </c>
      <c r="K148" s="231">
        <v>49.8</v>
      </c>
      <c r="L148" s="231">
        <v>48.85</v>
      </c>
      <c r="M148" s="231">
        <v>39.439239999999998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60.75</v>
      </c>
      <c r="D149" s="232">
        <v>61.199999999999996</v>
      </c>
      <c r="E149" s="232">
        <v>60.099999999999994</v>
      </c>
      <c r="F149" s="232">
        <v>59.449999999999996</v>
      </c>
      <c r="G149" s="232">
        <v>58.349999999999994</v>
      </c>
      <c r="H149" s="232">
        <v>61.849999999999994</v>
      </c>
      <c r="I149" s="232">
        <v>62.95</v>
      </c>
      <c r="J149" s="232">
        <v>63.599999999999994</v>
      </c>
      <c r="K149" s="231">
        <v>62.3</v>
      </c>
      <c r="L149" s="231">
        <v>60.55</v>
      </c>
      <c r="M149" s="231">
        <v>11.54101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3204.4</v>
      </c>
      <c r="D150" s="232">
        <v>3188.6833333333338</v>
      </c>
      <c r="E150" s="232">
        <v>3165.8166666666675</v>
      </c>
      <c r="F150" s="232">
        <v>3127.2333333333336</v>
      </c>
      <c r="G150" s="232">
        <v>3104.3666666666672</v>
      </c>
      <c r="H150" s="232">
        <v>3227.2666666666678</v>
      </c>
      <c r="I150" s="232">
        <v>3250.1333333333337</v>
      </c>
      <c r="J150" s="232">
        <v>3288.7166666666681</v>
      </c>
      <c r="K150" s="231">
        <v>3211.55</v>
      </c>
      <c r="L150" s="231">
        <v>3150.1</v>
      </c>
      <c r="M150" s="231">
        <v>6.5725600000000002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466.75</v>
      </c>
      <c r="D151" s="232">
        <v>469.15000000000003</v>
      </c>
      <c r="E151" s="232">
        <v>458.70000000000005</v>
      </c>
      <c r="F151" s="232">
        <v>450.65000000000003</v>
      </c>
      <c r="G151" s="232">
        <v>440.20000000000005</v>
      </c>
      <c r="H151" s="232">
        <v>477.20000000000005</v>
      </c>
      <c r="I151" s="232">
        <v>487.65</v>
      </c>
      <c r="J151" s="232">
        <v>495.70000000000005</v>
      </c>
      <c r="K151" s="231">
        <v>479.6</v>
      </c>
      <c r="L151" s="231">
        <v>461.1</v>
      </c>
      <c r="M151" s="231">
        <v>1.39056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386.65</v>
      </c>
      <c r="D152" s="232">
        <v>386.56666666666666</v>
      </c>
      <c r="E152" s="232">
        <v>385.13333333333333</v>
      </c>
      <c r="F152" s="232">
        <v>383.61666666666667</v>
      </c>
      <c r="G152" s="232">
        <v>382.18333333333334</v>
      </c>
      <c r="H152" s="232">
        <v>388.08333333333331</v>
      </c>
      <c r="I152" s="232">
        <v>389.51666666666659</v>
      </c>
      <c r="J152" s="232">
        <v>391.0333333333333</v>
      </c>
      <c r="K152" s="231">
        <v>388</v>
      </c>
      <c r="L152" s="231">
        <v>385.05</v>
      </c>
      <c r="M152" s="231">
        <v>0.81030999999999997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1258.9000000000001</v>
      </c>
      <c r="D153" s="232">
        <v>1257.4666666666667</v>
      </c>
      <c r="E153" s="232">
        <v>1241.5333333333333</v>
      </c>
      <c r="F153" s="232">
        <v>1224.1666666666665</v>
      </c>
      <c r="G153" s="232">
        <v>1208.2333333333331</v>
      </c>
      <c r="H153" s="232">
        <v>1274.8333333333335</v>
      </c>
      <c r="I153" s="232">
        <v>1290.7666666666669</v>
      </c>
      <c r="J153" s="232">
        <v>1308.1333333333337</v>
      </c>
      <c r="K153" s="231">
        <v>1273.4000000000001</v>
      </c>
      <c r="L153" s="231">
        <v>1240.0999999999999</v>
      </c>
      <c r="M153" s="231">
        <v>0.26351999999999998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77.2</v>
      </c>
      <c r="D154" s="232">
        <v>76.416666666666671</v>
      </c>
      <c r="E154" s="232">
        <v>74.733333333333348</v>
      </c>
      <c r="F154" s="232">
        <v>72.26666666666668</v>
      </c>
      <c r="G154" s="232">
        <v>70.583333333333357</v>
      </c>
      <c r="H154" s="232">
        <v>78.88333333333334</v>
      </c>
      <c r="I154" s="232">
        <v>80.566666666666649</v>
      </c>
      <c r="J154" s="232">
        <v>83.033333333333331</v>
      </c>
      <c r="K154" s="231">
        <v>78.099999999999994</v>
      </c>
      <c r="L154" s="231">
        <v>73.95</v>
      </c>
      <c r="M154" s="231">
        <v>25.50826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74.95</v>
      </c>
      <c r="D155" s="232">
        <v>74.2</v>
      </c>
      <c r="E155" s="232">
        <v>72.75</v>
      </c>
      <c r="F155" s="232">
        <v>70.55</v>
      </c>
      <c r="G155" s="232">
        <v>69.099999999999994</v>
      </c>
      <c r="H155" s="232">
        <v>76.400000000000006</v>
      </c>
      <c r="I155" s="232">
        <v>77.850000000000023</v>
      </c>
      <c r="J155" s="232">
        <v>80.050000000000011</v>
      </c>
      <c r="K155" s="231">
        <v>75.650000000000006</v>
      </c>
      <c r="L155" s="231">
        <v>72</v>
      </c>
      <c r="M155" s="231">
        <v>44.989510000000003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2009.25</v>
      </c>
      <c r="D156" s="232">
        <v>2010.0833333333333</v>
      </c>
      <c r="E156" s="232">
        <v>1997.1666666666665</v>
      </c>
      <c r="F156" s="232">
        <v>1985.0833333333333</v>
      </c>
      <c r="G156" s="232">
        <v>1972.1666666666665</v>
      </c>
      <c r="H156" s="232">
        <v>2022.1666666666665</v>
      </c>
      <c r="I156" s="232">
        <v>2035.083333333333</v>
      </c>
      <c r="J156" s="232">
        <v>2047.1666666666665</v>
      </c>
      <c r="K156" s="231">
        <v>2023</v>
      </c>
      <c r="L156" s="231">
        <v>1998</v>
      </c>
      <c r="M156" s="231">
        <v>1.8353200000000001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185.6</v>
      </c>
      <c r="D157" s="232">
        <v>184.38333333333333</v>
      </c>
      <c r="E157" s="232">
        <v>182.81666666666666</v>
      </c>
      <c r="F157" s="232">
        <v>180.03333333333333</v>
      </c>
      <c r="G157" s="232">
        <v>178.46666666666667</v>
      </c>
      <c r="H157" s="232">
        <v>187.16666666666666</v>
      </c>
      <c r="I157" s="232">
        <v>188.73333333333332</v>
      </c>
      <c r="J157" s="232">
        <v>191.51666666666665</v>
      </c>
      <c r="K157" s="231">
        <v>185.95</v>
      </c>
      <c r="L157" s="231">
        <v>181.6</v>
      </c>
      <c r="M157" s="231">
        <v>14.860429999999999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265.05</v>
      </c>
      <c r="D158" s="232">
        <v>263.96666666666664</v>
      </c>
      <c r="E158" s="232">
        <v>259.73333333333329</v>
      </c>
      <c r="F158" s="232">
        <v>254.41666666666663</v>
      </c>
      <c r="G158" s="232">
        <v>250.18333333333328</v>
      </c>
      <c r="H158" s="232">
        <v>269.2833333333333</v>
      </c>
      <c r="I158" s="232">
        <v>273.51666666666665</v>
      </c>
      <c r="J158" s="232">
        <v>278.83333333333331</v>
      </c>
      <c r="K158" s="231">
        <v>268.2</v>
      </c>
      <c r="L158" s="231">
        <v>258.64999999999998</v>
      </c>
      <c r="M158" s="231">
        <v>0.65168000000000004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144.80000000000001</v>
      </c>
      <c r="D159" s="232">
        <v>145.46666666666667</v>
      </c>
      <c r="E159" s="232">
        <v>142.58333333333334</v>
      </c>
      <c r="F159" s="232">
        <v>140.36666666666667</v>
      </c>
      <c r="G159" s="232">
        <v>137.48333333333335</v>
      </c>
      <c r="H159" s="232">
        <v>147.68333333333334</v>
      </c>
      <c r="I159" s="232">
        <v>150.56666666666666</v>
      </c>
      <c r="J159" s="232">
        <v>152.78333333333333</v>
      </c>
      <c r="K159" s="231">
        <v>148.35</v>
      </c>
      <c r="L159" s="231">
        <v>143.25</v>
      </c>
      <c r="M159" s="231">
        <v>68.262230000000002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135.9</v>
      </c>
      <c r="D160" s="232">
        <v>135.01666666666665</v>
      </c>
      <c r="E160" s="232">
        <v>133.7833333333333</v>
      </c>
      <c r="F160" s="232">
        <v>131.66666666666666</v>
      </c>
      <c r="G160" s="232">
        <v>130.43333333333331</v>
      </c>
      <c r="H160" s="232">
        <v>137.1333333333333</v>
      </c>
      <c r="I160" s="232">
        <v>138.36666666666665</v>
      </c>
      <c r="J160" s="232">
        <v>140.48333333333329</v>
      </c>
      <c r="K160" s="231">
        <v>136.25</v>
      </c>
      <c r="L160" s="231">
        <v>132.9</v>
      </c>
      <c r="M160" s="231">
        <v>78.300129999999996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246.5</v>
      </c>
      <c r="D161" s="232">
        <v>249.98333333333335</v>
      </c>
      <c r="E161" s="232">
        <v>241.56666666666672</v>
      </c>
      <c r="F161" s="232">
        <v>236.63333333333338</v>
      </c>
      <c r="G161" s="232">
        <v>228.21666666666675</v>
      </c>
      <c r="H161" s="232">
        <v>254.91666666666669</v>
      </c>
      <c r="I161" s="232">
        <v>263.33333333333331</v>
      </c>
      <c r="J161" s="232">
        <v>268.26666666666665</v>
      </c>
      <c r="K161" s="231">
        <v>258.39999999999998</v>
      </c>
      <c r="L161" s="231">
        <v>245.05</v>
      </c>
      <c r="M161" s="231">
        <v>5.77677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4515.25</v>
      </c>
      <c r="D162" s="232">
        <v>4517.7333333333336</v>
      </c>
      <c r="E162" s="232">
        <v>4477.5166666666673</v>
      </c>
      <c r="F162" s="232">
        <v>4439.7833333333338</v>
      </c>
      <c r="G162" s="232">
        <v>4399.5666666666675</v>
      </c>
      <c r="H162" s="232">
        <v>4555.4666666666672</v>
      </c>
      <c r="I162" s="232">
        <v>4595.6833333333343</v>
      </c>
      <c r="J162" s="232">
        <v>4633.416666666667</v>
      </c>
      <c r="K162" s="231">
        <v>4557.95</v>
      </c>
      <c r="L162" s="231">
        <v>4480</v>
      </c>
      <c r="M162" s="231">
        <v>0.41743000000000002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774.1</v>
      </c>
      <c r="D163" s="232">
        <v>772.06666666666661</v>
      </c>
      <c r="E163" s="232">
        <v>760.23333333333323</v>
      </c>
      <c r="F163" s="232">
        <v>746.36666666666667</v>
      </c>
      <c r="G163" s="232">
        <v>734.5333333333333</v>
      </c>
      <c r="H163" s="232">
        <v>785.93333333333317</v>
      </c>
      <c r="I163" s="232">
        <v>797.76666666666665</v>
      </c>
      <c r="J163" s="232">
        <v>811.6333333333331</v>
      </c>
      <c r="K163" s="231">
        <v>783.9</v>
      </c>
      <c r="L163" s="231">
        <v>758.2</v>
      </c>
      <c r="M163" s="231">
        <v>12.68918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171.8</v>
      </c>
      <c r="D164" s="232">
        <v>171.85</v>
      </c>
      <c r="E164" s="232">
        <v>169.45</v>
      </c>
      <c r="F164" s="232">
        <v>167.1</v>
      </c>
      <c r="G164" s="232">
        <v>164.7</v>
      </c>
      <c r="H164" s="232">
        <v>174.2</v>
      </c>
      <c r="I164" s="232">
        <v>176.60000000000002</v>
      </c>
      <c r="J164" s="232">
        <v>178.95</v>
      </c>
      <c r="K164" s="231">
        <v>174.25</v>
      </c>
      <c r="L164" s="231">
        <v>169.5</v>
      </c>
      <c r="M164" s="231">
        <v>3.3318699999999999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114.65</v>
      </c>
      <c r="D165" s="232">
        <v>114.65000000000002</v>
      </c>
      <c r="E165" s="232">
        <v>113.40000000000003</v>
      </c>
      <c r="F165" s="232">
        <v>112.15000000000002</v>
      </c>
      <c r="G165" s="232">
        <v>110.90000000000003</v>
      </c>
      <c r="H165" s="232">
        <v>115.90000000000003</v>
      </c>
      <c r="I165" s="232">
        <v>117.15</v>
      </c>
      <c r="J165" s="232">
        <v>118.40000000000003</v>
      </c>
      <c r="K165" s="231">
        <v>115.9</v>
      </c>
      <c r="L165" s="231">
        <v>113.4</v>
      </c>
      <c r="M165" s="231">
        <v>29.484680000000001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271.5</v>
      </c>
      <c r="D166" s="232">
        <v>273.23333333333335</v>
      </c>
      <c r="E166" s="232">
        <v>265.86666666666667</v>
      </c>
      <c r="F166" s="232">
        <v>260.23333333333335</v>
      </c>
      <c r="G166" s="232">
        <v>252.86666666666667</v>
      </c>
      <c r="H166" s="232">
        <v>278.86666666666667</v>
      </c>
      <c r="I166" s="232">
        <v>286.23333333333335</v>
      </c>
      <c r="J166" s="232">
        <v>291.86666666666667</v>
      </c>
      <c r="K166" s="231">
        <v>280.60000000000002</v>
      </c>
      <c r="L166" s="231">
        <v>267.60000000000002</v>
      </c>
      <c r="M166" s="231">
        <v>13.5143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1028.95</v>
      </c>
      <c r="D167" s="232">
        <v>1020.5666666666666</v>
      </c>
      <c r="E167" s="232">
        <v>1001.1333333333332</v>
      </c>
      <c r="F167" s="232">
        <v>973.31666666666661</v>
      </c>
      <c r="G167" s="232">
        <v>953.88333333333321</v>
      </c>
      <c r="H167" s="232">
        <v>1048.3833333333332</v>
      </c>
      <c r="I167" s="232">
        <v>1067.8166666666666</v>
      </c>
      <c r="J167" s="232">
        <v>1095.6333333333332</v>
      </c>
      <c r="K167" s="231">
        <v>1040</v>
      </c>
      <c r="L167" s="231">
        <v>992.75</v>
      </c>
      <c r="M167" s="231">
        <v>0.41753000000000001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111.25</v>
      </c>
      <c r="D168" s="232">
        <v>111.13333333333333</v>
      </c>
      <c r="E168" s="232">
        <v>109.46666666666665</v>
      </c>
      <c r="F168" s="232">
        <v>107.68333333333332</v>
      </c>
      <c r="G168" s="232">
        <v>106.01666666666665</v>
      </c>
      <c r="H168" s="232">
        <v>112.91666666666666</v>
      </c>
      <c r="I168" s="232">
        <v>114.58333333333334</v>
      </c>
      <c r="J168" s="232">
        <v>116.36666666666666</v>
      </c>
      <c r="K168" s="231">
        <v>112.8</v>
      </c>
      <c r="L168" s="231">
        <v>109.35</v>
      </c>
      <c r="M168" s="231">
        <v>275.68928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1579.85</v>
      </c>
      <c r="D169" s="232">
        <v>1571.2</v>
      </c>
      <c r="E169" s="232">
        <v>1559.4</v>
      </c>
      <c r="F169" s="232">
        <v>1538.95</v>
      </c>
      <c r="G169" s="232">
        <v>1527.15</v>
      </c>
      <c r="H169" s="232">
        <v>1591.65</v>
      </c>
      <c r="I169" s="232">
        <v>1603.4499999999998</v>
      </c>
      <c r="J169" s="232">
        <v>1623.9</v>
      </c>
      <c r="K169" s="231">
        <v>1583</v>
      </c>
      <c r="L169" s="231">
        <v>1550.75</v>
      </c>
      <c r="M169" s="231">
        <v>0.30084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39.5</v>
      </c>
      <c r="D170" s="232">
        <v>39.233333333333334</v>
      </c>
      <c r="E170" s="232">
        <v>38.766666666666666</v>
      </c>
      <c r="F170" s="232">
        <v>38.033333333333331</v>
      </c>
      <c r="G170" s="232">
        <v>37.566666666666663</v>
      </c>
      <c r="H170" s="232">
        <v>39.966666666666669</v>
      </c>
      <c r="I170" s="232">
        <v>40.433333333333337</v>
      </c>
      <c r="J170" s="232">
        <v>41.166666666666671</v>
      </c>
      <c r="K170" s="231">
        <v>39.700000000000003</v>
      </c>
      <c r="L170" s="231">
        <v>38.5</v>
      </c>
      <c r="M170" s="231">
        <v>47.627389999999998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2414.1</v>
      </c>
      <c r="D171" s="232">
        <v>2409.35</v>
      </c>
      <c r="E171" s="232">
        <v>2389.5</v>
      </c>
      <c r="F171" s="232">
        <v>2364.9</v>
      </c>
      <c r="G171" s="232">
        <v>2345.0500000000002</v>
      </c>
      <c r="H171" s="232">
        <v>2433.9499999999998</v>
      </c>
      <c r="I171" s="232">
        <v>2453.7999999999993</v>
      </c>
      <c r="J171" s="232">
        <v>2478.3999999999996</v>
      </c>
      <c r="K171" s="231">
        <v>2429.1999999999998</v>
      </c>
      <c r="L171" s="231">
        <v>2384.75</v>
      </c>
      <c r="M171" s="231">
        <v>0.13972999999999999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2940.25</v>
      </c>
      <c r="D172" s="232">
        <v>2931.6666666666665</v>
      </c>
      <c r="E172" s="232">
        <v>2908.5333333333328</v>
      </c>
      <c r="F172" s="232">
        <v>2876.8166666666662</v>
      </c>
      <c r="G172" s="232">
        <v>2853.6833333333325</v>
      </c>
      <c r="H172" s="232">
        <v>2963.3833333333332</v>
      </c>
      <c r="I172" s="232">
        <v>2986.5166666666673</v>
      </c>
      <c r="J172" s="232">
        <v>3018.2333333333336</v>
      </c>
      <c r="K172" s="231">
        <v>2954.8</v>
      </c>
      <c r="L172" s="231">
        <v>2899.95</v>
      </c>
      <c r="M172" s="231">
        <v>6.8169999999999994E-2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143.69999999999999</v>
      </c>
      <c r="D173" s="232">
        <v>144.06666666666666</v>
      </c>
      <c r="E173" s="232">
        <v>142.68333333333334</v>
      </c>
      <c r="F173" s="232">
        <v>141.66666666666669</v>
      </c>
      <c r="G173" s="232">
        <v>140.28333333333336</v>
      </c>
      <c r="H173" s="232">
        <v>145.08333333333331</v>
      </c>
      <c r="I173" s="232">
        <v>146.46666666666664</v>
      </c>
      <c r="J173" s="232">
        <v>147.48333333333329</v>
      </c>
      <c r="K173" s="231">
        <v>145.44999999999999</v>
      </c>
      <c r="L173" s="231">
        <v>143.05000000000001</v>
      </c>
      <c r="M173" s="231">
        <v>5.8709899999999999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1260.8</v>
      </c>
      <c r="D174" s="232">
        <v>1263.9333333333334</v>
      </c>
      <c r="E174" s="232">
        <v>1252.8666666666668</v>
      </c>
      <c r="F174" s="232">
        <v>1244.9333333333334</v>
      </c>
      <c r="G174" s="232">
        <v>1233.8666666666668</v>
      </c>
      <c r="H174" s="232">
        <v>1271.8666666666668</v>
      </c>
      <c r="I174" s="232">
        <v>1282.9333333333334</v>
      </c>
      <c r="J174" s="232">
        <v>1290.8666666666668</v>
      </c>
      <c r="K174" s="231">
        <v>1275</v>
      </c>
      <c r="L174" s="231">
        <v>1256</v>
      </c>
      <c r="M174" s="231">
        <v>1.41198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1283.3</v>
      </c>
      <c r="D175" s="232">
        <v>1286.4499999999998</v>
      </c>
      <c r="E175" s="232">
        <v>1273.0499999999997</v>
      </c>
      <c r="F175" s="232">
        <v>1262.8</v>
      </c>
      <c r="G175" s="232">
        <v>1249.3999999999999</v>
      </c>
      <c r="H175" s="232">
        <v>1296.6999999999996</v>
      </c>
      <c r="I175" s="232">
        <v>1310.0999999999997</v>
      </c>
      <c r="J175" s="232">
        <v>1320.3499999999995</v>
      </c>
      <c r="K175" s="231">
        <v>1299.8499999999999</v>
      </c>
      <c r="L175" s="231">
        <v>1276.2</v>
      </c>
      <c r="M175" s="231">
        <v>1.2718799999999999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425.9</v>
      </c>
      <c r="D176" s="232">
        <v>423.3</v>
      </c>
      <c r="E176" s="232">
        <v>419.05</v>
      </c>
      <c r="F176" s="232">
        <v>412.2</v>
      </c>
      <c r="G176" s="232">
        <v>407.95</v>
      </c>
      <c r="H176" s="232">
        <v>430.15000000000003</v>
      </c>
      <c r="I176" s="232">
        <v>434.40000000000003</v>
      </c>
      <c r="J176" s="232">
        <v>441.25000000000006</v>
      </c>
      <c r="K176" s="231">
        <v>427.55</v>
      </c>
      <c r="L176" s="231">
        <v>416.45</v>
      </c>
      <c r="M176" s="231">
        <v>7.8909799999999999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946.9</v>
      </c>
      <c r="D177" s="232">
        <v>950.31666666666661</v>
      </c>
      <c r="E177" s="232">
        <v>936.63333333333321</v>
      </c>
      <c r="F177" s="232">
        <v>926.36666666666656</v>
      </c>
      <c r="G177" s="232">
        <v>912.68333333333317</v>
      </c>
      <c r="H177" s="232">
        <v>960.58333333333326</v>
      </c>
      <c r="I177" s="232">
        <v>974.26666666666665</v>
      </c>
      <c r="J177" s="232">
        <v>984.5333333333333</v>
      </c>
      <c r="K177" s="231">
        <v>964</v>
      </c>
      <c r="L177" s="231">
        <v>940.05</v>
      </c>
      <c r="M177" s="231">
        <v>0.34320000000000001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2039.05</v>
      </c>
      <c r="D178" s="232">
        <v>2013.3833333333332</v>
      </c>
      <c r="E178" s="232">
        <v>1954.7666666666664</v>
      </c>
      <c r="F178" s="232">
        <v>1870.4833333333331</v>
      </c>
      <c r="G178" s="232">
        <v>1811.8666666666663</v>
      </c>
      <c r="H178" s="232">
        <v>2097.6666666666665</v>
      </c>
      <c r="I178" s="232">
        <v>2156.2833333333333</v>
      </c>
      <c r="J178" s="232">
        <v>2240.5666666666666</v>
      </c>
      <c r="K178" s="231">
        <v>2072</v>
      </c>
      <c r="L178" s="231">
        <v>1929.1</v>
      </c>
      <c r="M178" s="231">
        <v>2.3483399999999999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441.55</v>
      </c>
      <c r="D179" s="232">
        <v>440.83333333333331</v>
      </c>
      <c r="E179" s="232">
        <v>438.76666666666665</v>
      </c>
      <c r="F179" s="232">
        <v>435.98333333333335</v>
      </c>
      <c r="G179" s="232">
        <v>433.91666666666669</v>
      </c>
      <c r="H179" s="232">
        <v>443.61666666666662</v>
      </c>
      <c r="I179" s="232">
        <v>445.68333333333334</v>
      </c>
      <c r="J179" s="232">
        <v>448.46666666666658</v>
      </c>
      <c r="K179" s="231">
        <v>442.9</v>
      </c>
      <c r="L179" s="231">
        <v>438.05</v>
      </c>
      <c r="M179" s="231">
        <v>0.30786999999999998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920.55</v>
      </c>
      <c r="D180" s="232">
        <v>918.05000000000007</v>
      </c>
      <c r="E180" s="232">
        <v>910.10000000000014</v>
      </c>
      <c r="F180" s="232">
        <v>899.65000000000009</v>
      </c>
      <c r="G180" s="232">
        <v>891.70000000000016</v>
      </c>
      <c r="H180" s="232">
        <v>928.50000000000011</v>
      </c>
      <c r="I180" s="232">
        <v>936.45000000000016</v>
      </c>
      <c r="J180" s="232">
        <v>946.90000000000009</v>
      </c>
      <c r="K180" s="231">
        <v>926</v>
      </c>
      <c r="L180" s="231">
        <v>907.6</v>
      </c>
      <c r="M180" s="231">
        <v>10.541130000000001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435.5</v>
      </c>
      <c r="D181" s="232">
        <v>437.15000000000003</v>
      </c>
      <c r="E181" s="232">
        <v>430.90000000000009</v>
      </c>
      <c r="F181" s="232">
        <v>426.30000000000007</v>
      </c>
      <c r="G181" s="232">
        <v>420.05000000000013</v>
      </c>
      <c r="H181" s="232">
        <v>441.75000000000006</v>
      </c>
      <c r="I181" s="232">
        <v>447.99999999999994</v>
      </c>
      <c r="J181" s="232">
        <v>452.6</v>
      </c>
      <c r="K181" s="231">
        <v>443.4</v>
      </c>
      <c r="L181" s="231">
        <v>432.55</v>
      </c>
      <c r="M181" s="231">
        <v>5.7900400000000003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1182.3</v>
      </c>
      <c r="D182" s="232">
        <v>1174.8333333333333</v>
      </c>
      <c r="E182" s="232">
        <v>1165.0666666666666</v>
      </c>
      <c r="F182" s="232">
        <v>1147.8333333333333</v>
      </c>
      <c r="G182" s="232">
        <v>1138.0666666666666</v>
      </c>
      <c r="H182" s="232">
        <v>1192.0666666666666</v>
      </c>
      <c r="I182" s="232">
        <v>1201.8333333333335</v>
      </c>
      <c r="J182" s="232">
        <v>1219.0666666666666</v>
      </c>
      <c r="K182" s="231">
        <v>1184.5999999999999</v>
      </c>
      <c r="L182" s="231">
        <v>1157.5999999999999</v>
      </c>
      <c r="M182" s="231">
        <v>3.0729899999999999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289.2</v>
      </c>
      <c r="D183" s="232">
        <v>290.3</v>
      </c>
      <c r="E183" s="232">
        <v>286</v>
      </c>
      <c r="F183" s="232">
        <v>282.8</v>
      </c>
      <c r="G183" s="232">
        <v>278.5</v>
      </c>
      <c r="H183" s="232">
        <v>293.5</v>
      </c>
      <c r="I183" s="232">
        <v>297.80000000000007</v>
      </c>
      <c r="J183" s="232">
        <v>301</v>
      </c>
      <c r="K183" s="231">
        <v>294.60000000000002</v>
      </c>
      <c r="L183" s="231">
        <v>287.10000000000002</v>
      </c>
      <c r="M183" s="231">
        <v>9.9899699999999996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296.14999999999998</v>
      </c>
      <c r="D184" s="232">
        <v>296.46666666666664</v>
      </c>
      <c r="E184" s="232">
        <v>293.98333333333329</v>
      </c>
      <c r="F184" s="232">
        <v>291.81666666666666</v>
      </c>
      <c r="G184" s="232">
        <v>289.33333333333331</v>
      </c>
      <c r="H184" s="232">
        <v>298.63333333333327</v>
      </c>
      <c r="I184" s="232">
        <v>301.11666666666662</v>
      </c>
      <c r="J184" s="232">
        <v>303.28333333333325</v>
      </c>
      <c r="K184" s="231">
        <v>298.95</v>
      </c>
      <c r="L184" s="231">
        <v>294.3</v>
      </c>
      <c r="M184" s="231">
        <v>1.8385400000000001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1601.1</v>
      </c>
      <c r="D185" s="232">
        <v>1601.6166666666668</v>
      </c>
      <c r="E185" s="232">
        <v>1594.2333333333336</v>
      </c>
      <c r="F185" s="232">
        <v>1587.3666666666668</v>
      </c>
      <c r="G185" s="232">
        <v>1579.9833333333336</v>
      </c>
      <c r="H185" s="232">
        <v>1608.4833333333336</v>
      </c>
      <c r="I185" s="232">
        <v>1615.8666666666668</v>
      </c>
      <c r="J185" s="232">
        <v>1622.7333333333336</v>
      </c>
      <c r="K185" s="231">
        <v>1609</v>
      </c>
      <c r="L185" s="231">
        <v>1594.75</v>
      </c>
      <c r="M185" s="231">
        <v>4.3384799999999997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606.95000000000005</v>
      </c>
      <c r="D186" s="232">
        <v>597.36666666666667</v>
      </c>
      <c r="E186" s="232">
        <v>584.73333333333335</v>
      </c>
      <c r="F186" s="232">
        <v>562.51666666666665</v>
      </c>
      <c r="G186" s="232">
        <v>549.88333333333333</v>
      </c>
      <c r="H186" s="232">
        <v>619.58333333333337</v>
      </c>
      <c r="I186" s="232">
        <v>632.21666666666681</v>
      </c>
      <c r="J186" s="232">
        <v>654.43333333333339</v>
      </c>
      <c r="K186" s="231">
        <v>610</v>
      </c>
      <c r="L186" s="231">
        <v>575.15</v>
      </c>
      <c r="M186" s="231">
        <v>4.7321900000000001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287.35000000000002</v>
      </c>
      <c r="D187" s="232">
        <v>289.08333333333331</v>
      </c>
      <c r="E187" s="232">
        <v>285.21666666666664</v>
      </c>
      <c r="F187" s="232">
        <v>283.08333333333331</v>
      </c>
      <c r="G187" s="232">
        <v>279.21666666666664</v>
      </c>
      <c r="H187" s="232">
        <v>291.21666666666664</v>
      </c>
      <c r="I187" s="232">
        <v>295.08333333333331</v>
      </c>
      <c r="J187" s="232">
        <v>297.21666666666664</v>
      </c>
      <c r="K187" s="231">
        <v>292.95</v>
      </c>
      <c r="L187" s="231">
        <v>286.95</v>
      </c>
      <c r="M187" s="231">
        <v>2.03654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1801.3</v>
      </c>
      <c r="D188" s="232">
        <v>1815.1666666666667</v>
      </c>
      <c r="E188" s="232">
        <v>1780.3333333333335</v>
      </c>
      <c r="F188" s="232">
        <v>1759.3666666666668</v>
      </c>
      <c r="G188" s="232">
        <v>1724.5333333333335</v>
      </c>
      <c r="H188" s="232">
        <v>1836.1333333333334</v>
      </c>
      <c r="I188" s="232">
        <v>1870.9666666666669</v>
      </c>
      <c r="J188" s="232">
        <v>1891.9333333333334</v>
      </c>
      <c r="K188" s="231">
        <v>1850</v>
      </c>
      <c r="L188" s="231">
        <v>1794.2</v>
      </c>
      <c r="M188" s="231">
        <v>0.40061999999999998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645</v>
      </c>
      <c r="D189" s="232">
        <v>646.5333333333333</v>
      </c>
      <c r="E189" s="232">
        <v>639.71666666666658</v>
      </c>
      <c r="F189" s="232">
        <v>634.43333333333328</v>
      </c>
      <c r="G189" s="232">
        <v>627.61666666666656</v>
      </c>
      <c r="H189" s="232">
        <v>651.81666666666661</v>
      </c>
      <c r="I189" s="232">
        <v>658.63333333333321</v>
      </c>
      <c r="J189" s="232">
        <v>663.91666666666663</v>
      </c>
      <c r="K189" s="231">
        <v>653.35</v>
      </c>
      <c r="L189" s="231">
        <v>641.25</v>
      </c>
      <c r="M189" s="231">
        <v>0.57574000000000003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244.8</v>
      </c>
      <c r="D190" s="232">
        <v>241.20000000000002</v>
      </c>
      <c r="E190" s="232">
        <v>236.60000000000002</v>
      </c>
      <c r="F190" s="232">
        <v>228.4</v>
      </c>
      <c r="G190" s="232">
        <v>223.8</v>
      </c>
      <c r="H190" s="232">
        <v>249.40000000000003</v>
      </c>
      <c r="I190" s="232">
        <v>254</v>
      </c>
      <c r="J190" s="232">
        <v>262.20000000000005</v>
      </c>
      <c r="K190" s="231">
        <v>245.8</v>
      </c>
      <c r="L190" s="231">
        <v>233</v>
      </c>
      <c r="M190" s="231">
        <v>4.0127699999999997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3203.85</v>
      </c>
      <c r="D191" s="232">
        <v>3215.2833333333333</v>
      </c>
      <c r="E191" s="232">
        <v>3168.5666666666666</v>
      </c>
      <c r="F191" s="232">
        <v>3133.2833333333333</v>
      </c>
      <c r="G191" s="232">
        <v>3086.5666666666666</v>
      </c>
      <c r="H191" s="232">
        <v>3250.5666666666666</v>
      </c>
      <c r="I191" s="232">
        <v>3297.2833333333328</v>
      </c>
      <c r="J191" s="232">
        <v>3332.5666666666666</v>
      </c>
      <c r="K191" s="231">
        <v>3262</v>
      </c>
      <c r="L191" s="231">
        <v>3180</v>
      </c>
      <c r="M191" s="231">
        <v>1.1494200000000001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507.2</v>
      </c>
      <c r="D192" s="232">
        <v>508.4666666666667</v>
      </c>
      <c r="E192" s="232">
        <v>503.73333333333335</v>
      </c>
      <c r="F192" s="232">
        <v>500.26666666666665</v>
      </c>
      <c r="G192" s="232">
        <v>495.5333333333333</v>
      </c>
      <c r="H192" s="232">
        <v>511.93333333333339</v>
      </c>
      <c r="I192" s="232">
        <v>516.66666666666674</v>
      </c>
      <c r="J192" s="232">
        <v>520.13333333333344</v>
      </c>
      <c r="K192" s="231">
        <v>513.20000000000005</v>
      </c>
      <c r="L192" s="231">
        <v>505</v>
      </c>
      <c r="M192" s="231">
        <v>8.2852200000000007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570.70000000000005</v>
      </c>
      <c r="D193" s="232">
        <v>564.6</v>
      </c>
      <c r="E193" s="232">
        <v>555</v>
      </c>
      <c r="F193" s="232">
        <v>539.29999999999995</v>
      </c>
      <c r="G193" s="232">
        <v>529.69999999999993</v>
      </c>
      <c r="H193" s="232">
        <v>580.30000000000007</v>
      </c>
      <c r="I193" s="232">
        <v>589.9000000000002</v>
      </c>
      <c r="J193" s="232">
        <v>605.60000000000014</v>
      </c>
      <c r="K193" s="231">
        <v>574.20000000000005</v>
      </c>
      <c r="L193" s="231">
        <v>548.9</v>
      </c>
      <c r="M193" s="231">
        <v>12.34511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111.05</v>
      </c>
      <c r="D194" s="232">
        <v>111.33333333333333</v>
      </c>
      <c r="E194" s="232">
        <v>109.16666666666666</v>
      </c>
      <c r="F194" s="232">
        <v>107.28333333333333</v>
      </c>
      <c r="G194" s="232">
        <v>105.11666666666666</v>
      </c>
      <c r="H194" s="232">
        <v>113.21666666666665</v>
      </c>
      <c r="I194" s="232">
        <v>115.38333333333331</v>
      </c>
      <c r="J194" s="232">
        <v>117.26666666666665</v>
      </c>
      <c r="K194" s="231">
        <v>113.5</v>
      </c>
      <c r="L194" s="231">
        <v>109.45</v>
      </c>
      <c r="M194" s="231">
        <v>16.88533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129.6</v>
      </c>
      <c r="D195" s="232">
        <v>129.46666666666667</v>
      </c>
      <c r="E195" s="232">
        <v>128.58333333333334</v>
      </c>
      <c r="F195" s="232">
        <v>127.56666666666666</v>
      </c>
      <c r="G195" s="232">
        <v>126.68333333333334</v>
      </c>
      <c r="H195" s="232">
        <v>130.48333333333335</v>
      </c>
      <c r="I195" s="232">
        <v>131.36666666666667</v>
      </c>
      <c r="J195" s="232">
        <v>132.38333333333335</v>
      </c>
      <c r="K195" s="231">
        <v>130.35</v>
      </c>
      <c r="L195" s="231">
        <v>128.44999999999999</v>
      </c>
      <c r="M195" s="231">
        <v>13.84801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289.45</v>
      </c>
      <c r="D196" s="232">
        <v>291.84999999999997</v>
      </c>
      <c r="E196" s="232">
        <v>285.29999999999995</v>
      </c>
      <c r="F196" s="232">
        <v>281.14999999999998</v>
      </c>
      <c r="G196" s="232">
        <v>274.59999999999997</v>
      </c>
      <c r="H196" s="232">
        <v>295.99999999999994</v>
      </c>
      <c r="I196" s="232">
        <v>302.55</v>
      </c>
      <c r="J196" s="232">
        <v>306.69999999999993</v>
      </c>
      <c r="K196" s="231">
        <v>298.39999999999998</v>
      </c>
      <c r="L196" s="231">
        <v>287.7</v>
      </c>
      <c r="M196" s="231">
        <v>13.429259999999999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979</v>
      </c>
      <c r="D197" s="232">
        <v>978.08333333333337</v>
      </c>
      <c r="E197" s="232">
        <v>974.16666666666674</v>
      </c>
      <c r="F197" s="232">
        <v>969.33333333333337</v>
      </c>
      <c r="G197" s="232">
        <v>965.41666666666674</v>
      </c>
      <c r="H197" s="232">
        <v>982.91666666666674</v>
      </c>
      <c r="I197" s="232">
        <v>986.83333333333348</v>
      </c>
      <c r="J197" s="232">
        <v>991.66666666666674</v>
      </c>
      <c r="K197" s="231">
        <v>982</v>
      </c>
      <c r="L197" s="231">
        <v>973.25</v>
      </c>
      <c r="M197" s="231">
        <v>0.44331999999999999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1120.6500000000001</v>
      </c>
      <c r="D198" s="232">
        <v>1117.3166666666666</v>
      </c>
      <c r="E198" s="232">
        <v>1110.6333333333332</v>
      </c>
      <c r="F198" s="232">
        <v>1100.6166666666666</v>
      </c>
      <c r="G198" s="232">
        <v>1093.9333333333332</v>
      </c>
      <c r="H198" s="232">
        <v>1127.3333333333333</v>
      </c>
      <c r="I198" s="232">
        <v>1134.0166666666667</v>
      </c>
      <c r="J198" s="232">
        <v>1144.0333333333333</v>
      </c>
      <c r="K198" s="231">
        <v>1124</v>
      </c>
      <c r="L198" s="231">
        <v>1107.3</v>
      </c>
      <c r="M198" s="231">
        <v>32.09393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1799.4</v>
      </c>
      <c r="D199" s="232">
        <v>1793.75</v>
      </c>
      <c r="E199" s="232">
        <v>1781.65</v>
      </c>
      <c r="F199" s="232">
        <v>1763.9</v>
      </c>
      <c r="G199" s="232">
        <v>1751.8000000000002</v>
      </c>
      <c r="H199" s="232">
        <v>1811.5</v>
      </c>
      <c r="I199" s="232">
        <v>1823.6</v>
      </c>
      <c r="J199" s="232">
        <v>1841.35</v>
      </c>
      <c r="K199" s="231">
        <v>1805.85</v>
      </c>
      <c r="L199" s="231">
        <v>1776</v>
      </c>
      <c r="M199" s="231">
        <v>2.4346000000000001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1630.55</v>
      </c>
      <c r="D200" s="232">
        <v>1630.0166666666667</v>
      </c>
      <c r="E200" s="232">
        <v>1620.5333333333333</v>
      </c>
      <c r="F200" s="232">
        <v>1610.5166666666667</v>
      </c>
      <c r="G200" s="232">
        <v>1601.0333333333333</v>
      </c>
      <c r="H200" s="232">
        <v>1640.0333333333333</v>
      </c>
      <c r="I200" s="232">
        <v>1649.5166666666664</v>
      </c>
      <c r="J200" s="232">
        <v>1659.5333333333333</v>
      </c>
      <c r="K200" s="231">
        <v>1639.5</v>
      </c>
      <c r="L200" s="231">
        <v>1620</v>
      </c>
      <c r="M200" s="231">
        <v>100.49887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495.2</v>
      </c>
      <c r="D201" s="232">
        <v>493.18333333333334</v>
      </c>
      <c r="E201" s="232">
        <v>490.01666666666665</v>
      </c>
      <c r="F201" s="232">
        <v>484.83333333333331</v>
      </c>
      <c r="G201" s="232">
        <v>481.66666666666663</v>
      </c>
      <c r="H201" s="232">
        <v>498.36666666666667</v>
      </c>
      <c r="I201" s="232">
        <v>501.5333333333333</v>
      </c>
      <c r="J201" s="232">
        <v>506.7166666666667</v>
      </c>
      <c r="K201" s="231">
        <v>496.35</v>
      </c>
      <c r="L201" s="231">
        <v>488</v>
      </c>
      <c r="M201" s="231">
        <v>55.89817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67.7</v>
      </c>
      <c r="D202" s="232">
        <v>67.516666666666666</v>
      </c>
      <c r="E202" s="232">
        <v>66.883333333333326</v>
      </c>
      <c r="F202" s="232">
        <v>66.066666666666663</v>
      </c>
      <c r="G202" s="232">
        <v>65.433333333333323</v>
      </c>
      <c r="H202" s="232">
        <v>68.333333333333329</v>
      </c>
      <c r="I202" s="232">
        <v>68.966666666666683</v>
      </c>
      <c r="J202" s="232">
        <v>69.783333333333331</v>
      </c>
      <c r="K202" s="231">
        <v>68.150000000000006</v>
      </c>
      <c r="L202" s="231">
        <v>66.7</v>
      </c>
      <c r="M202" s="231">
        <v>25.668310000000002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535.79999999999995</v>
      </c>
      <c r="D203" s="232">
        <v>537.88333333333333</v>
      </c>
      <c r="E203" s="232">
        <v>530.91666666666663</v>
      </c>
      <c r="F203" s="232">
        <v>526.0333333333333</v>
      </c>
      <c r="G203" s="232">
        <v>519.06666666666661</v>
      </c>
      <c r="H203" s="232">
        <v>542.76666666666665</v>
      </c>
      <c r="I203" s="232">
        <v>549.73333333333335</v>
      </c>
      <c r="J203" s="232">
        <v>554.61666666666667</v>
      </c>
      <c r="K203" s="231">
        <v>544.85</v>
      </c>
      <c r="L203" s="231">
        <v>533</v>
      </c>
      <c r="M203" s="231">
        <v>0.18242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858.95</v>
      </c>
      <c r="D204" s="232">
        <v>857.31666666666661</v>
      </c>
      <c r="E204" s="232">
        <v>852.63333333333321</v>
      </c>
      <c r="F204" s="232">
        <v>846.31666666666661</v>
      </c>
      <c r="G204" s="232">
        <v>841.63333333333321</v>
      </c>
      <c r="H204" s="232">
        <v>863.63333333333321</v>
      </c>
      <c r="I204" s="232">
        <v>868.31666666666661</v>
      </c>
      <c r="J204" s="232">
        <v>874.63333333333321</v>
      </c>
      <c r="K204" s="231">
        <v>862</v>
      </c>
      <c r="L204" s="231">
        <v>851</v>
      </c>
      <c r="M204" s="231">
        <v>1.4435899999999999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897.65</v>
      </c>
      <c r="D205" s="232">
        <v>900.9666666666667</v>
      </c>
      <c r="E205" s="232">
        <v>892.03333333333342</v>
      </c>
      <c r="F205" s="232">
        <v>886.41666666666674</v>
      </c>
      <c r="G205" s="232">
        <v>877.48333333333346</v>
      </c>
      <c r="H205" s="232">
        <v>906.58333333333337</v>
      </c>
      <c r="I205" s="232">
        <v>915.51666666666677</v>
      </c>
      <c r="J205" s="232">
        <v>921.13333333333333</v>
      </c>
      <c r="K205" s="231">
        <v>909.9</v>
      </c>
      <c r="L205" s="231">
        <v>895.35</v>
      </c>
      <c r="M205" s="231">
        <v>7.9200000000000007E-2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1221.9000000000001</v>
      </c>
      <c r="D206" s="232">
        <v>1217.3666666666666</v>
      </c>
      <c r="E206" s="232">
        <v>1206.1333333333332</v>
      </c>
      <c r="F206" s="232">
        <v>1190.3666666666666</v>
      </c>
      <c r="G206" s="232">
        <v>1179.1333333333332</v>
      </c>
      <c r="H206" s="232">
        <v>1233.1333333333332</v>
      </c>
      <c r="I206" s="232">
        <v>1244.3666666666663</v>
      </c>
      <c r="J206" s="232">
        <v>1260.1333333333332</v>
      </c>
      <c r="K206" s="231">
        <v>1228.5999999999999</v>
      </c>
      <c r="L206" s="231">
        <v>1201.5999999999999</v>
      </c>
      <c r="M206" s="231">
        <v>8.4614899999999995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2478.0500000000002</v>
      </c>
      <c r="D207" s="232">
        <v>2466.5499999999997</v>
      </c>
      <c r="E207" s="232">
        <v>2452.0999999999995</v>
      </c>
      <c r="F207" s="232">
        <v>2426.1499999999996</v>
      </c>
      <c r="G207" s="232">
        <v>2411.6999999999994</v>
      </c>
      <c r="H207" s="232">
        <v>2492.4999999999995</v>
      </c>
      <c r="I207" s="232">
        <v>2506.9499999999994</v>
      </c>
      <c r="J207" s="232">
        <v>2532.8999999999996</v>
      </c>
      <c r="K207" s="231">
        <v>2481</v>
      </c>
      <c r="L207" s="231">
        <v>2440.6</v>
      </c>
      <c r="M207" s="231">
        <v>2.8689399999999998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308.85000000000002</v>
      </c>
      <c r="D208" s="232">
        <v>307.26666666666665</v>
      </c>
      <c r="E208" s="232">
        <v>304.0333333333333</v>
      </c>
      <c r="F208" s="232">
        <v>299.21666666666664</v>
      </c>
      <c r="G208" s="232">
        <v>295.98333333333329</v>
      </c>
      <c r="H208" s="232">
        <v>312.08333333333331</v>
      </c>
      <c r="I208" s="232">
        <v>315.31666666666666</v>
      </c>
      <c r="J208" s="232">
        <v>320.13333333333333</v>
      </c>
      <c r="K208" s="231">
        <v>310.5</v>
      </c>
      <c r="L208" s="231">
        <v>302.45</v>
      </c>
      <c r="M208" s="231">
        <v>1.2254400000000001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407.75</v>
      </c>
      <c r="D209" s="232">
        <v>404.60000000000008</v>
      </c>
      <c r="E209" s="232">
        <v>399.25000000000017</v>
      </c>
      <c r="F209" s="232">
        <v>390.75000000000011</v>
      </c>
      <c r="G209" s="232">
        <v>385.4000000000002</v>
      </c>
      <c r="H209" s="232">
        <v>413.10000000000014</v>
      </c>
      <c r="I209" s="232">
        <v>418.45000000000005</v>
      </c>
      <c r="J209" s="232">
        <v>426.9500000000001</v>
      </c>
      <c r="K209" s="231">
        <v>409.95</v>
      </c>
      <c r="L209" s="231">
        <v>396.1</v>
      </c>
      <c r="M209" s="231">
        <v>70.446529999999996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1206.7</v>
      </c>
      <c r="D210" s="232">
        <v>1213.7666666666667</v>
      </c>
      <c r="E210" s="232">
        <v>1193.9333333333334</v>
      </c>
      <c r="F210" s="232">
        <v>1181.1666666666667</v>
      </c>
      <c r="G210" s="232">
        <v>1161.3333333333335</v>
      </c>
      <c r="H210" s="232">
        <v>1226.5333333333333</v>
      </c>
      <c r="I210" s="232">
        <v>1246.3666666666668</v>
      </c>
      <c r="J210" s="232">
        <v>1259.1333333333332</v>
      </c>
      <c r="K210" s="231">
        <v>1233.5999999999999</v>
      </c>
      <c r="L210" s="231">
        <v>1201</v>
      </c>
      <c r="M210" s="231">
        <v>0.98885999999999996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2863.25</v>
      </c>
      <c r="D211" s="232">
        <v>2820.85</v>
      </c>
      <c r="E211" s="232">
        <v>2747.3999999999996</v>
      </c>
      <c r="F211" s="232">
        <v>2631.5499999999997</v>
      </c>
      <c r="G211" s="232">
        <v>2558.0999999999995</v>
      </c>
      <c r="H211" s="232">
        <v>2936.7</v>
      </c>
      <c r="I211" s="232">
        <v>3010.1499999999996</v>
      </c>
      <c r="J211" s="232">
        <v>3126</v>
      </c>
      <c r="K211" s="231">
        <v>2894.3</v>
      </c>
      <c r="L211" s="231">
        <v>2705</v>
      </c>
      <c r="M211" s="231">
        <v>43.602330000000002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101.5</v>
      </c>
      <c r="D212" s="232">
        <v>100.91666666666667</v>
      </c>
      <c r="E212" s="232">
        <v>99.833333333333343</v>
      </c>
      <c r="F212" s="232">
        <v>98.166666666666671</v>
      </c>
      <c r="G212" s="232">
        <v>97.083333333333343</v>
      </c>
      <c r="H212" s="232">
        <v>102.58333333333334</v>
      </c>
      <c r="I212" s="232">
        <v>103.66666666666669</v>
      </c>
      <c r="J212" s="232">
        <v>105.33333333333334</v>
      </c>
      <c r="K212" s="231">
        <v>102</v>
      </c>
      <c r="L212" s="231">
        <v>99.25</v>
      </c>
      <c r="M212" s="231">
        <v>25.39378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223.75</v>
      </c>
      <c r="D213" s="232">
        <v>222.65</v>
      </c>
      <c r="E213" s="232">
        <v>220.8</v>
      </c>
      <c r="F213" s="232">
        <v>217.85</v>
      </c>
      <c r="G213" s="232">
        <v>216</v>
      </c>
      <c r="H213" s="232">
        <v>225.60000000000002</v>
      </c>
      <c r="I213" s="232">
        <v>227.45</v>
      </c>
      <c r="J213" s="232">
        <v>230.40000000000003</v>
      </c>
      <c r="K213" s="231">
        <v>224.5</v>
      </c>
      <c r="L213" s="231">
        <v>219.7</v>
      </c>
      <c r="M213" s="231">
        <v>33.704999999999998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2485.1</v>
      </c>
      <c r="D214" s="232">
        <v>2484.5666666666666</v>
      </c>
      <c r="E214" s="232">
        <v>2467.7333333333331</v>
      </c>
      <c r="F214" s="232">
        <v>2450.3666666666663</v>
      </c>
      <c r="G214" s="232">
        <v>2433.5333333333328</v>
      </c>
      <c r="H214" s="232">
        <v>2501.9333333333334</v>
      </c>
      <c r="I214" s="232">
        <v>2518.7666666666673</v>
      </c>
      <c r="J214" s="232">
        <v>2536.1333333333337</v>
      </c>
      <c r="K214" s="231">
        <v>2501.4</v>
      </c>
      <c r="L214" s="231">
        <v>2467.1999999999998</v>
      </c>
      <c r="M214" s="231">
        <v>14.4834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309.95</v>
      </c>
      <c r="D215" s="232">
        <v>312.96666666666664</v>
      </c>
      <c r="E215" s="232">
        <v>306.23333333333329</v>
      </c>
      <c r="F215" s="232">
        <v>302.51666666666665</v>
      </c>
      <c r="G215" s="232">
        <v>295.7833333333333</v>
      </c>
      <c r="H215" s="232">
        <v>316.68333333333328</v>
      </c>
      <c r="I215" s="232">
        <v>323.41666666666663</v>
      </c>
      <c r="J215" s="232">
        <v>327.13333333333327</v>
      </c>
      <c r="K215" s="231">
        <v>319.7</v>
      </c>
      <c r="L215" s="231">
        <v>309.25</v>
      </c>
      <c r="M215" s="231">
        <v>8.2926400000000005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3466.45</v>
      </c>
      <c r="D216" s="232">
        <v>3440.0166666666664</v>
      </c>
      <c r="E216" s="232">
        <v>3397.0333333333328</v>
      </c>
      <c r="F216" s="232">
        <v>3327.6166666666663</v>
      </c>
      <c r="G216" s="232">
        <v>3284.6333333333328</v>
      </c>
      <c r="H216" s="232">
        <v>3509.4333333333329</v>
      </c>
      <c r="I216" s="232">
        <v>3552.4166666666665</v>
      </c>
      <c r="J216" s="232">
        <v>3621.833333333333</v>
      </c>
      <c r="K216" s="231">
        <v>3483</v>
      </c>
      <c r="L216" s="231">
        <v>3370.6</v>
      </c>
      <c r="M216" s="231">
        <v>0.30229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737.7</v>
      </c>
      <c r="D217" s="232">
        <v>740.94999999999993</v>
      </c>
      <c r="E217" s="232">
        <v>729.39999999999986</v>
      </c>
      <c r="F217" s="232">
        <v>721.09999999999991</v>
      </c>
      <c r="G217" s="232">
        <v>709.54999999999984</v>
      </c>
      <c r="H217" s="232">
        <v>749.24999999999989</v>
      </c>
      <c r="I217" s="232">
        <v>760.79999999999984</v>
      </c>
      <c r="J217" s="232">
        <v>769.09999999999991</v>
      </c>
      <c r="K217" s="231">
        <v>752.5</v>
      </c>
      <c r="L217" s="231">
        <v>732.65</v>
      </c>
      <c r="M217" s="231">
        <v>0.88721000000000005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35784.25</v>
      </c>
      <c r="D218" s="232">
        <v>35556.366666666669</v>
      </c>
      <c r="E218" s="232">
        <v>35253.883333333339</v>
      </c>
      <c r="F218" s="232">
        <v>34723.51666666667</v>
      </c>
      <c r="G218" s="232">
        <v>34421.03333333334</v>
      </c>
      <c r="H218" s="232">
        <v>36086.733333333337</v>
      </c>
      <c r="I218" s="232">
        <v>36389.216666666674</v>
      </c>
      <c r="J218" s="232">
        <v>36919.583333333336</v>
      </c>
      <c r="K218" s="231">
        <v>35858.85</v>
      </c>
      <c r="L218" s="231">
        <v>35026</v>
      </c>
      <c r="M218" s="231">
        <v>3.0009999999999998E-2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47.1</v>
      </c>
      <c r="D219" s="232">
        <v>47.016666666666673</v>
      </c>
      <c r="E219" s="232">
        <v>46.633333333333347</v>
      </c>
      <c r="F219" s="232">
        <v>46.166666666666671</v>
      </c>
      <c r="G219" s="232">
        <v>45.783333333333346</v>
      </c>
      <c r="H219" s="232">
        <v>47.483333333333348</v>
      </c>
      <c r="I219" s="232">
        <v>47.866666666666674</v>
      </c>
      <c r="J219" s="232">
        <v>48.33333333333335</v>
      </c>
      <c r="K219" s="231">
        <v>47.4</v>
      </c>
      <c r="L219" s="231">
        <v>46.55</v>
      </c>
      <c r="M219" s="231">
        <v>19.88401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2679.45</v>
      </c>
      <c r="D220" s="232">
        <v>2679.75</v>
      </c>
      <c r="E220" s="232">
        <v>2662.7</v>
      </c>
      <c r="F220" s="232">
        <v>2645.95</v>
      </c>
      <c r="G220" s="232">
        <v>2628.8999999999996</v>
      </c>
      <c r="H220" s="232">
        <v>2696.5</v>
      </c>
      <c r="I220" s="232">
        <v>2713.55</v>
      </c>
      <c r="J220" s="232">
        <v>2730.3</v>
      </c>
      <c r="K220" s="231">
        <v>2696.8</v>
      </c>
      <c r="L220" s="231">
        <v>2663</v>
      </c>
      <c r="M220" s="231">
        <v>35.989570000000001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872.1</v>
      </c>
      <c r="D221" s="232">
        <v>869.08333333333337</v>
      </c>
      <c r="E221" s="232">
        <v>864.51666666666677</v>
      </c>
      <c r="F221" s="232">
        <v>856.93333333333339</v>
      </c>
      <c r="G221" s="232">
        <v>852.36666666666679</v>
      </c>
      <c r="H221" s="232">
        <v>876.66666666666674</v>
      </c>
      <c r="I221" s="232">
        <v>881.23333333333335</v>
      </c>
      <c r="J221" s="232">
        <v>888.81666666666672</v>
      </c>
      <c r="K221" s="231">
        <v>873.65</v>
      </c>
      <c r="L221" s="231">
        <v>861.5</v>
      </c>
      <c r="M221" s="231">
        <v>161.44568000000001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1093.4000000000001</v>
      </c>
      <c r="D222" s="232">
        <v>1089.9833333333333</v>
      </c>
      <c r="E222" s="232">
        <v>1085.0666666666666</v>
      </c>
      <c r="F222" s="232">
        <v>1076.7333333333333</v>
      </c>
      <c r="G222" s="232">
        <v>1071.8166666666666</v>
      </c>
      <c r="H222" s="232">
        <v>1098.3166666666666</v>
      </c>
      <c r="I222" s="232">
        <v>1103.2333333333331</v>
      </c>
      <c r="J222" s="232">
        <v>1111.5666666666666</v>
      </c>
      <c r="K222" s="231">
        <v>1094.9000000000001</v>
      </c>
      <c r="L222" s="231">
        <v>1081.6500000000001</v>
      </c>
      <c r="M222" s="231">
        <v>4.5924399999999999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407.45</v>
      </c>
      <c r="D223" s="232">
        <v>406.2166666666667</v>
      </c>
      <c r="E223" s="232">
        <v>404.23333333333341</v>
      </c>
      <c r="F223" s="232">
        <v>401.01666666666671</v>
      </c>
      <c r="G223" s="232">
        <v>399.03333333333342</v>
      </c>
      <c r="H223" s="232">
        <v>409.43333333333339</v>
      </c>
      <c r="I223" s="232">
        <v>411.41666666666674</v>
      </c>
      <c r="J223" s="232">
        <v>414.63333333333338</v>
      </c>
      <c r="K223" s="231">
        <v>408.2</v>
      </c>
      <c r="L223" s="231">
        <v>403</v>
      </c>
      <c r="M223" s="231">
        <v>10.339560000000001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473.65</v>
      </c>
      <c r="D224" s="232">
        <v>474.95</v>
      </c>
      <c r="E224" s="232">
        <v>471.2</v>
      </c>
      <c r="F224" s="232">
        <v>468.75</v>
      </c>
      <c r="G224" s="232">
        <v>465</v>
      </c>
      <c r="H224" s="232">
        <v>477.4</v>
      </c>
      <c r="I224" s="232">
        <v>481.15</v>
      </c>
      <c r="J224" s="232">
        <v>483.59999999999997</v>
      </c>
      <c r="K224" s="231">
        <v>478.7</v>
      </c>
      <c r="L224" s="231">
        <v>472.5</v>
      </c>
      <c r="M224" s="231">
        <v>0.90800000000000003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48.9</v>
      </c>
      <c r="D225" s="232">
        <v>48.949999999999996</v>
      </c>
      <c r="E225" s="232">
        <v>48.599999999999994</v>
      </c>
      <c r="F225" s="232">
        <v>48.3</v>
      </c>
      <c r="G225" s="232">
        <v>47.949999999999996</v>
      </c>
      <c r="H225" s="232">
        <v>49.249999999999993</v>
      </c>
      <c r="I225" s="232">
        <v>49.6</v>
      </c>
      <c r="J225" s="232">
        <v>49.899999999999991</v>
      </c>
      <c r="K225" s="231">
        <v>49.3</v>
      </c>
      <c r="L225" s="231">
        <v>48.65</v>
      </c>
      <c r="M225" s="231">
        <v>38.706780000000002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57.65</v>
      </c>
      <c r="D226" s="232">
        <v>57.416666666666664</v>
      </c>
      <c r="E226" s="232">
        <v>56.733333333333327</v>
      </c>
      <c r="F226" s="232">
        <v>55.816666666666663</v>
      </c>
      <c r="G226" s="232">
        <v>55.133333333333326</v>
      </c>
      <c r="H226" s="232">
        <v>58.333333333333329</v>
      </c>
      <c r="I226" s="232">
        <v>59.016666666666666</v>
      </c>
      <c r="J226" s="232">
        <v>59.93333333333333</v>
      </c>
      <c r="K226" s="231">
        <v>58.1</v>
      </c>
      <c r="L226" s="231">
        <v>56.5</v>
      </c>
      <c r="M226" s="231">
        <v>306.72620999999998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81.2</v>
      </c>
      <c r="D227" s="232">
        <v>80.766666666666666</v>
      </c>
      <c r="E227" s="232">
        <v>80.083333333333329</v>
      </c>
      <c r="F227" s="232">
        <v>78.966666666666669</v>
      </c>
      <c r="G227" s="232">
        <v>78.283333333333331</v>
      </c>
      <c r="H227" s="232">
        <v>81.883333333333326</v>
      </c>
      <c r="I227" s="232">
        <v>82.566666666666663</v>
      </c>
      <c r="J227" s="232">
        <v>83.683333333333323</v>
      </c>
      <c r="K227" s="231">
        <v>81.45</v>
      </c>
      <c r="L227" s="231">
        <v>79.650000000000006</v>
      </c>
      <c r="M227" s="231">
        <v>43.414969999999997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836</v>
      </c>
      <c r="D228" s="232">
        <v>840.48333333333323</v>
      </c>
      <c r="E228" s="232">
        <v>825.96666666666647</v>
      </c>
      <c r="F228" s="232">
        <v>815.93333333333328</v>
      </c>
      <c r="G228" s="232">
        <v>801.41666666666652</v>
      </c>
      <c r="H228" s="232">
        <v>850.51666666666642</v>
      </c>
      <c r="I228" s="232">
        <v>865.03333333333308</v>
      </c>
      <c r="J228" s="232">
        <v>875.06666666666638</v>
      </c>
      <c r="K228" s="231">
        <v>855</v>
      </c>
      <c r="L228" s="231">
        <v>830.45</v>
      </c>
      <c r="M228" s="231">
        <v>0.11139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449.15</v>
      </c>
      <c r="D229" s="232">
        <v>450.10000000000008</v>
      </c>
      <c r="E229" s="232">
        <v>444.90000000000015</v>
      </c>
      <c r="F229" s="232">
        <v>440.65000000000009</v>
      </c>
      <c r="G229" s="232">
        <v>435.45000000000016</v>
      </c>
      <c r="H229" s="232">
        <v>454.35000000000014</v>
      </c>
      <c r="I229" s="232">
        <v>459.55000000000007</v>
      </c>
      <c r="J229" s="232">
        <v>463.80000000000013</v>
      </c>
      <c r="K229" s="231">
        <v>455.3</v>
      </c>
      <c r="L229" s="231">
        <v>445.85</v>
      </c>
      <c r="M229" s="231">
        <v>1.82531</v>
      </c>
      <c r="N229" s="1"/>
      <c r="O229" s="1"/>
    </row>
    <row r="230" spans="1:15" ht="12.75" customHeight="1">
      <c r="A230" s="30">
        <v>220</v>
      </c>
      <c r="B230" s="217" t="s">
        <v>878</v>
      </c>
      <c r="C230" s="231">
        <v>442.3</v>
      </c>
      <c r="D230" s="232">
        <v>444.16666666666669</v>
      </c>
      <c r="E230" s="232">
        <v>438.13333333333338</v>
      </c>
      <c r="F230" s="232">
        <v>433.9666666666667</v>
      </c>
      <c r="G230" s="232">
        <v>427.93333333333339</v>
      </c>
      <c r="H230" s="232">
        <v>448.33333333333337</v>
      </c>
      <c r="I230" s="232">
        <v>454.36666666666667</v>
      </c>
      <c r="J230" s="232">
        <v>458.53333333333336</v>
      </c>
      <c r="K230" s="231">
        <v>450.2</v>
      </c>
      <c r="L230" s="231">
        <v>440</v>
      </c>
      <c r="M230" s="231">
        <v>1.0427999999999999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29.75</v>
      </c>
      <c r="D231" s="232">
        <v>29.933333333333334</v>
      </c>
      <c r="E231" s="232">
        <v>29.316666666666666</v>
      </c>
      <c r="F231" s="232">
        <v>28.883333333333333</v>
      </c>
      <c r="G231" s="232">
        <v>28.266666666666666</v>
      </c>
      <c r="H231" s="232">
        <v>30.366666666666667</v>
      </c>
      <c r="I231" s="232">
        <v>30.983333333333334</v>
      </c>
      <c r="J231" s="232">
        <v>31.416666666666668</v>
      </c>
      <c r="K231" s="231">
        <v>30.55</v>
      </c>
      <c r="L231" s="231">
        <v>29.5</v>
      </c>
      <c r="M231" s="231">
        <v>197.37204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392.4</v>
      </c>
      <c r="D232" s="232">
        <v>390.2166666666667</v>
      </c>
      <c r="E232" s="232">
        <v>387.28333333333342</v>
      </c>
      <c r="F232" s="232">
        <v>382.16666666666674</v>
      </c>
      <c r="G232" s="232">
        <v>379.23333333333346</v>
      </c>
      <c r="H232" s="232">
        <v>395.33333333333337</v>
      </c>
      <c r="I232" s="232">
        <v>398.26666666666665</v>
      </c>
      <c r="J232" s="232">
        <v>403.38333333333333</v>
      </c>
      <c r="K232" s="231">
        <v>393.15</v>
      </c>
      <c r="L232" s="231">
        <v>385.1</v>
      </c>
      <c r="M232" s="231">
        <v>89.176990000000004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95.35</v>
      </c>
      <c r="D233" s="232">
        <v>95.466666666666654</v>
      </c>
      <c r="E233" s="232">
        <v>94.533333333333303</v>
      </c>
      <c r="F233" s="232">
        <v>93.716666666666654</v>
      </c>
      <c r="G233" s="232">
        <v>92.783333333333303</v>
      </c>
      <c r="H233" s="232">
        <v>96.283333333333303</v>
      </c>
      <c r="I233" s="232">
        <v>97.216666666666669</v>
      </c>
      <c r="J233" s="232">
        <v>98.033333333333303</v>
      </c>
      <c r="K233" s="231">
        <v>96.4</v>
      </c>
      <c r="L233" s="231">
        <v>94.65</v>
      </c>
      <c r="M233" s="231">
        <v>1.0561100000000001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202.65</v>
      </c>
      <c r="D234" s="232">
        <v>200.66666666666666</v>
      </c>
      <c r="E234" s="232">
        <v>198.33333333333331</v>
      </c>
      <c r="F234" s="232">
        <v>194.01666666666665</v>
      </c>
      <c r="G234" s="232">
        <v>191.68333333333331</v>
      </c>
      <c r="H234" s="232">
        <v>204.98333333333332</v>
      </c>
      <c r="I234" s="232">
        <v>207.31666666666663</v>
      </c>
      <c r="J234" s="232">
        <v>211.63333333333333</v>
      </c>
      <c r="K234" s="231">
        <v>203</v>
      </c>
      <c r="L234" s="231">
        <v>196.35</v>
      </c>
      <c r="M234" s="231">
        <v>20.040040000000001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111</v>
      </c>
      <c r="D235" s="232">
        <v>109.81666666666666</v>
      </c>
      <c r="E235" s="232">
        <v>108.28333333333333</v>
      </c>
      <c r="F235" s="232">
        <v>105.56666666666666</v>
      </c>
      <c r="G235" s="232">
        <v>104.03333333333333</v>
      </c>
      <c r="H235" s="232">
        <v>112.53333333333333</v>
      </c>
      <c r="I235" s="232">
        <v>114.06666666666666</v>
      </c>
      <c r="J235" s="232">
        <v>116.78333333333333</v>
      </c>
      <c r="K235" s="231">
        <v>111.35</v>
      </c>
      <c r="L235" s="231">
        <v>107.1</v>
      </c>
      <c r="M235" s="231">
        <v>73.374790000000004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64.099999999999994</v>
      </c>
      <c r="D236" s="232">
        <v>63.050000000000004</v>
      </c>
      <c r="E236" s="232">
        <v>61.7</v>
      </c>
      <c r="F236" s="232">
        <v>59.3</v>
      </c>
      <c r="G236" s="232">
        <v>57.949999999999996</v>
      </c>
      <c r="H236" s="232">
        <v>65.450000000000017</v>
      </c>
      <c r="I236" s="232">
        <v>66.800000000000011</v>
      </c>
      <c r="J236" s="232">
        <v>69.200000000000017</v>
      </c>
      <c r="K236" s="231">
        <v>64.400000000000006</v>
      </c>
      <c r="L236" s="231">
        <v>60.65</v>
      </c>
      <c r="M236" s="231">
        <v>100.51093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4929.6000000000004</v>
      </c>
      <c r="D237" s="232">
        <v>4929.2</v>
      </c>
      <c r="E237" s="232">
        <v>4908.3999999999996</v>
      </c>
      <c r="F237" s="232">
        <v>4887.2</v>
      </c>
      <c r="G237" s="232">
        <v>4866.3999999999996</v>
      </c>
      <c r="H237" s="232">
        <v>4950.3999999999996</v>
      </c>
      <c r="I237" s="232">
        <v>4971.2000000000007</v>
      </c>
      <c r="J237" s="232">
        <v>4992.3999999999996</v>
      </c>
      <c r="K237" s="231">
        <v>4950</v>
      </c>
      <c r="L237" s="231">
        <v>4908</v>
      </c>
      <c r="M237" s="231">
        <v>0.31020999999999999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291.39999999999998</v>
      </c>
      <c r="D238" s="232">
        <v>289.3</v>
      </c>
      <c r="E238" s="232">
        <v>285.8</v>
      </c>
      <c r="F238" s="232">
        <v>280.2</v>
      </c>
      <c r="G238" s="232">
        <v>276.7</v>
      </c>
      <c r="H238" s="232">
        <v>294.90000000000003</v>
      </c>
      <c r="I238" s="232">
        <v>298.40000000000003</v>
      </c>
      <c r="J238" s="232">
        <v>304.00000000000006</v>
      </c>
      <c r="K238" s="231">
        <v>292.8</v>
      </c>
      <c r="L238" s="231">
        <v>283.7</v>
      </c>
      <c r="M238" s="231">
        <v>7.9845899999999999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148.75</v>
      </c>
      <c r="D239" s="232">
        <v>147.70000000000002</v>
      </c>
      <c r="E239" s="232">
        <v>146.40000000000003</v>
      </c>
      <c r="F239" s="232">
        <v>144.05000000000001</v>
      </c>
      <c r="G239" s="232">
        <v>142.75000000000003</v>
      </c>
      <c r="H239" s="232">
        <v>150.05000000000004</v>
      </c>
      <c r="I239" s="232">
        <v>151.35000000000005</v>
      </c>
      <c r="J239" s="232">
        <v>153.70000000000005</v>
      </c>
      <c r="K239" s="231">
        <v>149</v>
      </c>
      <c r="L239" s="231">
        <v>145.35</v>
      </c>
      <c r="M239" s="231">
        <v>41.331519999999998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327</v>
      </c>
      <c r="D240" s="232">
        <v>324.26666666666665</v>
      </c>
      <c r="E240" s="232">
        <v>320.7833333333333</v>
      </c>
      <c r="F240" s="232">
        <v>314.56666666666666</v>
      </c>
      <c r="G240" s="232">
        <v>311.08333333333331</v>
      </c>
      <c r="H240" s="232">
        <v>330.48333333333329</v>
      </c>
      <c r="I240" s="232">
        <v>333.96666666666664</v>
      </c>
      <c r="J240" s="232">
        <v>340.18333333333328</v>
      </c>
      <c r="K240" s="231">
        <v>327.75</v>
      </c>
      <c r="L240" s="231">
        <v>318.05</v>
      </c>
      <c r="M240" s="231">
        <v>23.103249999999999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79.2</v>
      </c>
      <c r="D241" s="232">
        <v>79.016666666666666</v>
      </c>
      <c r="E241" s="232">
        <v>78.683333333333337</v>
      </c>
      <c r="F241" s="232">
        <v>78.166666666666671</v>
      </c>
      <c r="G241" s="232">
        <v>77.833333333333343</v>
      </c>
      <c r="H241" s="232">
        <v>79.533333333333331</v>
      </c>
      <c r="I241" s="232">
        <v>79.866666666666674</v>
      </c>
      <c r="J241" s="232">
        <v>80.383333333333326</v>
      </c>
      <c r="K241" s="231">
        <v>79.349999999999994</v>
      </c>
      <c r="L241" s="231">
        <v>78.5</v>
      </c>
      <c r="M241" s="231">
        <v>59.697710000000001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25.1</v>
      </c>
      <c r="D242" s="232">
        <v>25.083333333333332</v>
      </c>
      <c r="E242" s="232">
        <v>24.866666666666664</v>
      </c>
      <c r="F242" s="232">
        <v>24.633333333333333</v>
      </c>
      <c r="G242" s="232">
        <v>24.416666666666664</v>
      </c>
      <c r="H242" s="232">
        <v>25.316666666666663</v>
      </c>
      <c r="I242" s="232">
        <v>25.533333333333331</v>
      </c>
      <c r="J242" s="232">
        <v>25.766666666666662</v>
      </c>
      <c r="K242" s="231">
        <v>25.3</v>
      </c>
      <c r="L242" s="231">
        <v>24.85</v>
      </c>
      <c r="M242" s="231">
        <v>94.664090000000002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618.25</v>
      </c>
      <c r="D243" s="232">
        <v>616.41666666666663</v>
      </c>
      <c r="E243" s="232">
        <v>614.0333333333333</v>
      </c>
      <c r="F243" s="232">
        <v>609.81666666666672</v>
      </c>
      <c r="G243" s="232">
        <v>607.43333333333339</v>
      </c>
      <c r="H243" s="232">
        <v>620.63333333333321</v>
      </c>
      <c r="I243" s="232">
        <v>623.01666666666665</v>
      </c>
      <c r="J243" s="232">
        <v>627.23333333333312</v>
      </c>
      <c r="K243" s="231">
        <v>618.79999999999995</v>
      </c>
      <c r="L243" s="231">
        <v>612.20000000000005</v>
      </c>
      <c r="M243" s="231">
        <v>5.9941599999999999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28.05</v>
      </c>
      <c r="D244" s="232">
        <v>28.083333333333332</v>
      </c>
      <c r="E244" s="232">
        <v>27.866666666666664</v>
      </c>
      <c r="F244" s="232">
        <v>27.68333333333333</v>
      </c>
      <c r="G244" s="232">
        <v>27.466666666666661</v>
      </c>
      <c r="H244" s="232">
        <v>28.266666666666666</v>
      </c>
      <c r="I244" s="232">
        <v>28.483333333333334</v>
      </c>
      <c r="J244" s="232">
        <v>28.666666666666668</v>
      </c>
      <c r="K244" s="231">
        <v>28.3</v>
      </c>
      <c r="L244" s="231">
        <v>27.9</v>
      </c>
      <c r="M244" s="231">
        <v>169.51705000000001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1047.8</v>
      </c>
      <c r="D245" s="232">
        <v>1054.55</v>
      </c>
      <c r="E245" s="232">
        <v>1033.25</v>
      </c>
      <c r="F245" s="232">
        <v>1018.7</v>
      </c>
      <c r="G245" s="232">
        <v>997.40000000000009</v>
      </c>
      <c r="H245" s="232">
        <v>1069.0999999999999</v>
      </c>
      <c r="I245" s="232">
        <v>1090.3999999999996</v>
      </c>
      <c r="J245" s="232">
        <v>1104.9499999999998</v>
      </c>
      <c r="K245" s="231">
        <v>1075.8499999999999</v>
      </c>
      <c r="L245" s="231">
        <v>1040</v>
      </c>
      <c r="M245" s="231">
        <v>0.93752999999999997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341.15</v>
      </c>
      <c r="D246" s="232">
        <v>341.45</v>
      </c>
      <c r="E246" s="232">
        <v>337.9</v>
      </c>
      <c r="F246" s="232">
        <v>334.65</v>
      </c>
      <c r="G246" s="232">
        <v>331.09999999999997</v>
      </c>
      <c r="H246" s="232">
        <v>344.7</v>
      </c>
      <c r="I246" s="232">
        <v>348.25000000000006</v>
      </c>
      <c r="J246" s="232">
        <v>351.5</v>
      </c>
      <c r="K246" s="231">
        <v>345</v>
      </c>
      <c r="L246" s="231">
        <v>338.2</v>
      </c>
      <c r="M246" s="231">
        <v>0.84650999999999998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447.1</v>
      </c>
      <c r="D247" s="232">
        <v>448.5</v>
      </c>
      <c r="E247" s="232">
        <v>442</v>
      </c>
      <c r="F247" s="232">
        <v>436.9</v>
      </c>
      <c r="G247" s="232">
        <v>430.4</v>
      </c>
      <c r="H247" s="232">
        <v>453.6</v>
      </c>
      <c r="I247" s="232">
        <v>460.1</v>
      </c>
      <c r="J247" s="232">
        <v>465.20000000000005</v>
      </c>
      <c r="K247" s="231">
        <v>455</v>
      </c>
      <c r="L247" s="231">
        <v>443.4</v>
      </c>
      <c r="M247" s="231">
        <v>34.637219999999999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160.6</v>
      </c>
      <c r="D248" s="232">
        <v>162.58333333333334</v>
      </c>
      <c r="E248" s="232">
        <v>158.06666666666669</v>
      </c>
      <c r="F248" s="232">
        <v>155.53333333333336</v>
      </c>
      <c r="G248" s="232">
        <v>151.01666666666671</v>
      </c>
      <c r="H248" s="232">
        <v>165.11666666666667</v>
      </c>
      <c r="I248" s="232">
        <v>169.63333333333333</v>
      </c>
      <c r="J248" s="232">
        <v>172.16666666666666</v>
      </c>
      <c r="K248" s="231">
        <v>167.1</v>
      </c>
      <c r="L248" s="231">
        <v>160.05000000000001</v>
      </c>
      <c r="M248" s="231">
        <v>40.275599999999997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1174.25</v>
      </c>
      <c r="D249" s="232">
        <v>1152.9333333333334</v>
      </c>
      <c r="E249" s="232">
        <v>1126.8666666666668</v>
      </c>
      <c r="F249" s="232">
        <v>1079.4833333333333</v>
      </c>
      <c r="G249" s="232">
        <v>1053.4166666666667</v>
      </c>
      <c r="H249" s="232">
        <v>1200.3166666666668</v>
      </c>
      <c r="I249" s="232">
        <v>1226.3833333333334</v>
      </c>
      <c r="J249" s="232">
        <v>1273.7666666666669</v>
      </c>
      <c r="K249" s="231">
        <v>1179</v>
      </c>
      <c r="L249" s="231">
        <v>1105.55</v>
      </c>
      <c r="M249" s="231">
        <v>72.274789999999996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16.45</v>
      </c>
      <c r="D250" s="232">
        <v>16.283333333333331</v>
      </c>
      <c r="E250" s="232">
        <v>15.866666666666664</v>
      </c>
      <c r="F250" s="232">
        <v>15.283333333333331</v>
      </c>
      <c r="G250" s="232">
        <v>14.866666666666664</v>
      </c>
      <c r="H250" s="232">
        <v>16.866666666666664</v>
      </c>
      <c r="I250" s="232">
        <v>17.283333333333335</v>
      </c>
      <c r="J250" s="232">
        <v>17.866666666666664</v>
      </c>
      <c r="K250" s="231">
        <v>16.7</v>
      </c>
      <c r="L250" s="231">
        <v>15.7</v>
      </c>
      <c r="M250" s="231">
        <v>221.25473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3501.6</v>
      </c>
      <c r="D251" s="232">
        <v>3481.2166666666672</v>
      </c>
      <c r="E251" s="232">
        <v>3437.4333333333343</v>
      </c>
      <c r="F251" s="232">
        <v>3373.2666666666673</v>
      </c>
      <c r="G251" s="232">
        <v>3329.4833333333345</v>
      </c>
      <c r="H251" s="232">
        <v>3545.3833333333341</v>
      </c>
      <c r="I251" s="232">
        <v>3589.166666666667</v>
      </c>
      <c r="J251" s="232">
        <v>3653.3333333333339</v>
      </c>
      <c r="K251" s="231">
        <v>3525</v>
      </c>
      <c r="L251" s="231">
        <v>3417.05</v>
      </c>
      <c r="M251" s="231">
        <v>3.97153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1492.7</v>
      </c>
      <c r="D252" s="232">
        <v>1489.9333333333332</v>
      </c>
      <c r="E252" s="232">
        <v>1483.8666666666663</v>
      </c>
      <c r="F252" s="232">
        <v>1475.0333333333331</v>
      </c>
      <c r="G252" s="232">
        <v>1468.9666666666662</v>
      </c>
      <c r="H252" s="232">
        <v>1498.7666666666664</v>
      </c>
      <c r="I252" s="232">
        <v>1504.8333333333335</v>
      </c>
      <c r="J252" s="232">
        <v>1513.6666666666665</v>
      </c>
      <c r="K252" s="231">
        <v>1496</v>
      </c>
      <c r="L252" s="231">
        <v>1481.1</v>
      </c>
      <c r="M252" s="231">
        <v>41.370800000000003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 t="e">
        <v>#N/A</v>
      </c>
      <c r="D253" s="232" t="e">
        <v>#N/A</v>
      </c>
      <c r="E253" s="232" t="e">
        <v>#N/A</v>
      </c>
      <c r="F253" s="232" t="e">
        <v>#N/A</v>
      </c>
      <c r="G253" s="232" t="e">
        <v>#N/A</v>
      </c>
      <c r="H253" s="232" t="e">
        <v>#N/A</v>
      </c>
      <c r="I253" s="232" t="e">
        <v>#N/A</v>
      </c>
      <c r="J253" s="232" t="e">
        <v>#N/A</v>
      </c>
      <c r="K253" s="231" t="e">
        <v>#N/A</v>
      </c>
      <c r="L253" s="231" t="e">
        <v>#N/A</v>
      </c>
      <c r="M253" s="231" t="e">
        <v>#N/A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453.7</v>
      </c>
      <c r="D254" s="232">
        <v>451.59999999999997</v>
      </c>
      <c r="E254" s="232">
        <v>446.89999999999992</v>
      </c>
      <c r="F254" s="232">
        <v>440.09999999999997</v>
      </c>
      <c r="G254" s="232">
        <v>435.39999999999992</v>
      </c>
      <c r="H254" s="232">
        <v>458.39999999999992</v>
      </c>
      <c r="I254" s="232">
        <v>463.09999999999997</v>
      </c>
      <c r="J254" s="232">
        <v>469.89999999999992</v>
      </c>
      <c r="K254" s="231">
        <v>456.3</v>
      </c>
      <c r="L254" s="231">
        <v>444.8</v>
      </c>
      <c r="M254" s="231">
        <v>2.6205599999999998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1901.8</v>
      </c>
      <c r="D255" s="232">
        <v>1886.7166666666665</v>
      </c>
      <c r="E255" s="232">
        <v>1868.383333333333</v>
      </c>
      <c r="F255" s="232">
        <v>1834.9666666666665</v>
      </c>
      <c r="G255" s="232">
        <v>1816.633333333333</v>
      </c>
      <c r="H255" s="232">
        <v>1920.133333333333</v>
      </c>
      <c r="I255" s="232">
        <v>1938.4666666666665</v>
      </c>
      <c r="J255" s="232">
        <v>1971.883333333333</v>
      </c>
      <c r="K255" s="231">
        <v>1905.05</v>
      </c>
      <c r="L255" s="231">
        <v>1853.3</v>
      </c>
      <c r="M255" s="231">
        <v>9.6990800000000004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799.35</v>
      </c>
      <c r="D256" s="232">
        <v>797.41666666666663</v>
      </c>
      <c r="E256" s="232">
        <v>791.98333333333323</v>
      </c>
      <c r="F256" s="232">
        <v>784.61666666666656</v>
      </c>
      <c r="G256" s="232">
        <v>779.18333333333317</v>
      </c>
      <c r="H256" s="232">
        <v>804.7833333333333</v>
      </c>
      <c r="I256" s="232">
        <v>810.2166666666667</v>
      </c>
      <c r="J256" s="232">
        <v>817.58333333333337</v>
      </c>
      <c r="K256" s="231">
        <v>802.85</v>
      </c>
      <c r="L256" s="231">
        <v>790.05</v>
      </c>
      <c r="M256" s="231">
        <v>2.6502300000000001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1957.55</v>
      </c>
      <c r="D257" s="232">
        <v>1955.0333333333331</v>
      </c>
      <c r="E257" s="232">
        <v>1941.2166666666662</v>
      </c>
      <c r="F257" s="232">
        <v>1924.8833333333332</v>
      </c>
      <c r="G257" s="232">
        <v>1911.0666666666664</v>
      </c>
      <c r="H257" s="232">
        <v>1971.3666666666661</v>
      </c>
      <c r="I257" s="232">
        <v>1985.1833333333332</v>
      </c>
      <c r="J257" s="232">
        <v>2001.516666666666</v>
      </c>
      <c r="K257" s="231">
        <v>1968.85</v>
      </c>
      <c r="L257" s="231">
        <v>1938.7</v>
      </c>
      <c r="M257" s="231">
        <v>0.36501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2852.55</v>
      </c>
      <c r="D258" s="232">
        <v>2859.15</v>
      </c>
      <c r="E258" s="232">
        <v>2833.75</v>
      </c>
      <c r="F258" s="232">
        <v>2814.95</v>
      </c>
      <c r="G258" s="232">
        <v>2789.5499999999997</v>
      </c>
      <c r="H258" s="232">
        <v>2877.9500000000003</v>
      </c>
      <c r="I258" s="232">
        <v>2903.3500000000008</v>
      </c>
      <c r="J258" s="232">
        <v>2922.1500000000005</v>
      </c>
      <c r="K258" s="231">
        <v>2884.55</v>
      </c>
      <c r="L258" s="231">
        <v>2840.35</v>
      </c>
      <c r="M258" s="231">
        <v>0.43547000000000002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593.85</v>
      </c>
      <c r="D259" s="232">
        <v>590.36666666666667</v>
      </c>
      <c r="E259" s="232">
        <v>574.73333333333335</v>
      </c>
      <c r="F259" s="232">
        <v>555.61666666666667</v>
      </c>
      <c r="G259" s="232">
        <v>539.98333333333335</v>
      </c>
      <c r="H259" s="232">
        <v>609.48333333333335</v>
      </c>
      <c r="I259" s="232">
        <v>625.11666666666679</v>
      </c>
      <c r="J259" s="232">
        <v>644.23333333333335</v>
      </c>
      <c r="K259" s="231">
        <v>606</v>
      </c>
      <c r="L259" s="231">
        <v>571.25</v>
      </c>
      <c r="M259" s="231">
        <v>5.5706199999999999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700.9</v>
      </c>
      <c r="D260" s="232">
        <v>699.58333333333337</v>
      </c>
      <c r="E260" s="232">
        <v>689.31666666666672</v>
      </c>
      <c r="F260" s="232">
        <v>677.73333333333335</v>
      </c>
      <c r="G260" s="232">
        <v>667.4666666666667</v>
      </c>
      <c r="H260" s="232">
        <v>711.16666666666674</v>
      </c>
      <c r="I260" s="232">
        <v>721.43333333333339</v>
      </c>
      <c r="J260" s="232">
        <v>733.01666666666677</v>
      </c>
      <c r="K260" s="231">
        <v>709.85</v>
      </c>
      <c r="L260" s="231">
        <v>688</v>
      </c>
      <c r="M260" s="231">
        <v>2.1430400000000001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392.35</v>
      </c>
      <c r="D261" s="232">
        <v>392.93333333333334</v>
      </c>
      <c r="E261" s="232">
        <v>388.36666666666667</v>
      </c>
      <c r="F261" s="232">
        <v>384.38333333333333</v>
      </c>
      <c r="G261" s="232">
        <v>379.81666666666666</v>
      </c>
      <c r="H261" s="232">
        <v>396.91666666666669</v>
      </c>
      <c r="I261" s="232">
        <v>401.48333333333341</v>
      </c>
      <c r="J261" s="232">
        <v>405.4666666666667</v>
      </c>
      <c r="K261" s="231">
        <v>397.5</v>
      </c>
      <c r="L261" s="231">
        <v>388.95</v>
      </c>
      <c r="M261" s="231">
        <v>5.28939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64.75</v>
      </c>
      <c r="D262" s="232">
        <v>64.649999999999991</v>
      </c>
      <c r="E262" s="232">
        <v>64.199999999999989</v>
      </c>
      <c r="F262" s="232">
        <v>63.649999999999991</v>
      </c>
      <c r="G262" s="232">
        <v>63.199999999999989</v>
      </c>
      <c r="H262" s="232">
        <v>65.199999999999989</v>
      </c>
      <c r="I262" s="232">
        <v>65.650000000000006</v>
      </c>
      <c r="J262" s="232">
        <v>66.199999999999989</v>
      </c>
      <c r="K262" s="231">
        <v>65.099999999999994</v>
      </c>
      <c r="L262" s="231">
        <v>64.099999999999994</v>
      </c>
      <c r="M262" s="231">
        <v>8.8013600000000007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278.10000000000002</v>
      </c>
      <c r="D263" s="232">
        <v>273.78333333333336</v>
      </c>
      <c r="E263" s="232">
        <v>265.56666666666672</v>
      </c>
      <c r="F263" s="232">
        <v>253.03333333333336</v>
      </c>
      <c r="G263" s="232">
        <v>244.81666666666672</v>
      </c>
      <c r="H263" s="232">
        <v>286.31666666666672</v>
      </c>
      <c r="I263" s="232">
        <v>294.5333333333333</v>
      </c>
      <c r="J263" s="232">
        <v>307.06666666666672</v>
      </c>
      <c r="K263" s="231">
        <v>282</v>
      </c>
      <c r="L263" s="231">
        <v>261.25</v>
      </c>
      <c r="M263" s="231">
        <v>54.583309999999997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675.4</v>
      </c>
      <c r="D264" s="232">
        <v>672.13333333333333</v>
      </c>
      <c r="E264" s="232">
        <v>667.26666666666665</v>
      </c>
      <c r="F264" s="232">
        <v>659.13333333333333</v>
      </c>
      <c r="G264" s="232">
        <v>654.26666666666665</v>
      </c>
      <c r="H264" s="232">
        <v>680.26666666666665</v>
      </c>
      <c r="I264" s="232">
        <v>685.13333333333321</v>
      </c>
      <c r="J264" s="232">
        <v>693.26666666666665</v>
      </c>
      <c r="K264" s="231">
        <v>677</v>
      </c>
      <c r="L264" s="231">
        <v>664</v>
      </c>
      <c r="M264" s="231">
        <v>15.39129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104.2</v>
      </c>
      <c r="D265" s="232">
        <v>103.55</v>
      </c>
      <c r="E265" s="232">
        <v>102.3</v>
      </c>
      <c r="F265" s="232">
        <v>100.4</v>
      </c>
      <c r="G265" s="232">
        <v>99.15</v>
      </c>
      <c r="H265" s="232">
        <v>105.44999999999999</v>
      </c>
      <c r="I265" s="232">
        <v>106.69999999999999</v>
      </c>
      <c r="J265" s="232">
        <v>108.59999999999998</v>
      </c>
      <c r="K265" s="231">
        <v>104.8</v>
      </c>
      <c r="L265" s="231">
        <v>101.65</v>
      </c>
      <c r="M265" s="231">
        <v>4.1691700000000003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310.39999999999998</v>
      </c>
      <c r="D266" s="232">
        <v>312.13333333333333</v>
      </c>
      <c r="E266" s="232">
        <v>295.26666666666665</v>
      </c>
      <c r="F266" s="232">
        <v>280.13333333333333</v>
      </c>
      <c r="G266" s="232">
        <v>263.26666666666665</v>
      </c>
      <c r="H266" s="232">
        <v>327.26666666666665</v>
      </c>
      <c r="I266" s="232">
        <v>344.13333333333333</v>
      </c>
      <c r="J266" s="232">
        <v>359.26666666666665</v>
      </c>
      <c r="K266" s="231">
        <v>329</v>
      </c>
      <c r="L266" s="231">
        <v>297</v>
      </c>
      <c r="M266" s="231">
        <v>72.824600000000004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574.95000000000005</v>
      </c>
      <c r="D267" s="232">
        <v>571.63333333333333</v>
      </c>
      <c r="E267" s="232">
        <v>564.41666666666663</v>
      </c>
      <c r="F267" s="232">
        <v>553.88333333333333</v>
      </c>
      <c r="G267" s="232">
        <v>546.66666666666663</v>
      </c>
      <c r="H267" s="232">
        <v>582.16666666666663</v>
      </c>
      <c r="I267" s="232">
        <v>589.38333333333333</v>
      </c>
      <c r="J267" s="232">
        <v>599.91666666666663</v>
      </c>
      <c r="K267" s="231">
        <v>578.85</v>
      </c>
      <c r="L267" s="231">
        <v>561.1</v>
      </c>
      <c r="M267" s="231">
        <v>20.521899999999999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457.35</v>
      </c>
      <c r="D268" s="232">
        <v>452.91666666666669</v>
      </c>
      <c r="E268" s="232">
        <v>445.93333333333339</v>
      </c>
      <c r="F268" s="232">
        <v>434.51666666666671</v>
      </c>
      <c r="G268" s="232">
        <v>427.53333333333342</v>
      </c>
      <c r="H268" s="232">
        <v>464.33333333333337</v>
      </c>
      <c r="I268" s="232">
        <v>471.31666666666661</v>
      </c>
      <c r="J268" s="232">
        <v>482.73333333333335</v>
      </c>
      <c r="K268" s="231">
        <v>459.9</v>
      </c>
      <c r="L268" s="231">
        <v>441.5</v>
      </c>
      <c r="M268" s="231">
        <v>17.842510000000001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440.9</v>
      </c>
      <c r="D269" s="232">
        <v>440.3</v>
      </c>
      <c r="E269" s="232">
        <v>435.6</v>
      </c>
      <c r="F269" s="232">
        <v>430.3</v>
      </c>
      <c r="G269" s="232">
        <v>425.6</v>
      </c>
      <c r="H269" s="232">
        <v>445.6</v>
      </c>
      <c r="I269" s="232">
        <v>450.29999999999995</v>
      </c>
      <c r="J269" s="232">
        <v>455.6</v>
      </c>
      <c r="K269" s="231">
        <v>445</v>
      </c>
      <c r="L269" s="231">
        <v>435</v>
      </c>
      <c r="M269" s="231">
        <v>1.96357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315.75</v>
      </c>
      <c r="D270" s="232">
        <v>313.8</v>
      </c>
      <c r="E270" s="232">
        <v>302.60000000000002</v>
      </c>
      <c r="F270" s="232">
        <v>289.45</v>
      </c>
      <c r="G270" s="232">
        <v>278.25</v>
      </c>
      <c r="H270" s="232">
        <v>326.95000000000005</v>
      </c>
      <c r="I270" s="232">
        <v>338.15</v>
      </c>
      <c r="J270" s="232">
        <v>351.30000000000007</v>
      </c>
      <c r="K270" s="231">
        <v>325</v>
      </c>
      <c r="L270" s="231">
        <v>300.64999999999998</v>
      </c>
      <c r="M270" s="231">
        <v>1.99492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604.95000000000005</v>
      </c>
      <c r="D271" s="232">
        <v>600.31666666666672</v>
      </c>
      <c r="E271" s="232">
        <v>591.83333333333348</v>
      </c>
      <c r="F271" s="232">
        <v>578.71666666666681</v>
      </c>
      <c r="G271" s="232">
        <v>570.23333333333358</v>
      </c>
      <c r="H271" s="232">
        <v>613.43333333333339</v>
      </c>
      <c r="I271" s="232">
        <v>621.91666666666674</v>
      </c>
      <c r="J271" s="232">
        <v>635.0333333333333</v>
      </c>
      <c r="K271" s="231">
        <v>608.79999999999995</v>
      </c>
      <c r="L271" s="231">
        <v>587.20000000000005</v>
      </c>
      <c r="M271" s="231">
        <v>2.1859000000000002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189.5</v>
      </c>
      <c r="D272" s="232">
        <v>189.28333333333333</v>
      </c>
      <c r="E272" s="232">
        <v>187.61666666666667</v>
      </c>
      <c r="F272" s="232">
        <v>185.73333333333335</v>
      </c>
      <c r="G272" s="232">
        <v>184.06666666666669</v>
      </c>
      <c r="H272" s="232">
        <v>191.16666666666666</v>
      </c>
      <c r="I272" s="232">
        <v>192.83333333333334</v>
      </c>
      <c r="J272" s="232">
        <v>194.71666666666664</v>
      </c>
      <c r="K272" s="231">
        <v>190.95</v>
      </c>
      <c r="L272" s="231">
        <v>187.4</v>
      </c>
      <c r="M272" s="231">
        <v>1.3174999999999999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595.70000000000005</v>
      </c>
      <c r="D273" s="232">
        <v>598.05000000000007</v>
      </c>
      <c r="E273" s="232">
        <v>588.15000000000009</v>
      </c>
      <c r="F273" s="232">
        <v>580.6</v>
      </c>
      <c r="G273" s="232">
        <v>570.70000000000005</v>
      </c>
      <c r="H273" s="232">
        <v>605.60000000000014</v>
      </c>
      <c r="I273" s="232">
        <v>615.5</v>
      </c>
      <c r="J273" s="232">
        <v>623.05000000000018</v>
      </c>
      <c r="K273" s="231">
        <v>607.95000000000005</v>
      </c>
      <c r="L273" s="231">
        <v>590.5</v>
      </c>
      <c r="M273" s="231">
        <v>1.3380399999999999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1709.5</v>
      </c>
      <c r="D274" s="232">
        <v>1715.55</v>
      </c>
      <c r="E274" s="232">
        <v>1691.1</v>
      </c>
      <c r="F274" s="232">
        <v>1672.7</v>
      </c>
      <c r="G274" s="232">
        <v>1648.25</v>
      </c>
      <c r="H274" s="232">
        <v>1733.9499999999998</v>
      </c>
      <c r="I274" s="232">
        <v>1758.4</v>
      </c>
      <c r="J274" s="232">
        <v>1776.7999999999997</v>
      </c>
      <c r="K274" s="231">
        <v>1740</v>
      </c>
      <c r="L274" s="231">
        <v>1697.15</v>
      </c>
      <c r="M274" s="231">
        <v>1.66029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272.3</v>
      </c>
      <c r="D275" s="232">
        <v>273.76666666666671</v>
      </c>
      <c r="E275" s="232">
        <v>269.18333333333339</v>
      </c>
      <c r="F275" s="232">
        <v>266.06666666666666</v>
      </c>
      <c r="G275" s="232">
        <v>261.48333333333335</v>
      </c>
      <c r="H275" s="232">
        <v>276.88333333333344</v>
      </c>
      <c r="I275" s="232">
        <v>281.46666666666681</v>
      </c>
      <c r="J275" s="232">
        <v>284.58333333333348</v>
      </c>
      <c r="K275" s="231">
        <v>278.35000000000002</v>
      </c>
      <c r="L275" s="231">
        <v>270.64999999999998</v>
      </c>
      <c r="M275" s="231">
        <v>5.0456399999999997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822.2</v>
      </c>
      <c r="D276" s="232">
        <v>825.66666666666663</v>
      </c>
      <c r="E276" s="232">
        <v>815.33333333333326</v>
      </c>
      <c r="F276" s="232">
        <v>808.46666666666658</v>
      </c>
      <c r="G276" s="232">
        <v>798.13333333333321</v>
      </c>
      <c r="H276" s="232">
        <v>832.5333333333333</v>
      </c>
      <c r="I276" s="232">
        <v>842.86666666666656</v>
      </c>
      <c r="J276" s="232">
        <v>849.73333333333335</v>
      </c>
      <c r="K276" s="231">
        <v>836</v>
      </c>
      <c r="L276" s="231">
        <v>818.8</v>
      </c>
      <c r="M276" s="231">
        <v>6.8292400000000004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369.3</v>
      </c>
      <c r="D277" s="232">
        <v>362.26666666666671</v>
      </c>
      <c r="E277" s="232">
        <v>352.13333333333344</v>
      </c>
      <c r="F277" s="232">
        <v>334.96666666666675</v>
      </c>
      <c r="G277" s="232">
        <v>324.83333333333348</v>
      </c>
      <c r="H277" s="232">
        <v>379.43333333333339</v>
      </c>
      <c r="I277" s="232">
        <v>389.56666666666672</v>
      </c>
      <c r="J277" s="232">
        <v>406.73333333333335</v>
      </c>
      <c r="K277" s="231">
        <v>372.4</v>
      </c>
      <c r="L277" s="231">
        <v>345.1</v>
      </c>
      <c r="M277" s="231">
        <v>6.66317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1083.05</v>
      </c>
      <c r="D278" s="232">
        <v>1080.3500000000001</v>
      </c>
      <c r="E278" s="232">
        <v>1071.7000000000003</v>
      </c>
      <c r="F278" s="232">
        <v>1060.3500000000001</v>
      </c>
      <c r="G278" s="232">
        <v>1051.7000000000003</v>
      </c>
      <c r="H278" s="232">
        <v>1091.7000000000003</v>
      </c>
      <c r="I278" s="232">
        <v>1100.3500000000004</v>
      </c>
      <c r="J278" s="232">
        <v>1111.7000000000003</v>
      </c>
      <c r="K278" s="231">
        <v>1089</v>
      </c>
      <c r="L278" s="231">
        <v>1069</v>
      </c>
      <c r="M278" s="231">
        <v>0.50224999999999997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566.4</v>
      </c>
      <c r="D279" s="232">
        <v>568.98333333333335</v>
      </c>
      <c r="E279" s="232">
        <v>556.4666666666667</v>
      </c>
      <c r="F279" s="232">
        <v>546.5333333333333</v>
      </c>
      <c r="G279" s="232">
        <v>534.01666666666665</v>
      </c>
      <c r="H279" s="232">
        <v>578.91666666666674</v>
      </c>
      <c r="I279" s="232">
        <v>591.43333333333339</v>
      </c>
      <c r="J279" s="232">
        <v>601.36666666666679</v>
      </c>
      <c r="K279" s="231">
        <v>581.5</v>
      </c>
      <c r="L279" s="231">
        <v>559.04999999999995</v>
      </c>
      <c r="M279" s="231">
        <v>3.69211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117.15</v>
      </c>
      <c r="D280" s="232">
        <v>116.71666666666668</v>
      </c>
      <c r="E280" s="232">
        <v>115.48333333333336</v>
      </c>
      <c r="F280" s="232">
        <v>113.81666666666668</v>
      </c>
      <c r="G280" s="232">
        <v>112.58333333333336</v>
      </c>
      <c r="H280" s="232">
        <v>118.38333333333337</v>
      </c>
      <c r="I280" s="232">
        <v>119.61666666666669</v>
      </c>
      <c r="J280" s="232">
        <v>121.28333333333337</v>
      </c>
      <c r="K280" s="231">
        <v>117.95</v>
      </c>
      <c r="L280" s="231">
        <v>115.05</v>
      </c>
      <c r="M280" s="231">
        <v>12.250719999999999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408.7</v>
      </c>
      <c r="D281" s="232">
        <v>410.31666666666666</v>
      </c>
      <c r="E281" s="232">
        <v>403.83333333333331</v>
      </c>
      <c r="F281" s="232">
        <v>398.96666666666664</v>
      </c>
      <c r="G281" s="232">
        <v>392.48333333333329</v>
      </c>
      <c r="H281" s="232">
        <v>415.18333333333334</v>
      </c>
      <c r="I281" s="232">
        <v>421.66666666666669</v>
      </c>
      <c r="J281" s="232">
        <v>426.53333333333336</v>
      </c>
      <c r="K281" s="231">
        <v>416.8</v>
      </c>
      <c r="L281" s="231">
        <v>405.45</v>
      </c>
      <c r="M281" s="231">
        <v>18.56204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101.85</v>
      </c>
      <c r="D282" s="232">
        <v>102.43333333333332</v>
      </c>
      <c r="E282" s="232">
        <v>100.01666666666665</v>
      </c>
      <c r="F282" s="232">
        <v>98.183333333333323</v>
      </c>
      <c r="G282" s="232">
        <v>95.766666666666652</v>
      </c>
      <c r="H282" s="232">
        <v>104.26666666666665</v>
      </c>
      <c r="I282" s="232">
        <v>106.68333333333331</v>
      </c>
      <c r="J282" s="232">
        <v>108.51666666666665</v>
      </c>
      <c r="K282" s="231">
        <v>104.85</v>
      </c>
      <c r="L282" s="231">
        <v>100.6</v>
      </c>
      <c r="M282" s="231">
        <v>25.10453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462.8</v>
      </c>
      <c r="D283" s="232">
        <v>459.01666666666665</v>
      </c>
      <c r="E283" s="232">
        <v>453.83333333333331</v>
      </c>
      <c r="F283" s="232">
        <v>444.86666666666667</v>
      </c>
      <c r="G283" s="232">
        <v>439.68333333333334</v>
      </c>
      <c r="H283" s="232">
        <v>467.98333333333329</v>
      </c>
      <c r="I283" s="232">
        <v>473.16666666666669</v>
      </c>
      <c r="J283" s="232">
        <v>482.13333333333327</v>
      </c>
      <c r="K283" s="231">
        <v>464.2</v>
      </c>
      <c r="L283" s="231">
        <v>450.05</v>
      </c>
      <c r="M283" s="231">
        <v>2.2126999999999999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1740.2</v>
      </c>
      <c r="D284" s="232">
        <v>1737.1166666666668</v>
      </c>
      <c r="E284" s="232">
        <v>1729.9333333333336</v>
      </c>
      <c r="F284" s="232">
        <v>1719.6666666666667</v>
      </c>
      <c r="G284" s="232">
        <v>1712.4833333333336</v>
      </c>
      <c r="H284" s="232">
        <v>1747.3833333333337</v>
      </c>
      <c r="I284" s="232">
        <v>1754.5666666666671</v>
      </c>
      <c r="J284" s="232">
        <v>1764.8333333333337</v>
      </c>
      <c r="K284" s="231">
        <v>1744.3</v>
      </c>
      <c r="L284" s="231">
        <v>1726.85</v>
      </c>
      <c r="M284" s="231">
        <v>52.02608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1386.45</v>
      </c>
      <c r="D285" s="232">
        <v>1379.8999999999999</v>
      </c>
      <c r="E285" s="232">
        <v>1366.7999999999997</v>
      </c>
      <c r="F285" s="232">
        <v>1347.1499999999999</v>
      </c>
      <c r="G285" s="232">
        <v>1334.0499999999997</v>
      </c>
      <c r="H285" s="232">
        <v>1399.5499999999997</v>
      </c>
      <c r="I285" s="232">
        <v>1412.6499999999996</v>
      </c>
      <c r="J285" s="232">
        <v>1432.2999999999997</v>
      </c>
      <c r="K285" s="231">
        <v>1393</v>
      </c>
      <c r="L285" s="231">
        <v>1360.25</v>
      </c>
      <c r="M285" s="231">
        <v>0.30325999999999997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91.8</v>
      </c>
      <c r="D286" s="232">
        <v>91.3</v>
      </c>
      <c r="E286" s="232">
        <v>90.5</v>
      </c>
      <c r="F286" s="232">
        <v>89.2</v>
      </c>
      <c r="G286" s="232">
        <v>88.4</v>
      </c>
      <c r="H286" s="232">
        <v>92.6</v>
      </c>
      <c r="I286" s="232">
        <v>93.399999999999977</v>
      </c>
      <c r="J286" s="232">
        <v>94.699999999999989</v>
      </c>
      <c r="K286" s="231">
        <v>92.1</v>
      </c>
      <c r="L286" s="231">
        <v>90</v>
      </c>
      <c r="M286" s="231">
        <v>34.089660000000002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3675.35</v>
      </c>
      <c r="D287" s="232">
        <v>3671.6</v>
      </c>
      <c r="E287" s="232">
        <v>3644.5</v>
      </c>
      <c r="F287" s="232">
        <v>3613.65</v>
      </c>
      <c r="G287" s="232">
        <v>3586.55</v>
      </c>
      <c r="H287" s="232">
        <v>3702.45</v>
      </c>
      <c r="I287" s="232">
        <v>3729.5499999999993</v>
      </c>
      <c r="J287" s="232">
        <v>3760.3999999999996</v>
      </c>
      <c r="K287" s="231">
        <v>3698.7</v>
      </c>
      <c r="L287" s="231">
        <v>3640.75</v>
      </c>
      <c r="M287" s="231">
        <v>1.5798700000000001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359.15</v>
      </c>
      <c r="D288" s="232">
        <v>357.7166666666667</v>
      </c>
      <c r="E288" s="232">
        <v>355.38333333333338</v>
      </c>
      <c r="F288" s="232">
        <v>351.61666666666667</v>
      </c>
      <c r="G288" s="232">
        <v>349.28333333333336</v>
      </c>
      <c r="H288" s="232">
        <v>361.48333333333341</v>
      </c>
      <c r="I288" s="232">
        <v>363.81666666666666</v>
      </c>
      <c r="J288" s="232">
        <v>367.58333333333343</v>
      </c>
      <c r="K288" s="231">
        <v>360.05</v>
      </c>
      <c r="L288" s="231">
        <v>353.95</v>
      </c>
      <c r="M288" s="231">
        <v>9.8795400000000004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10908.4</v>
      </c>
      <c r="D289" s="232">
        <v>10833.133333333333</v>
      </c>
      <c r="E289" s="232">
        <v>10667.266666666666</v>
      </c>
      <c r="F289" s="232">
        <v>10426.133333333333</v>
      </c>
      <c r="G289" s="232">
        <v>10260.266666666666</v>
      </c>
      <c r="H289" s="232">
        <v>11074.266666666666</v>
      </c>
      <c r="I289" s="232">
        <v>11240.133333333331</v>
      </c>
      <c r="J289" s="232">
        <v>11481.266666666666</v>
      </c>
      <c r="K289" s="231">
        <v>10999</v>
      </c>
      <c r="L289" s="231">
        <v>10592</v>
      </c>
      <c r="M289" s="231">
        <v>3.569E-2</v>
      </c>
      <c r="N289" s="1"/>
      <c r="O289" s="1"/>
    </row>
    <row r="290" spans="1:15" ht="12.75" customHeight="1">
      <c r="A290" s="30">
        <v>280</v>
      </c>
      <c r="B290" s="217" t="s">
        <v>869</v>
      </c>
      <c r="C290" s="231">
        <v>4781.45</v>
      </c>
      <c r="D290" s="232">
        <v>4768.2</v>
      </c>
      <c r="E290" s="232">
        <v>4738.25</v>
      </c>
      <c r="F290" s="232">
        <v>4695.05</v>
      </c>
      <c r="G290" s="232">
        <v>4665.1000000000004</v>
      </c>
      <c r="H290" s="232">
        <v>4811.3999999999996</v>
      </c>
      <c r="I290" s="232">
        <v>4841.3499999999985</v>
      </c>
      <c r="J290" s="232">
        <v>4884.5499999999993</v>
      </c>
      <c r="K290" s="231">
        <v>4798.1499999999996</v>
      </c>
      <c r="L290" s="231">
        <v>4725</v>
      </c>
      <c r="M290" s="231">
        <v>1.91475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2170.8000000000002</v>
      </c>
      <c r="D291" s="232">
        <v>2167</v>
      </c>
      <c r="E291" s="232">
        <v>2144.4</v>
      </c>
      <c r="F291" s="232">
        <v>2118</v>
      </c>
      <c r="G291" s="232">
        <v>2095.4</v>
      </c>
      <c r="H291" s="232">
        <v>2193.4</v>
      </c>
      <c r="I291" s="232">
        <v>2216.0000000000005</v>
      </c>
      <c r="J291" s="232">
        <v>2242.4</v>
      </c>
      <c r="K291" s="231">
        <v>2189.6</v>
      </c>
      <c r="L291" s="231">
        <v>2140.6</v>
      </c>
      <c r="M291" s="231">
        <v>29.653420000000001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358.35</v>
      </c>
      <c r="D292" s="232">
        <v>359.06666666666666</v>
      </c>
      <c r="E292" s="232">
        <v>356.13333333333333</v>
      </c>
      <c r="F292" s="232">
        <v>353.91666666666669</v>
      </c>
      <c r="G292" s="232">
        <v>350.98333333333335</v>
      </c>
      <c r="H292" s="232">
        <v>361.2833333333333</v>
      </c>
      <c r="I292" s="232">
        <v>364.21666666666658</v>
      </c>
      <c r="J292" s="232">
        <v>366.43333333333328</v>
      </c>
      <c r="K292" s="231">
        <v>362</v>
      </c>
      <c r="L292" s="231">
        <v>356.85</v>
      </c>
      <c r="M292" s="231">
        <v>1.1078600000000001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316.45</v>
      </c>
      <c r="D293" s="232">
        <v>317.25</v>
      </c>
      <c r="E293" s="232">
        <v>313.55</v>
      </c>
      <c r="F293" s="232">
        <v>310.65000000000003</v>
      </c>
      <c r="G293" s="232">
        <v>306.95000000000005</v>
      </c>
      <c r="H293" s="232">
        <v>320.14999999999998</v>
      </c>
      <c r="I293" s="232">
        <v>323.85000000000002</v>
      </c>
      <c r="J293" s="232">
        <v>326.74999999999994</v>
      </c>
      <c r="K293" s="231">
        <v>320.95</v>
      </c>
      <c r="L293" s="231">
        <v>314.35000000000002</v>
      </c>
      <c r="M293" s="231">
        <v>9.9184800000000006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263.35000000000002</v>
      </c>
      <c r="D294" s="232">
        <v>263.81666666666666</v>
      </c>
      <c r="E294" s="232">
        <v>262.2833333333333</v>
      </c>
      <c r="F294" s="232">
        <v>261.21666666666664</v>
      </c>
      <c r="G294" s="232">
        <v>259.68333333333328</v>
      </c>
      <c r="H294" s="232">
        <v>264.88333333333333</v>
      </c>
      <c r="I294" s="232">
        <v>266.41666666666674</v>
      </c>
      <c r="J294" s="232">
        <v>267.48333333333335</v>
      </c>
      <c r="K294" s="231">
        <v>265.35000000000002</v>
      </c>
      <c r="L294" s="231">
        <v>262.75</v>
      </c>
      <c r="M294" s="231">
        <v>2.2087500000000002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602.95000000000005</v>
      </c>
      <c r="D295" s="232">
        <v>605.11666666666667</v>
      </c>
      <c r="E295" s="232">
        <v>599.83333333333337</v>
      </c>
      <c r="F295" s="232">
        <v>596.7166666666667</v>
      </c>
      <c r="G295" s="232">
        <v>591.43333333333339</v>
      </c>
      <c r="H295" s="232">
        <v>608.23333333333335</v>
      </c>
      <c r="I295" s="232">
        <v>613.51666666666665</v>
      </c>
      <c r="J295" s="232">
        <v>616.63333333333333</v>
      </c>
      <c r="K295" s="231">
        <v>610.4</v>
      </c>
      <c r="L295" s="231">
        <v>602</v>
      </c>
      <c r="M295" s="231">
        <v>9.00075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3885.05</v>
      </c>
      <c r="D296" s="232">
        <v>3832.2833333333333</v>
      </c>
      <c r="E296" s="232">
        <v>3765.7666666666664</v>
      </c>
      <c r="F296" s="232">
        <v>3646.4833333333331</v>
      </c>
      <c r="G296" s="232">
        <v>3579.9666666666662</v>
      </c>
      <c r="H296" s="232">
        <v>3951.5666666666666</v>
      </c>
      <c r="I296" s="232">
        <v>4018.0833333333339</v>
      </c>
      <c r="J296" s="232">
        <v>4137.3666666666668</v>
      </c>
      <c r="K296" s="231">
        <v>3898.8</v>
      </c>
      <c r="L296" s="231">
        <v>3713</v>
      </c>
      <c r="M296" s="231">
        <v>0.71935000000000004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664.25</v>
      </c>
      <c r="D297" s="232">
        <v>662.63333333333333</v>
      </c>
      <c r="E297" s="232">
        <v>658.66666666666663</v>
      </c>
      <c r="F297" s="232">
        <v>653.08333333333326</v>
      </c>
      <c r="G297" s="232">
        <v>649.11666666666656</v>
      </c>
      <c r="H297" s="232">
        <v>668.2166666666667</v>
      </c>
      <c r="I297" s="232">
        <v>672.18333333333339</v>
      </c>
      <c r="J297" s="232">
        <v>677.76666666666677</v>
      </c>
      <c r="K297" s="231">
        <v>666.6</v>
      </c>
      <c r="L297" s="231">
        <v>657.05</v>
      </c>
      <c r="M297" s="231">
        <v>2.5678800000000002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1319.4</v>
      </c>
      <c r="D298" s="232">
        <v>1320.4666666666669</v>
      </c>
      <c r="E298" s="232">
        <v>1306.9833333333338</v>
      </c>
      <c r="F298" s="232">
        <v>1294.5666666666668</v>
      </c>
      <c r="G298" s="232">
        <v>1281.0833333333337</v>
      </c>
      <c r="H298" s="232">
        <v>1332.8833333333339</v>
      </c>
      <c r="I298" s="232">
        <v>1346.366666666667</v>
      </c>
      <c r="J298" s="232">
        <v>1358.783333333334</v>
      </c>
      <c r="K298" s="231">
        <v>1333.95</v>
      </c>
      <c r="L298" s="231">
        <v>1308.05</v>
      </c>
      <c r="M298" s="231">
        <v>0.23166999999999999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32</v>
      </c>
      <c r="D299" s="232">
        <v>31.850000000000005</v>
      </c>
      <c r="E299" s="232">
        <v>31.500000000000007</v>
      </c>
      <c r="F299" s="232">
        <v>31.000000000000004</v>
      </c>
      <c r="G299" s="232">
        <v>30.650000000000006</v>
      </c>
      <c r="H299" s="232">
        <v>32.350000000000009</v>
      </c>
      <c r="I299" s="232">
        <v>32.70000000000001</v>
      </c>
      <c r="J299" s="232">
        <v>33.20000000000001</v>
      </c>
      <c r="K299" s="231">
        <v>32.200000000000003</v>
      </c>
      <c r="L299" s="231">
        <v>31.35</v>
      </c>
      <c r="M299" s="231">
        <v>7.60433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153.44999999999999</v>
      </c>
      <c r="D300" s="232">
        <v>153.56666666666669</v>
      </c>
      <c r="E300" s="232">
        <v>152.48333333333338</v>
      </c>
      <c r="F300" s="232">
        <v>151.51666666666668</v>
      </c>
      <c r="G300" s="232">
        <v>150.43333333333337</v>
      </c>
      <c r="H300" s="232">
        <v>154.53333333333339</v>
      </c>
      <c r="I300" s="232">
        <v>155.6166666666667</v>
      </c>
      <c r="J300" s="232">
        <v>156.5833333333334</v>
      </c>
      <c r="K300" s="231">
        <v>154.65</v>
      </c>
      <c r="L300" s="231">
        <v>152.6</v>
      </c>
      <c r="M300" s="231">
        <v>1.1188400000000001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86752.8</v>
      </c>
      <c r="D301" s="232">
        <v>86807.65</v>
      </c>
      <c r="E301" s="232">
        <v>86416.299999999988</v>
      </c>
      <c r="F301" s="232">
        <v>86079.799999999988</v>
      </c>
      <c r="G301" s="232">
        <v>85688.449999999983</v>
      </c>
      <c r="H301" s="232">
        <v>87144.15</v>
      </c>
      <c r="I301" s="232">
        <v>87535.5</v>
      </c>
      <c r="J301" s="232">
        <v>87872</v>
      </c>
      <c r="K301" s="231">
        <v>87199</v>
      </c>
      <c r="L301" s="231">
        <v>86471.15</v>
      </c>
      <c r="M301" s="231">
        <v>4.9880000000000001E-2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1719.3</v>
      </c>
      <c r="D302" s="232">
        <v>1721.45</v>
      </c>
      <c r="E302" s="232">
        <v>1697.9</v>
      </c>
      <c r="F302" s="232">
        <v>1676.5</v>
      </c>
      <c r="G302" s="232">
        <v>1652.95</v>
      </c>
      <c r="H302" s="232">
        <v>1742.8500000000001</v>
      </c>
      <c r="I302" s="232">
        <v>1766.3999999999999</v>
      </c>
      <c r="J302" s="232">
        <v>1787.8000000000002</v>
      </c>
      <c r="K302" s="231">
        <v>1745</v>
      </c>
      <c r="L302" s="231">
        <v>1700.05</v>
      </c>
      <c r="M302" s="231">
        <v>0.81811999999999996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932.25</v>
      </c>
      <c r="D303" s="232">
        <v>944.08333333333337</v>
      </c>
      <c r="E303" s="232">
        <v>909.51666666666677</v>
      </c>
      <c r="F303" s="232">
        <v>886.78333333333342</v>
      </c>
      <c r="G303" s="232">
        <v>852.21666666666681</v>
      </c>
      <c r="H303" s="232">
        <v>966.81666666666672</v>
      </c>
      <c r="I303" s="232">
        <v>1001.3833333333333</v>
      </c>
      <c r="J303" s="232">
        <v>1024.1166666666668</v>
      </c>
      <c r="K303" s="231">
        <v>978.65</v>
      </c>
      <c r="L303" s="231">
        <v>921.35</v>
      </c>
      <c r="M303" s="231">
        <v>7.3035500000000004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987.3</v>
      </c>
      <c r="D304" s="232">
        <v>986.33333333333337</v>
      </c>
      <c r="E304" s="232">
        <v>977.16666666666674</v>
      </c>
      <c r="F304" s="232">
        <v>967.03333333333342</v>
      </c>
      <c r="G304" s="232">
        <v>957.86666666666679</v>
      </c>
      <c r="H304" s="232">
        <v>996.4666666666667</v>
      </c>
      <c r="I304" s="232">
        <v>1005.6333333333334</v>
      </c>
      <c r="J304" s="232">
        <v>1015.7666666666667</v>
      </c>
      <c r="K304" s="231">
        <v>995.5</v>
      </c>
      <c r="L304" s="231">
        <v>976.2</v>
      </c>
      <c r="M304" s="231">
        <v>15.15835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253.9</v>
      </c>
      <c r="D305" s="232">
        <v>253.81666666666669</v>
      </c>
      <c r="E305" s="232">
        <v>252.13333333333338</v>
      </c>
      <c r="F305" s="232">
        <v>250.3666666666667</v>
      </c>
      <c r="G305" s="232">
        <v>248.68333333333339</v>
      </c>
      <c r="H305" s="232">
        <v>255.58333333333337</v>
      </c>
      <c r="I305" s="232">
        <v>257.26666666666671</v>
      </c>
      <c r="J305" s="232">
        <v>259.03333333333336</v>
      </c>
      <c r="K305" s="231">
        <v>255.5</v>
      </c>
      <c r="L305" s="231">
        <v>252.05</v>
      </c>
      <c r="M305" s="231">
        <v>29.96434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1289.95</v>
      </c>
      <c r="D306" s="232">
        <v>1280.0666666666666</v>
      </c>
      <c r="E306" s="232">
        <v>1268.1833333333332</v>
      </c>
      <c r="F306" s="232">
        <v>1246.4166666666665</v>
      </c>
      <c r="G306" s="232">
        <v>1234.5333333333331</v>
      </c>
      <c r="H306" s="232">
        <v>1301.8333333333333</v>
      </c>
      <c r="I306" s="232">
        <v>1313.7166666666665</v>
      </c>
      <c r="J306" s="232">
        <v>1335.4833333333333</v>
      </c>
      <c r="K306" s="231">
        <v>1291.95</v>
      </c>
      <c r="L306" s="231">
        <v>1258.3</v>
      </c>
      <c r="M306" s="231">
        <v>23.707999999999998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407.7</v>
      </c>
      <c r="D307" s="232">
        <v>408.48333333333335</v>
      </c>
      <c r="E307" s="232">
        <v>401.9666666666667</v>
      </c>
      <c r="F307" s="232">
        <v>396.23333333333335</v>
      </c>
      <c r="G307" s="232">
        <v>389.7166666666667</v>
      </c>
      <c r="H307" s="232">
        <v>414.2166666666667</v>
      </c>
      <c r="I307" s="232">
        <v>420.73333333333335</v>
      </c>
      <c r="J307" s="232">
        <v>426.4666666666667</v>
      </c>
      <c r="K307" s="231">
        <v>415</v>
      </c>
      <c r="L307" s="231">
        <v>402.75</v>
      </c>
      <c r="M307" s="231">
        <v>7.2535800000000004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279.7</v>
      </c>
      <c r="D308" s="232">
        <v>277.56666666666666</v>
      </c>
      <c r="E308" s="232">
        <v>274.13333333333333</v>
      </c>
      <c r="F308" s="232">
        <v>268.56666666666666</v>
      </c>
      <c r="G308" s="232">
        <v>265.13333333333333</v>
      </c>
      <c r="H308" s="232">
        <v>283.13333333333333</v>
      </c>
      <c r="I308" s="232">
        <v>286.56666666666661</v>
      </c>
      <c r="J308" s="232">
        <v>292.13333333333333</v>
      </c>
      <c r="K308" s="231">
        <v>281</v>
      </c>
      <c r="L308" s="231">
        <v>272</v>
      </c>
      <c r="M308" s="231">
        <v>1.2694399999999999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359.2</v>
      </c>
      <c r="D309" s="232">
        <v>359.18333333333339</v>
      </c>
      <c r="E309" s="232">
        <v>355.86666666666679</v>
      </c>
      <c r="F309" s="232">
        <v>352.53333333333342</v>
      </c>
      <c r="G309" s="232">
        <v>349.21666666666681</v>
      </c>
      <c r="H309" s="232">
        <v>362.51666666666677</v>
      </c>
      <c r="I309" s="232">
        <v>365.83333333333337</v>
      </c>
      <c r="J309" s="232">
        <v>369.16666666666674</v>
      </c>
      <c r="K309" s="231">
        <v>362.5</v>
      </c>
      <c r="L309" s="231">
        <v>355.85</v>
      </c>
      <c r="M309" s="231">
        <v>0.75843000000000005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368.6</v>
      </c>
      <c r="D310" s="232">
        <v>368.2166666666667</v>
      </c>
      <c r="E310" s="232">
        <v>364.73333333333341</v>
      </c>
      <c r="F310" s="232">
        <v>360.86666666666673</v>
      </c>
      <c r="G310" s="232">
        <v>357.38333333333344</v>
      </c>
      <c r="H310" s="232">
        <v>372.08333333333337</v>
      </c>
      <c r="I310" s="232">
        <v>375.56666666666672</v>
      </c>
      <c r="J310" s="232">
        <v>379.43333333333334</v>
      </c>
      <c r="K310" s="231">
        <v>371.7</v>
      </c>
      <c r="L310" s="231">
        <v>364.35</v>
      </c>
      <c r="M310" s="231">
        <v>0.94550999999999996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113.6</v>
      </c>
      <c r="D311" s="232">
        <v>112.16666666666667</v>
      </c>
      <c r="E311" s="232">
        <v>110.43333333333334</v>
      </c>
      <c r="F311" s="232">
        <v>107.26666666666667</v>
      </c>
      <c r="G311" s="232">
        <v>105.53333333333333</v>
      </c>
      <c r="H311" s="232">
        <v>115.33333333333334</v>
      </c>
      <c r="I311" s="232">
        <v>117.06666666666666</v>
      </c>
      <c r="J311" s="232">
        <v>120.23333333333335</v>
      </c>
      <c r="K311" s="231">
        <v>113.9</v>
      </c>
      <c r="L311" s="231">
        <v>109</v>
      </c>
      <c r="M311" s="231">
        <v>77.136690000000002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54.4</v>
      </c>
      <c r="D312" s="232">
        <v>54.216666666666669</v>
      </c>
      <c r="E312" s="232">
        <v>53.183333333333337</v>
      </c>
      <c r="F312" s="232">
        <v>51.966666666666669</v>
      </c>
      <c r="G312" s="232">
        <v>50.933333333333337</v>
      </c>
      <c r="H312" s="232">
        <v>55.433333333333337</v>
      </c>
      <c r="I312" s="232">
        <v>56.466666666666669</v>
      </c>
      <c r="J312" s="232">
        <v>57.683333333333337</v>
      </c>
      <c r="K312" s="231">
        <v>55.25</v>
      </c>
      <c r="L312" s="231">
        <v>53</v>
      </c>
      <c r="M312" s="231">
        <v>35.847279999999998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496.45</v>
      </c>
      <c r="D313" s="232">
        <v>496.51666666666671</v>
      </c>
      <c r="E313" s="232">
        <v>492.53333333333342</v>
      </c>
      <c r="F313" s="232">
        <v>488.61666666666673</v>
      </c>
      <c r="G313" s="232">
        <v>484.63333333333344</v>
      </c>
      <c r="H313" s="232">
        <v>500.43333333333339</v>
      </c>
      <c r="I313" s="232">
        <v>504.41666666666663</v>
      </c>
      <c r="J313" s="232">
        <v>508.33333333333337</v>
      </c>
      <c r="K313" s="231">
        <v>500.5</v>
      </c>
      <c r="L313" s="231">
        <v>492.6</v>
      </c>
      <c r="M313" s="231">
        <v>14.438040000000001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8693.9</v>
      </c>
      <c r="D314" s="232">
        <v>8671.9999999999982</v>
      </c>
      <c r="E314" s="232">
        <v>8631.9499999999971</v>
      </c>
      <c r="F314" s="232">
        <v>8569.9999999999982</v>
      </c>
      <c r="G314" s="232">
        <v>8529.9499999999971</v>
      </c>
      <c r="H314" s="232">
        <v>8733.9499999999971</v>
      </c>
      <c r="I314" s="232">
        <v>8773.9999999999964</v>
      </c>
      <c r="J314" s="232">
        <v>8835.9499999999971</v>
      </c>
      <c r="K314" s="231">
        <v>8712.0499999999993</v>
      </c>
      <c r="L314" s="231">
        <v>8610.0499999999993</v>
      </c>
      <c r="M314" s="231">
        <v>3.4817100000000001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1730</v>
      </c>
      <c r="D315" s="232">
        <v>1724.6333333333332</v>
      </c>
      <c r="E315" s="232">
        <v>1699.3666666666663</v>
      </c>
      <c r="F315" s="232">
        <v>1668.7333333333331</v>
      </c>
      <c r="G315" s="232">
        <v>1643.4666666666662</v>
      </c>
      <c r="H315" s="232">
        <v>1755.2666666666664</v>
      </c>
      <c r="I315" s="232">
        <v>1780.5333333333333</v>
      </c>
      <c r="J315" s="232">
        <v>1811.1666666666665</v>
      </c>
      <c r="K315" s="231">
        <v>1749.9</v>
      </c>
      <c r="L315" s="231">
        <v>1694</v>
      </c>
      <c r="M315" s="231">
        <v>0.65190999999999999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686.7</v>
      </c>
      <c r="D316" s="232">
        <v>688.54999999999984</v>
      </c>
      <c r="E316" s="232">
        <v>680.6999999999997</v>
      </c>
      <c r="F316" s="232">
        <v>674.69999999999982</v>
      </c>
      <c r="G316" s="232">
        <v>666.84999999999968</v>
      </c>
      <c r="H316" s="232">
        <v>694.54999999999973</v>
      </c>
      <c r="I316" s="232">
        <v>702.39999999999986</v>
      </c>
      <c r="J316" s="232">
        <v>708.39999999999975</v>
      </c>
      <c r="K316" s="231">
        <v>696.4</v>
      </c>
      <c r="L316" s="231">
        <v>682.55</v>
      </c>
      <c r="M316" s="231">
        <v>3.7811699999999999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437.95</v>
      </c>
      <c r="D317" s="232">
        <v>433.65000000000003</v>
      </c>
      <c r="E317" s="232">
        <v>428.30000000000007</v>
      </c>
      <c r="F317" s="232">
        <v>418.65000000000003</v>
      </c>
      <c r="G317" s="232">
        <v>413.30000000000007</v>
      </c>
      <c r="H317" s="232">
        <v>443.30000000000007</v>
      </c>
      <c r="I317" s="232">
        <v>448.65000000000009</v>
      </c>
      <c r="J317" s="232">
        <v>458.30000000000007</v>
      </c>
      <c r="K317" s="231">
        <v>439</v>
      </c>
      <c r="L317" s="231">
        <v>424</v>
      </c>
      <c r="M317" s="231">
        <v>11.64589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741.3</v>
      </c>
      <c r="D318" s="232">
        <v>738.7833333333333</v>
      </c>
      <c r="E318" s="232">
        <v>723.56666666666661</v>
      </c>
      <c r="F318" s="232">
        <v>705.83333333333326</v>
      </c>
      <c r="G318" s="232">
        <v>690.61666666666656</v>
      </c>
      <c r="H318" s="232">
        <v>756.51666666666665</v>
      </c>
      <c r="I318" s="232">
        <v>771.73333333333335</v>
      </c>
      <c r="J318" s="232">
        <v>789.4666666666667</v>
      </c>
      <c r="K318" s="231">
        <v>754</v>
      </c>
      <c r="L318" s="231">
        <v>721.05</v>
      </c>
      <c r="M318" s="231">
        <v>13.705310000000001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688.3</v>
      </c>
      <c r="D319" s="232">
        <v>691.4</v>
      </c>
      <c r="E319" s="232">
        <v>676.8</v>
      </c>
      <c r="F319" s="232">
        <v>665.3</v>
      </c>
      <c r="G319" s="232">
        <v>650.69999999999993</v>
      </c>
      <c r="H319" s="232">
        <v>702.9</v>
      </c>
      <c r="I319" s="232">
        <v>717.50000000000011</v>
      </c>
      <c r="J319" s="232">
        <v>729</v>
      </c>
      <c r="K319" s="231">
        <v>706</v>
      </c>
      <c r="L319" s="231">
        <v>679.9</v>
      </c>
      <c r="M319" s="231">
        <v>3.6379600000000001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808.95</v>
      </c>
      <c r="D320" s="232">
        <v>805.85</v>
      </c>
      <c r="E320" s="232">
        <v>799.35</v>
      </c>
      <c r="F320" s="232">
        <v>789.75</v>
      </c>
      <c r="G320" s="232">
        <v>783.25</v>
      </c>
      <c r="H320" s="232">
        <v>815.45</v>
      </c>
      <c r="I320" s="232">
        <v>821.95</v>
      </c>
      <c r="J320" s="232">
        <v>831.55000000000007</v>
      </c>
      <c r="K320" s="231">
        <v>812.35</v>
      </c>
      <c r="L320" s="231">
        <v>796.25</v>
      </c>
      <c r="M320" s="231">
        <v>2.32531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1300</v>
      </c>
      <c r="D321" s="232">
        <v>1301.25</v>
      </c>
      <c r="E321" s="232">
        <v>1289.75</v>
      </c>
      <c r="F321" s="232">
        <v>1279.5</v>
      </c>
      <c r="G321" s="232">
        <v>1268</v>
      </c>
      <c r="H321" s="232">
        <v>1311.5</v>
      </c>
      <c r="I321" s="232">
        <v>1323</v>
      </c>
      <c r="J321" s="232">
        <v>1333.25</v>
      </c>
      <c r="K321" s="231">
        <v>1312.75</v>
      </c>
      <c r="L321" s="231">
        <v>1291</v>
      </c>
      <c r="M321" s="231">
        <v>1.6489400000000001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50.05</v>
      </c>
      <c r="D322" s="232">
        <v>49.933333333333337</v>
      </c>
      <c r="E322" s="232">
        <v>49.566666666666677</v>
      </c>
      <c r="F322" s="232">
        <v>49.083333333333343</v>
      </c>
      <c r="G322" s="232">
        <v>48.716666666666683</v>
      </c>
      <c r="H322" s="232">
        <v>50.416666666666671</v>
      </c>
      <c r="I322" s="232">
        <v>50.783333333333331</v>
      </c>
      <c r="J322" s="232">
        <v>51.266666666666666</v>
      </c>
      <c r="K322" s="231">
        <v>50.3</v>
      </c>
      <c r="L322" s="231">
        <v>49.45</v>
      </c>
      <c r="M322" s="231">
        <v>16.532789999999999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603.45000000000005</v>
      </c>
      <c r="D323" s="232">
        <v>604.4666666666667</v>
      </c>
      <c r="E323" s="232">
        <v>596.98333333333335</v>
      </c>
      <c r="F323" s="232">
        <v>590.51666666666665</v>
      </c>
      <c r="G323" s="232">
        <v>583.0333333333333</v>
      </c>
      <c r="H323" s="232">
        <v>610.93333333333339</v>
      </c>
      <c r="I323" s="232">
        <v>618.41666666666674</v>
      </c>
      <c r="J323" s="232">
        <v>624.88333333333344</v>
      </c>
      <c r="K323" s="231">
        <v>611.95000000000005</v>
      </c>
      <c r="L323" s="231">
        <v>598</v>
      </c>
      <c r="M323" s="231">
        <v>1.6022099999999999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2144.9</v>
      </c>
      <c r="D324" s="232">
        <v>2126.5666666666671</v>
      </c>
      <c r="E324" s="232">
        <v>2103.3333333333339</v>
      </c>
      <c r="F324" s="232">
        <v>2061.7666666666669</v>
      </c>
      <c r="G324" s="232">
        <v>2038.5333333333338</v>
      </c>
      <c r="H324" s="232">
        <v>2168.1333333333341</v>
      </c>
      <c r="I324" s="232">
        <v>2191.3666666666668</v>
      </c>
      <c r="J324" s="232">
        <v>2232.9333333333343</v>
      </c>
      <c r="K324" s="231">
        <v>2149.8000000000002</v>
      </c>
      <c r="L324" s="231">
        <v>2085</v>
      </c>
      <c r="M324" s="231">
        <v>3.0695800000000002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1477.65</v>
      </c>
      <c r="D325" s="232">
        <v>1468.0999999999997</v>
      </c>
      <c r="E325" s="232">
        <v>1455.6499999999994</v>
      </c>
      <c r="F325" s="232">
        <v>1433.6499999999996</v>
      </c>
      <c r="G325" s="232">
        <v>1421.1999999999994</v>
      </c>
      <c r="H325" s="232">
        <v>1490.0999999999995</v>
      </c>
      <c r="I325" s="232">
        <v>1502.5499999999997</v>
      </c>
      <c r="J325" s="232">
        <v>1524.5499999999995</v>
      </c>
      <c r="K325" s="231">
        <v>1480.55</v>
      </c>
      <c r="L325" s="231">
        <v>1446.1</v>
      </c>
      <c r="M325" s="231">
        <v>1.264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948.4</v>
      </c>
      <c r="D326" s="232">
        <v>945.41666666666663</v>
      </c>
      <c r="E326" s="232">
        <v>938.83333333333326</v>
      </c>
      <c r="F326" s="232">
        <v>929.26666666666665</v>
      </c>
      <c r="G326" s="232">
        <v>922.68333333333328</v>
      </c>
      <c r="H326" s="232">
        <v>954.98333333333323</v>
      </c>
      <c r="I326" s="232">
        <v>961.56666666666649</v>
      </c>
      <c r="J326" s="232">
        <v>971.13333333333321</v>
      </c>
      <c r="K326" s="231">
        <v>952</v>
      </c>
      <c r="L326" s="231">
        <v>935.85</v>
      </c>
      <c r="M326" s="231">
        <v>3.28485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569.1</v>
      </c>
      <c r="D327" s="232">
        <v>570.73333333333323</v>
      </c>
      <c r="E327" s="232">
        <v>561.46666666666647</v>
      </c>
      <c r="F327" s="232">
        <v>553.83333333333326</v>
      </c>
      <c r="G327" s="232">
        <v>544.56666666666649</v>
      </c>
      <c r="H327" s="232">
        <v>578.36666666666645</v>
      </c>
      <c r="I327" s="232">
        <v>587.6333333333331</v>
      </c>
      <c r="J327" s="232">
        <v>595.26666666666642</v>
      </c>
      <c r="K327" s="231">
        <v>580</v>
      </c>
      <c r="L327" s="231">
        <v>563.1</v>
      </c>
      <c r="M327" s="231">
        <v>8.6731599999999993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36.25</v>
      </c>
      <c r="D328" s="232">
        <v>36.383333333333333</v>
      </c>
      <c r="E328" s="232">
        <v>35.966666666666669</v>
      </c>
      <c r="F328" s="232">
        <v>35.683333333333337</v>
      </c>
      <c r="G328" s="232">
        <v>35.266666666666673</v>
      </c>
      <c r="H328" s="232">
        <v>36.666666666666664</v>
      </c>
      <c r="I328" s="232">
        <v>37.083333333333336</v>
      </c>
      <c r="J328" s="232">
        <v>37.36666666666666</v>
      </c>
      <c r="K328" s="231">
        <v>36.799999999999997</v>
      </c>
      <c r="L328" s="231">
        <v>36.1</v>
      </c>
      <c r="M328" s="231">
        <v>75.960080000000005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97.7</v>
      </c>
      <c r="D329" s="232">
        <v>97.083333333333329</v>
      </c>
      <c r="E329" s="232">
        <v>93.316666666666663</v>
      </c>
      <c r="F329" s="232">
        <v>88.933333333333337</v>
      </c>
      <c r="G329" s="232">
        <v>85.166666666666671</v>
      </c>
      <c r="H329" s="232">
        <v>101.46666666666665</v>
      </c>
      <c r="I329" s="232">
        <v>105.23333333333333</v>
      </c>
      <c r="J329" s="232">
        <v>109.61666666666665</v>
      </c>
      <c r="K329" s="231">
        <v>100.85</v>
      </c>
      <c r="L329" s="231">
        <v>92.7</v>
      </c>
      <c r="M329" s="231">
        <v>277.95893999999998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41.65</v>
      </c>
      <c r="D330" s="232">
        <v>41.116666666666667</v>
      </c>
      <c r="E330" s="232">
        <v>40.433333333333337</v>
      </c>
      <c r="F330" s="232">
        <v>39.216666666666669</v>
      </c>
      <c r="G330" s="232">
        <v>38.533333333333339</v>
      </c>
      <c r="H330" s="232">
        <v>42.333333333333336</v>
      </c>
      <c r="I330" s="232">
        <v>43.016666666666659</v>
      </c>
      <c r="J330" s="232">
        <v>44.233333333333334</v>
      </c>
      <c r="K330" s="231">
        <v>41.8</v>
      </c>
      <c r="L330" s="231">
        <v>39.9</v>
      </c>
      <c r="M330" s="231">
        <v>168.75862000000001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357.2</v>
      </c>
      <c r="D331" s="232">
        <v>354.73333333333335</v>
      </c>
      <c r="E331" s="232">
        <v>350.4666666666667</v>
      </c>
      <c r="F331" s="232">
        <v>343.73333333333335</v>
      </c>
      <c r="G331" s="232">
        <v>339.4666666666667</v>
      </c>
      <c r="H331" s="232">
        <v>361.4666666666667</v>
      </c>
      <c r="I331" s="232">
        <v>365.73333333333335</v>
      </c>
      <c r="J331" s="232">
        <v>372.4666666666667</v>
      </c>
      <c r="K331" s="231">
        <v>359</v>
      </c>
      <c r="L331" s="231">
        <v>348</v>
      </c>
      <c r="M331" s="231">
        <v>2.51119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82.2</v>
      </c>
      <c r="D332" s="232">
        <v>81.933333333333323</v>
      </c>
      <c r="E332" s="232">
        <v>81.116666666666646</v>
      </c>
      <c r="F332" s="232">
        <v>80.033333333333317</v>
      </c>
      <c r="G332" s="232">
        <v>79.21666666666664</v>
      </c>
      <c r="H332" s="232">
        <v>83.016666666666652</v>
      </c>
      <c r="I332" s="232">
        <v>83.833333333333343</v>
      </c>
      <c r="J332" s="232">
        <v>84.916666666666657</v>
      </c>
      <c r="K332" s="231">
        <v>82.75</v>
      </c>
      <c r="L332" s="231">
        <v>80.849999999999994</v>
      </c>
      <c r="M332" s="231">
        <v>15.20557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227.8</v>
      </c>
      <c r="D333" s="232">
        <v>226.68333333333331</v>
      </c>
      <c r="E333" s="232">
        <v>223.36666666666662</v>
      </c>
      <c r="F333" s="232">
        <v>218.93333333333331</v>
      </c>
      <c r="G333" s="232">
        <v>215.61666666666662</v>
      </c>
      <c r="H333" s="232">
        <v>231.11666666666662</v>
      </c>
      <c r="I333" s="232">
        <v>234.43333333333328</v>
      </c>
      <c r="J333" s="232">
        <v>238.86666666666662</v>
      </c>
      <c r="K333" s="231">
        <v>230</v>
      </c>
      <c r="L333" s="231">
        <v>222.25</v>
      </c>
      <c r="M333" s="231">
        <v>3.0040100000000001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178.85</v>
      </c>
      <c r="D334" s="232">
        <v>177.81666666666669</v>
      </c>
      <c r="E334" s="232">
        <v>176.48333333333338</v>
      </c>
      <c r="F334" s="232">
        <v>174.11666666666667</v>
      </c>
      <c r="G334" s="232">
        <v>172.78333333333336</v>
      </c>
      <c r="H334" s="232">
        <v>180.18333333333339</v>
      </c>
      <c r="I334" s="232">
        <v>181.51666666666671</v>
      </c>
      <c r="J334" s="232">
        <v>183.88333333333341</v>
      </c>
      <c r="K334" s="231">
        <v>179.15</v>
      </c>
      <c r="L334" s="231">
        <v>175.45</v>
      </c>
      <c r="M334" s="231">
        <v>220.99709999999999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781.35</v>
      </c>
      <c r="D335" s="232">
        <v>787.7833333333333</v>
      </c>
      <c r="E335" s="232">
        <v>765.56666666666661</v>
      </c>
      <c r="F335" s="232">
        <v>749.7833333333333</v>
      </c>
      <c r="G335" s="232">
        <v>727.56666666666661</v>
      </c>
      <c r="H335" s="232">
        <v>803.56666666666661</v>
      </c>
      <c r="I335" s="232">
        <v>825.7833333333333</v>
      </c>
      <c r="J335" s="232">
        <v>841.56666666666661</v>
      </c>
      <c r="K335" s="231">
        <v>810</v>
      </c>
      <c r="L335" s="231">
        <v>772</v>
      </c>
      <c r="M335" s="231">
        <v>2.5080900000000002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82.45</v>
      </c>
      <c r="D336" s="232">
        <v>82.583333333333343</v>
      </c>
      <c r="E336" s="232">
        <v>81.76666666666668</v>
      </c>
      <c r="F336" s="232">
        <v>81.083333333333343</v>
      </c>
      <c r="G336" s="232">
        <v>80.26666666666668</v>
      </c>
      <c r="H336" s="232">
        <v>83.26666666666668</v>
      </c>
      <c r="I336" s="232">
        <v>84.083333333333343</v>
      </c>
      <c r="J336" s="232">
        <v>84.76666666666668</v>
      </c>
      <c r="K336" s="231">
        <v>83.4</v>
      </c>
      <c r="L336" s="231">
        <v>81.900000000000006</v>
      </c>
      <c r="M336" s="231">
        <v>71.178640000000001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4229.95</v>
      </c>
      <c r="D337" s="232">
        <v>4217.833333333333</v>
      </c>
      <c r="E337" s="232">
        <v>4198.4166666666661</v>
      </c>
      <c r="F337" s="232">
        <v>4166.8833333333332</v>
      </c>
      <c r="G337" s="232">
        <v>4147.4666666666662</v>
      </c>
      <c r="H337" s="232">
        <v>4249.3666666666659</v>
      </c>
      <c r="I337" s="232">
        <v>4268.7833333333319</v>
      </c>
      <c r="J337" s="232">
        <v>4300.3166666666657</v>
      </c>
      <c r="K337" s="231">
        <v>4237.25</v>
      </c>
      <c r="L337" s="231">
        <v>4186.3</v>
      </c>
      <c r="M337" s="231">
        <v>1.1064000000000001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525</v>
      </c>
      <c r="D338" s="232">
        <v>525.0333333333333</v>
      </c>
      <c r="E338" s="232">
        <v>520.46666666666658</v>
      </c>
      <c r="F338" s="232">
        <v>515.93333333333328</v>
      </c>
      <c r="G338" s="232">
        <v>511.36666666666656</v>
      </c>
      <c r="H338" s="232">
        <v>529.56666666666661</v>
      </c>
      <c r="I338" s="232">
        <v>534.13333333333321</v>
      </c>
      <c r="J338" s="232">
        <v>538.66666666666663</v>
      </c>
      <c r="K338" s="231">
        <v>529.6</v>
      </c>
      <c r="L338" s="231">
        <v>520.5</v>
      </c>
      <c r="M338" s="231">
        <v>1.1604699999999999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18518.25</v>
      </c>
      <c r="D339" s="232">
        <v>18496.533333333336</v>
      </c>
      <c r="E339" s="232">
        <v>18419.266666666674</v>
      </c>
      <c r="F339" s="232">
        <v>18320.283333333336</v>
      </c>
      <c r="G339" s="232">
        <v>18243.016666666674</v>
      </c>
      <c r="H339" s="232">
        <v>18595.516666666674</v>
      </c>
      <c r="I339" s="232">
        <v>18672.783333333336</v>
      </c>
      <c r="J339" s="232">
        <v>18771.766666666674</v>
      </c>
      <c r="K339" s="231">
        <v>18573.8</v>
      </c>
      <c r="L339" s="231">
        <v>18397.55</v>
      </c>
      <c r="M339" s="231">
        <v>0.45745999999999998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59.15</v>
      </c>
      <c r="D340" s="232">
        <v>59.033333333333331</v>
      </c>
      <c r="E340" s="232">
        <v>58.716666666666661</v>
      </c>
      <c r="F340" s="232">
        <v>58.283333333333331</v>
      </c>
      <c r="G340" s="232">
        <v>57.966666666666661</v>
      </c>
      <c r="H340" s="232">
        <v>59.466666666666661</v>
      </c>
      <c r="I340" s="232">
        <v>59.783333333333324</v>
      </c>
      <c r="J340" s="232">
        <v>60.216666666666661</v>
      </c>
      <c r="K340" s="231">
        <v>59.35</v>
      </c>
      <c r="L340" s="231">
        <v>58.6</v>
      </c>
      <c r="M340" s="231">
        <v>4.5696500000000002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227.7</v>
      </c>
      <c r="D341" s="232">
        <v>227.5333333333333</v>
      </c>
      <c r="E341" s="232">
        <v>225.86666666666662</v>
      </c>
      <c r="F341" s="232">
        <v>224.0333333333333</v>
      </c>
      <c r="G341" s="232">
        <v>222.36666666666662</v>
      </c>
      <c r="H341" s="232">
        <v>229.36666666666662</v>
      </c>
      <c r="I341" s="232">
        <v>231.0333333333333</v>
      </c>
      <c r="J341" s="232">
        <v>232.86666666666662</v>
      </c>
      <c r="K341" s="231">
        <v>229.2</v>
      </c>
      <c r="L341" s="231">
        <v>225.7</v>
      </c>
      <c r="M341" s="231">
        <v>1.86314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352.9</v>
      </c>
      <c r="D342" s="232">
        <v>351.18333333333334</v>
      </c>
      <c r="E342" s="232">
        <v>348.36666666666667</v>
      </c>
      <c r="F342" s="232">
        <v>343.83333333333331</v>
      </c>
      <c r="G342" s="232">
        <v>341.01666666666665</v>
      </c>
      <c r="H342" s="232">
        <v>355.7166666666667</v>
      </c>
      <c r="I342" s="232">
        <v>358.53333333333342</v>
      </c>
      <c r="J342" s="232">
        <v>363.06666666666672</v>
      </c>
      <c r="K342" s="231">
        <v>354</v>
      </c>
      <c r="L342" s="231">
        <v>346.65</v>
      </c>
      <c r="M342" s="231">
        <v>0.58699999999999997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904.45</v>
      </c>
      <c r="D343" s="232">
        <v>895.68333333333339</v>
      </c>
      <c r="E343" s="232">
        <v>881.36666666666679</v>
      </c>
      <c r="F343" s="232">
        <v>858.28333333333342</v>
      </c>
      <c r="G343" s="232">
        <v>843.96666666666681</v>
      </c>
      <c r="H343" s="232">
        <v>918.76666666666677</v>
      </c>
      <c r="I343" s="232">
        <v>933.08333333333337</v>
      </c>
      <c r="J343" s="232">
        <v>956.16666666666674</v>
      </c>
      <c r="K343" s="231">
        <v>910</v>
      </c>
      <c r="L343" s="231">
        <v>872.6</v>
      </c>
      <c r="M343" s="231">
        <v>7.6273600000000004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158.25</v>
      </c>
      <c r="D344" s="232">
        <v>157.83333333333334</v>
      </c>
      <c r="E344" s="232">
        <v>156.81666666666669</v>
      </c>
      <c r="F344" s="232">
        <v>155.38333333333335</v>
      </c>
      <c r="G344" s="232">
        <v>154.3666666666667</v>
      </c>
      <c r="H344" s="232">
        <v>159.26666666666668</v>
      </c>
      <c r="I344" s="232">
        <v>160.28333333333333</v>
      </c>
      <c r="J344" s="232">
        <v>161.71666666666667</v>
      </c>
      <c r="K344" s="231">
        <v>158.85</v>
      </c>
      <c r="L344" s="231">
        <v>156.4</v>
      </c>
      <c r="M344" s="231">
        <v>73.394760000000005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266.75</v>
      </c>
      <c r="D345" s="232">
        <v>266.21666666666664</v>
      </c>
      <c r="E345" s="232">
        <v>260.88333333333327</v>
      </c>
      <c r="F345" s="232">
        <v>255.01666666666665</v>
      </c>
      <c r="G345" s="232">
        <v>249.68333333333328</v>
      </c>
      <c r="H345" s="232">
        <v>272.08333333333326</v>
      </c>
      <c r="I345" s="232">
        <v>277.41666666666663</v>
      </c>
      <c r="J345" s="232">
        <v>283.28333333333325</v>
      </c>
      <c r="K345" s="231">
        <v>271.55</v>
      </c>
      <c r="L345" s="231">
        <v>260.35000000000002</v>
      </c>
      <c r="M345" s="231">
        <v>44.67604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562.85</v>
      </c>
      <c r="D346" s="232">
        <v>555.80000000000007</v>
      </c>
      <c r="E346" s="232">
        <v>543.90000000000009</v>
      </c>
      <c r="F346" s="232">
        <v>524.95000000000005</v>
      </c>
      <c r="G346" s="232">
        <v>513.05000000000007</v>
      </c>
      <c r="H346" s="232">
        <v>574.75000000000011</v>
      </c>
      <c r="I346" s="232">
        <v>586.65</v>
      </c>
      <c r="J346" s="232">
        <v>605.60000000000014</v>
      </c>
      <c r="K346" s="231">
        <v>567.70000000000005</v>
      </c>
      <c r="L346" s="231">
        <v>536.85</v>
      </c>
      <c r="M346" s="231">
        <v>17.081569999999999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620.1</v>
      </c>
      <c r="D347" s="232">
        <v>619.38333333333333</v>
      </c>
      <c r="E347" s="232">
        <v>613.76666666666665</v>
      </c>
      <c r="F347" s="232">
        <v>607.43333333333328</v>
      </c>
      <c r="G347" s="232">
        <v>601.81666666666661</v>
      </c>
      <c r="H347" s="232">
        <v>625.7166666666667</v>
      </c>
      <c r="I347" s="232">
        <v>631.33333333333326</v>
      </c>
      <c r="J347" s="232">
        <v>637.66666666666674</v>
      </c>
      <c r="K347" s="231">
        <v>625</v>
      </c>
      <c r="L347" s="231">
        <v>613.04999999999995</v>
      </c>
      <c r="M347" s="231">
        <v>16.389379999999999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3236.2</v>
      </c>
      <c r="D348" s="232">
        <v>3236.65</v>
      </c>
      <c r="E348" s="232">
        <v>3214.6000000000004</v>
      </c>
      <c r="F348" s="232">
        <v>3193.0000000000005</v>
      </c>
      <c r="G348" s="232">
        <v>3170.9500000000007</v>
      </c>
      <c r="H348" s="232">
        <v>3258.25</v>
      </c>
      <c r="I348" s="232">
        <v>3280.3</v>
      </c>
      <c r="J348" s="232">
        <v>3301.8999999999996</v>
      </c>
      <c r="K348" s="231">
        <v>3258.7</v>
      </c>
      <c r="L348" s="231">
        <v>3215.05</v>
      </c>
      <c r="M348" s="231">
        <v>0.72077000000000002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274.2</v>
      </c>
      <c r="D349" s="232">
        <v>273.56666666666666</v>
      </c>
      <c r="E349" s="232">
        <v>270.93333333333334</v>
      </c>
      <c r="F349" s="232">
        <v>267.66666666666669</v>
      </c>
      <c r="G349" s="232">
        <v>265.03333333333336</v>
      </c>
      <c r="H349" s="232">
        <v>276.83333333333331</v>
      </c>
      <c r="I349" s="232">
        <v>279.46666666666664</v>
      </c>
      <c r="J349" s="232">
        <v>282.73333333333329</v>
      </c>
      <c r="K349" s="231">
        <v>276.2</v>
      </c>
      <c r="L349" s="231">
        <v>270.3</v>
      </c>
      <c r="M349" s="231">
        <v>3.27583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571.54999999999995</v>
      </c>
      <c r="D350" s="232">
        <v>576.43333333333328</v>
      </c>
      <c r="E350" s="232">
        <v>558.86666666666656</v>
      </c>
      <c r="F350" s="232">
        <v>546.18333333333328</v>
      </c>
      <c r="G350" s="232">
        <v>528.61666666666656</v>
      </c>
      <c r="H350" s="232">
        <v>589.11666666666656</v>
      </c>
      <c r="I350" s="232">
        <v>606.68333333333339</v>
      </c>
      <c r="J350" s="232">
        <v>619.36666666666656</v>
      </c>
      <c r="K350" s="231">
        <v>594</v>
      </c>
      <c r="L350" s="231">
        <v>563.75</v>
      </c>
      <c r="M350" s="231">
        <v>42.723990000000001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119.6</v>
      </c>
      <c r="D351" s="232">
        <v>118.60000000000001</v>
      </c>
      <c r="E351" s="232">
        <v>117.30000000000001</v>
      </c>
      <c r="F351" s="232">
        <v>115</v>
      </c>
      <c r="G351" s="232">
        <v>113.7</v>
      </c>
      <c r="H351" s="232">
        <v>120.90000000000002</v>
      </c>
      <c r="I351" s="232">
        <v>122.2</v>
      </c>
      <c r="J351" s="232">
        <v>124.50000000000003</v>
      </c>
      <c r="K351" s="231">
        <v>119.9</v>
      </c>
      <c r="L351" s="231">
        <v>116.3</v>
      </c>
      <c r="M351" s="231">
        <v>9.1590299999999996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3121.2</v>
      </c>
      <c r="D352" s="232">
        <v>3107.9833333333331</v>
      </c>
      <c r="E352" s="232">
        <v>3088.3666666666663</v>
      </c>
      <c r="F352" s="232">
        <v>3055.5333333333333</v>
      </c>
      <c r="G352" s="232">
        <v>3035.9166666666665</v>
      </c>
      <c r="H352" s="232">
        <v>3140.8166666666662</v>
      </c>
      <c r="I352" s="232">
        <v>3160.4333333333329</v>
      </c>
      <c r="J352" s="232">
        <v>3193.266666666666</v>
      </c>
      <c r="K352" s="231">
        <v>3127.6</v>
      </c>
      <c r="L352" s="231">
        <v>3075.15</v>
      </c>
      <c r="M352" s="231">
        <v>1.56287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623.5</v>
      </c>
      <c r="D353" s="232">
        <v>610.43333333333328</v>
      </c>
      <c r="E353" s="232">
        <v>592.36666666666656</v>
      </c>
      <c r="F353" s="232">
        <v>561.23333333333323</v>
      </c>
      <c r="G353" s="232">
        <v>543.16666666666652</v>
      </c>
      <c r="H353" s="232">
        <v>641.56666666666661</v>
      </c>
      <c r="I353" s="232">
        <v>659.63333333333344</v>
      </c>
      <c r="J353" s="232">
        <v>690.76666666666665</v>
      </c>
      <c r="K353" s="231">
        <v>628.5</v>
      </c>
      <c r="L353" s="231">
        <v>579.29999999999995</v>
      </c>
      <c r="M353" s="231">
        <v>23.857559999999999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284.5</v>
      </c>
      <c r="D354" s="232">
        <v>286.23333333333335</v>
      </c>
      <c r="E354" s="232">
        <v>280.7166666666667</v>
      </c>
      <c r="F354" s="232">
        <v>276.93333333333334</v>
      </c>
      <c r="G354" s="232">
        <v>271.41666666666669</v>
      </c>
      <c r="H354" s="232">
        <v>290.01666666666671</v>
      </c>
      <c r="I354" s="232">
        <v>295.53333333333336</v>
      </c>
      <c r="J354" s="232">
        <v>299.31666666666672</v>
      </c>
      <c r="K354" s="231">
        <v>291.75</v>
      </c>
      <c r="L354" s="231">
        <v>282.45</v>
      </c>
      <c r="M354" s="231">
        <v>4.47384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1567.3</v>
      </c>
      <c r="D355" s="232">
        <v>1572.0166666666664</v>
      </c>
      <c r="E355" s="232">
        <v>1558.3833333333328</v>
      </c>
      <c r="F355" s="232">
        <v>1549.4666666666662</v>
      </c>
      <c r="G355" s="232">
        <v>1535.8333333333326</v>
      </c>
      <c r="H355" s="232">
        <v>1580.9333333333329</v>
      </c>
      <c r="I355" s="232">
        <v>1594.5666666666666</v>
      </c>
      <c r="J355" s="232">
        <v>1603.4833333333331</v>
      </c>
      <c r="K355" s="231">
        <v>1585.65</v>
      </c>
      <c r="L355" s="231">
        <v>1563.1</v>
      </c>
      <c r="M355" s="231">
        <v>1.70181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37266.050000000003</v>
      </c>
      <c r="D356" s="232">
        <v>37120.35</v>
      </c>
      <c r="E356" s="232">
        <v>36855.699999999997</v>
      </c>
      <c r="F356" s="232">
        <v>36445.35</v>
      </c>
      <c r="G356" s="232">
        <v>36180.699999999997</v>
      </c>
      <c r="H356" s="232">
        <v>37530.699999999997</v>
      </c>
      <c r="I356" s="232">
        <v>37795.350000000006</v>
      </c>
      <c r="J356" s="232">
        <v>38205.699999999997</v>
      </c>
      <c r="K356" s="231">
        <v>37385</v>
      </c>
      <c r="L356" s="231">
        <v>36710</v>
      </c>
      <c r="M356" s="231">
        <v>0.19234000000000001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1022.95</v>
      </c>
      <c r="D357" s="232">
        <v>1012.8166666666666</v>
      </c>
      <c r="E357" s="232">
        <v>995.63333333333321</v>
      </c>
      <c r="F357" s="232">
        <v>968.31666666666661</v>
      </c>
      <c r="G357" s="232">
        <v>951.13333333333321</v>
      </c>
      <c r="H357" s="232">
        <v>1040.1333333333332</v>
      </c>
      <c r="I357" s="232">
        <v>1057.3166666666666</v>
      </c>
      <c r="J357" s="232">
        <v>1084.6333333333332</v>
      </c>
      <c r="K357" s="231">
        <v>1030</v>
      </c>
      <c r="L357" s="231">
        <v>985.5</v>
      </c>
      <c r="M357" s="231">
        <v>4.0481299999999996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4891.6499999999996</v>
      </c>
      <c r="D358" s="232">
        <v>4860.8833333333323</v>
      </c>
      <c r="E358" s="232">
        <v>4815.8166666666648</v>
      </c>
      <c r="F358" s="232">
        <v>4739.9833333333327</v>
      </c>
      <c r="G358" s="232">
        <v>4694.9166666666652</v>
      </c>
      <c r="H358" s="232">
        <v>4936.7166666666644</v>
      </c>
      <c r="I358" s="232">
        <v>4981.7833333333319</v>
      </c>
      <c r="J358" s="232">
        <v>5057.6166666666641</v>
      </c>
      <c r="K358" s="231">
        <v>4905.95</v>
      </c>
      <c r="L358" s="231">
        <v>4785.05</v>
      </c>
      <c r="M358" s="231">
        <v>2.5304899999999999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230.25</v>
      </c>
      <c r="D359" s="232">
        <v>228.35</v>
      </c>
      <c r="E359" s="232">
        <v>225.75</v>
      </c>
      <c r="F359" s="232">
        <v>221.25</v>
      </c>
      <c r="G359" s="232">
        <v>218.65</v>
      </c>
      <c r="H359" s="232">
        <v>232.85</v>
      </c>
      <c r="I359" s="232">
        <v>235.44999999999996</v>
      </c>
      <c r="J359" s="232">
        <v>239.95</v>
      </c>
      <c r="K359" s="231">
        <v>230.95</v>
      </c>
      <c r="L359" s="231">
        <v>223.85</v>
      </c>
      <c r="M359" s="231">
        <v>35.200299999999999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3740.65</v>
      </c>
      <c r="D360" s="232">
        <v>3749.6833333333329</v>
      </c>
      <c r="E360" s="232">
        <v>3720.9666666666658</v>
      </c>
      <c r="F360" s="232">
        <v>3701.2833333333328</v>
      </c>
      <c r="G360" s="232">
        <v>3672.5666666666657</v>
      </c>
      <c r="H360" s="232">
        <v>3769.3666666666659</v>
      </c>
      <c r="I360" s="232">
        <v>3798.083333333333</v>
      </c>
      <c r="J360" s="232">
        <v>3817.766666666666</v>
      </c>
      <c r="K360" s="231">
        <v>3778.4</v>
      </c>
      <c r="L360" s="231">
        <v>3730</v>
      </c>
      <c r="M360" s="231">
        <v>9.5200000000000007E-2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1324.35</v>
      </c>
      <c r="D361" s="232">
        <v>1338.1333333333332</v>
      </c>
      <c r="E361" s="232">
        <v>1298.7666666666664</v>
      </c>
      <c r="F361" s="232">
        <v>1273.1833333333332</v>
      </c>
      <c r="G361" s="232">
        <v>1233.8166666666664</v>
      </c>
      <c r="H361" s="232">
        <v>1363.7166666666665</v>
      </c>
      <c r="I361" s="232">
        <v>1403.0833333333333</v>
      </c>
      <c r="J361" s="232">
        <v>1428.6666666666665</v>
      </c>
      <c r="K361" s="231">
        <v>1377.5</v>
      </c>
      <c r="L361" s="231">
        <v>1312.55</v>
      </c>
      <c r="M361" s="231">
        <v>2.66452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2348.1</v>
      </c>
      <c r="D362" s="232">
        <v>2342.7333333333336</v>
      </c>
      <c r="E362" s="232">
        <v>2332.7166666666672</v>
      </c>
      <c r="F362" s="232">
        <v>2317.3333333333335</v>
      </c>
      <c r="G362" s="232">
        <v>2307.3166666666671</v>
      </c>
      <c r="H362" s="232">
        <v>2358.1166666666672</v>
      </c>
      <c r="I362" s="232">
        <v>2368.1333333333337</v>
      </c>
      <c r="J362" s="232">
        <v>2383.5166666666673</v>
      </c>
      <c r="K362" s="231">
        <v>2352.75</v>
      </c>
      <c r="L362" s="231">
        <v>2327.35</v>
      </c>
      <c r="M362" s="231">
        <v>2.2884500000000001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975.45</v>
      </c>
      <c r="D363" s="232">
        <v>981.26666666666677</v>
      </c>
      <c r="E363" s="232">
        <v>962.58333333333348</v>
      </c>
      <c r="F363" s="232">
        <v>949.7166666666667</v>
      </c>
      <c r="G363" s="232">
        <v>931.03333333333342</v>
      </c>
      <c r="H363" s="232">
        <v>994.13333333333355</v>
      </c>
      <c r="I363" s="232">
        <v>1012.8166666666667</v>
      </c>
      <c r="J363" s="232">
        <v>1025.6833333333336</v>
      </c>
      <c r="K363" s="231">
        <v>999.95</v>
      </c>
      <c r="L363" s="231">
        <v>968.4</v>
      </c>
      <c r="M363" s="231">
        <v>0.41865999999999998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3092.1</v>
      </c>
      <c r="D364" s="232">
        <v>3070.7000000000003</v>
      </c>
      <c r="E364" s="232">
        <v>3021.4000000000005</v>
      </c>
      <c r="F364" s="232">
        <v>2950.7000000000003</v>
      </c>
      <c r="G364" s="232">
        <v>2901.4000000000005</v>
      </c>
      <c r="H364" s="232">
        <v>3141.4000000000005</v>
      </c>
      <c r="I364" s="232">
        <v>3190.7000000000007</v>
      </c>
      <c r="J364" s="232">
        <v>3261.4000000000005</v>
      </c>
      <c r="K364" s="231">
        <v>3120</v>
      </c>
      <c r="L364" s="231">
        <v>3000</v>
      </c>
      <c r="M364" s="231">
        <v>3.3644500000000002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1407.05</v>
      </c>
      <c r="D365" s="232">
        <v>1399.5666666666668</v>
      </c>
      <c r="E365" s="232">
        <v>1381.1333333333337</v>
      </c>
      <c r="F365" s="232">
        <v>1355.2166666666669</v>
      </c>
      <c r="G365" s="232">
        <v>1336.7833333333338</v>
      </c>
      <c r="H365" s="232">
        <v>1425.4833333333336</v>
      </c>
      <c r="I365" s="232">
        <v>1443.9166666666665</v>
      </c>
      <c r="J365" s="232">
        <v>1469.8333333333335</v>
      </c>
      <c r="K365" s="231">
        <v>1418</v>
      </c>
      <c r="L365" s="231">
        <v>1373.65</v>
      </c>
      <c r="M365" s="231">
        <v>0.65347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294.64999999999998</v>
      </c>
      <c r="D366" s="232">
        <v>294.61666666666662</v>
      </c>
      <c r="E366" s="232">
        <v>293.03333333333325</v>
      </c>
      <c r="F366" s="232">
        <v>291.41666666666663</v>
      </c>
      <c r="G366" s="232">
        <v>289.83333333333326</v>
      </c>
      <c r="H366" s="232">
        <v>296.23333333333323</v>
      </c>
      <c r="I366" s="232">
        <v>297.81666666666661</v>
      </c>
      <c r="J366" s="232">
        <v>299.43333333333322</v>
      </c>
      <c r="K366" s="231">
        <v>296.2</v>
      </c>
      <c r="L366" s="231">
        <v>293</v>
      </c>
      <c r="M366" s="231">
        <v>9.0298700000000007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168.4</v>
      </c>
      <c r="D367" s="232">
        <v>166.31666666666666</v>
      </c>
      <c r="E367" s="232">
        <v>163.03333333333333</v>
      </c>
      <c r="F367" s="232">
        <v>157.66666666666666</v>
      </c>
      <c r="G367" s="232">
        <v>154.38333333333333</v>
      </c>
      <c r="H367" s="232">
        <v>171.68333333333334</v>
      </c>
      <c r="I367" s="232">
        <v>174.96666666666664</v>
      </c>
      <c r="J367" s="232">
        <v>180.33333333333334</v>
      </c>
      <c r="K367" s="231">
        <v>169.6</v>
      </c>
      <c r="L367" s="231">
        <v>160.94999999999999</v>
      </c>
      <c r="M367" s="231">
        <v>197.15015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228.05</v>
      </c>
      <c r="D368" s="232">
        <v>227.36666666666665</v>
      </c>
      <c r="E368" s="232">
        <v>226.3833333333333</v>
      </c>
      <c r="F368" s="232">
        <v>224.71666666666664</v>
      </c>
      <c r="G368" s="232">
        <v>223.73333333333329</v>
      </c>
      <c r="H368" s="232">
        <v>229.0333333333333</v>
      </c>
      <c r="I368" s="232">
        <v>230.01666666666665</v>
      </c>
      <c r="J368" s="232">
        <v>231.68333333333331</v>
      </c>
      <c r="K368" s="231">
        <v>228.35</v>
      </c>
      <c r="L368" s="231">
        <v>225.7</v>
      </c>
      <c r="M368" s="231">
        <v>86.936220000000006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359.6</v>
      </c>
      <c r="D369" s="232">
        <v>357.7166666666667</v>
      </c>
      <c r="E369" s="232">
        <v>347.63333333333338</v>
      </c>
      <c r="F369" s="232">
        <v>335.66666666666669</v>
      </c>
      <c r="G369" s="232">
        <v>325.58333333333337</v>
      </c>
      <c r="H369" s="232">
        <v>369.68333333333339</v>
      </c>
      <c r="I369" s="232">
        <v>379.76666666666665</v>
      </c>
      <c r="J369" s="232">
        <v>391.73333333333341</v>
      </c>
      <c r="K369" s="231">
        <v>367.8</v>
      </c>
      <c r="L369" s="231">
        <v>345.75</v>
      </c>
      <c r="M369" s="231">
        <v>14.99221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400.95</v>
      </c>
      <c r="D370" s="232">
        <v>399.7166666666667</v>
      </c>
      <c r="E370" s="232">
        <v>396.43333333333339</v>
      </c>
      <c r="F370" s="232">
        <v>391.91666666666669</v>
      </c>
      <c r="G370" s="232">
        <v>388.63333333333338</v>
      </c>
      <c r="H370" s="232">
        <v>404.23333333333341</v>
      </c>
      <c r="I370" s="232">
        <v>407.51666666666671</v>
      </c>
      <c r="J370" s="232">
        <v>412.03333333333342</v>
      </c>
      <c r="K370" s="231">
        <v>403</v>
      </c>
      <c r="L370" s="231">
        <v>395.2</v>
      </c>
      <c r="M370" s="231">
        <v>2.1365400000000001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595.25</v>
      </c>
      <c r="D371" s="232">
        <v>588.93333333333328</v>
      </c>
      <c r="E371" s="232">
        <v>579.51666666666654</v>
      </c>
      <c r="F371" s="232">
        <v>563.7833333333333</v>
      </c>
      <c r="G371" s="232">
        <v>554.36666666666656</v>
      </c>
      <c r="H371" s="232">
        <v>604.66666666666652</v>
      </c>
      <c r="I371" s="232">
        <v>614.08333333333326</v>
      </c>
      <c r="J371" s="232">
        <v>629.81666666666649</v>
      </c>
      <c r="K371" s="231">
        <v>598.35</v>
      </c>
      <c r="L371" s="231">
        <v>573.20000000000005</v>
      </c>
      <c r="M371" s="231">
        <v>1.9496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104.4</v>
      </c>
      <c r="D372" s="232">
        <v>104.51666666666667</v>
      </c>
      <c r="E372" s="232">
        <v>103.78333333333333</v>
      </c>
      <c r="F372" s="232">
        <v>103.16666666666667</v>
      </c>
      <c r="G372" s="232">
        <v>102.43333333333334</v>
      </c>
      <c r="H372" s="232">
        <v>105.13333333333333</v>
      </c>
      <c r="I372" s="232">
        <v>105.86666666666665</v>
      </c>
      <c r="J372" s="232">
        <v>106.48333333333332</v>
      </c>
      <c r="K372" s="231">
        <v>105.25</v>
      </c>
      <c r="L372" s="231">
        <v>103.9</v>
      </c>
      <c r="M372" s="231">
        <v>0.90569999999999995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1102.95</v>
      </c>
      <c r="D373" s="232">
        <v>1064.25</v>
      </c>
      <c r="E373" s="232">
        <v>989.8</v>
      </c>
      <c r="F373" s="232">
        <v>876.65</v>
      </c>
      <c r="G373" s="232">
        <v>802.19999999999993</v>
      </c>
      <c r="H373" s="232">
        <v>1177.4000000000001</v>
      </c>
      <c r="I373" s="232">
        <v>1251.8499999999999</v>
      </c>
      <c r="J373" s="232">
        <v>1365</v>
      </c>
      <c r="K373" s="231">
        <v>1138.7</v>
      </c>
      <c r="L373" s="231">
        <v>951.1</v>
      </c>
      <c r="M373" s="231">
        <v>6.4514300000000002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5092.25</v>
      </c>
      <c r="D374" s="232">
        <v>5104.0666666666666</v>
      </c>
      <c r="E374" s="232">
        <v>5048.1833333333334</v>
      </c>
      <c r="F374" s="232">
        <v>5004.1166666666668</v>
      </c>
      <c r="G374" s="232">
        <v>4948.2333333333336</v>
      </c>
      <c r="H374" s="232">
        <v>5148.1333333333332</v>
      </c>
      <c r="I374" s="232">
        <v>5204.0166666666664</v>
      </c>
      <c r="J374" s="232">
        <v>5248.083333333333</v>
      </c>
      <c r="K374" s="231">
        <v>5159.95</v>
      </c>
      <c r="L374" s="231">
        <v>5060</v>
      </c>
      <c r="M374" s="231">
        <v>0.16814999999999999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13889.65</v>
      </c>
      <c r="D375" s="232">
        <v>13905.4</v>
      </c>
      <c r="E375" s="232">
        <v>13794.349999999999</v>
      </c>
      <c r="F375" s="232">
        <v>13699.05</v>
      </c>
      <c r="G375" s="232">
        <v>13587.999999999998</v>
      </c>
      <c r="H375" s="232">
        <v>14000.699999999999</v>
      </c>
      <c r="I375" s="232">
        <v>14111.749999999998</v>
      </c>
      <c r="J375" s="232">
        <v>14207.05</v>
      </c>
      <c r="K375" s="231">
        <v>14016.45</v>
      </c>
      <c r="L375" s="231">
        <v>13810.1</v>
      </c>
      <c r="M375" s="231">
        <v>1.83E-2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51.5</v>
      </c>
      <c r="D376" s="232">
        <v>51.266666666666673</v>
      </c>
      <c r="E376" s="232">
        <v>50.883333333333347</v>
      </c>
      <c r="F376" s="232">
        <v>50.266666666666673</v>
      </c>
      <c r="G376" s="232">
        <v>49.883333333333347</v>
      </c>
      <c r="H376" s="232">
        <v>51.883333333333347</v>
      </c>
      <c r="I376" s="232">
        <v>52.266666666666673</v>
      </c>
      <c r="J376" s="232">
        <v>52.883333333333347</v>
      </c>
      <c r="K376" s="231">
        <v>51.65</v>
      </c>
      <c r="L376" s="231">
        <v>50.65</v>
      </c>
      <c r="M376" s="231">
        <v>371.25655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367.9</v>
      </c>
      <c r="D377" s="232">
        <v>370.41666666666669</v>
      </c>
      <c r="E377" s="232">
        <v>361.83333333333337</v>
      </c>
      <c r="F377" s="232">
        <v>355.76666666666671</v>
      </c>
      <c r="G377" s="232">
        <v>347.18333333333339</v>
      </c>
      <c r="H377" s="232">
        <v>376.48333333333335</v>
      </c>
      <c r="I377" s="232">
        <v>385.06666666666672</v>
      </c>
      <c r="J377" s="232">
        <v>391.13333333333333</v>
      </c>
      <c r="K377" s="231">
        <v>379</v>
      </c>
      <c r="L377" s="231">
        <v>364.35</v>
      </c>
      <c r="M377" s="231">
        <v>4.4051099999999996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165.35</v>
      </c>
      <c r="D378" s="232">
        <v>164.48333333333332</v>
      </c>
      <c r="E378" s="232">
        <v>162.36666666666665</v>
      </c>
      <c r="F378" s="232">
        <v>159.38333333333333</v>
      </c>
      <c r="G378" s="232">
        <v>157.26666666666665</v>
      </c>
      <c r="H378" s="232">
        <v>167.46666666666664</v>
      </c>
      <c r="I378" s="232">
        <v>169.58333333333331</v>
      </c>
      <c r="J378" s="232">
        <v>172.56666666666663</v>
      </c>
      <c r="K378" s="231">
        <v>166.6</v>
      </c>
      <c r="L378" s="231">
        <v>161.5</v>
      </c>
      <c r="M378" s="231">
        <v>73.491929999999996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124.65</v>
      </c>
      <c r="D379" s="232">
        <v>123.33333333333333</v>
      </c>
      <c r="E379" s="232">
        <v>121.46666666666665</v>
      </c>
      <c r="F379" s="232">
        <v>118.28333333333333</v>
      </c>
      <c r="G379" s="232">
        <v>116.41666666666666</v>
      </c>
      <c r="H379" s="232">
        <v>126.51666666666665</v>
      </c>
      <c r="I379" s="232">
        <v>128.38333333333333</v>
      </c>
      <c r="J379" s="232">
        <v>131.56666666666666</v>
      </c>
      <c r="K379" s="231">
        <v>125.2</v>
      </c>
      <c r="L379" s="231">
        <v>120.15</v>
      </c>
      <c r="M379" s="231">
        <v>128.07032000000001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659.9</v>
      </c>
      <c r="D380" s="232">
        <v>658.23333333333323</v>
      </c>
      <c r="E380" s="232">
        <v>648.16666666666652</v>
      </c>
      <c r="F380" s="232">
        <v>636.43333333333328</v>
      </c>
      <c r="G380" s="232">
        <v>626.36666666666656</v>
      </c>
      <c r="H380" s="232">
        <v>669.96666666666647</v>
      </c>
      <c r="I380" s="232">
        <v>680.0333333333333</v>
      </c>
      <c r="J380" s="232">
        <v>691.76666666666642</v>
      </c>
      <c r="K380" s="231">
        <v>668.3</v>
      </c>
      <c r="L380" s="231">
        <v>646.5</v>
      </c>
      <c r="M380" s="231">
        <v>1.6922200000000001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350.9</v>
      </c>
      <c r="D381" s="232">
        <v>349.76666666666665</v>
      </c>
      <c r="E381" s="232">
        <v>346.68333333333328</v>
      </c>
      <c r="F381" s="232">
        <v>342.46666666666664</v>
      </c>
      <c r="G381" s="232">
        <v>339.38333333333327</v>
      </c>
      <c r="H381" s="232">
        <v>353.98333333333329</v>
      </c>
      <c r="I381" s="232">
        <v>357.06666666666666</v>
      </c>
      <c r="J381" s="232">
        <v>361.2833333333333</v>
      </c>
      <c r="K381" s="231">
        <v>352.85</v>
      </c>
      <c r="L381" s="231">
        <v>345.55</v>
      </c>
      <c r="M381" s="231">
        <v>2.0622199999999999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1218.5</v>
      </c>
      <c r="D382" s="232">
        <v>1214.5</v>
      </c>
      <c r="E382" s="232">
        <v>1204</v>
      </c>
      <c r="F382" s="232">
        <v>1189.5</v>
      </c>
      <c r="G382" s="232">
        <v>1179</v>
      </c>
      <c r="H382" s="232">
        <v>1229</v>
      </c>
      <c r="I382" s="232">
        <v>1239.5</v>
      </c>
      <c r="J382" s="232">
        <v>1254</v>
      </c>
      <c r="K382" s="231">
        <v>1225</v>
      </c>
      <c r="L382" s="231">
        <v>1200</v>
      </c>
      <c r="M382" s="231">
        <v>1.8069900000000001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64</v>
      </c>
      <c r="D383" s="232">
        <v>64.350000000000009</v>
      </c>
      <c r="E383" s="232">
        <v>63.450000000000017</v>
      </c>
      <c r="F383" s="232">
        <v>62.900000000000006</v>
      </c>
      <c r="G383" s="232">
        <v>62.000000000000014</v>
      </c>
      <c r="H383" s="232">
        <v>64.90000000000002</v>
      </c>
      <c r="I383" s="232">
        <v>65.800000000000026</v>
      </c>
      <c r="J383" s="232">
        <v>66.350000000000023</v>
      </c>
      <c r="K383" s="231">
        <v>65.25</v>
      </c>
      <c r="L383" s="231">
        <v>63.8</v>
      </c>
      <c r="M383" s="231">
        <v>83.268990000000002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165.5</v>
      </c>
      <c r="D384" s="232">
        <v>163.88333333333333</v>
      </c>
      <c r="E384" s="232">
        <v>161.86666666666665</v>
      </c>
      <c r="F384" s="232">
        <v>158.23333333333332</v>
      </c>
      <c r="G384" s="232">
        <v>156.21666666666664</v>
      </c>
      <c r="H384" s="232">
        <v>167.51666666666665</v>
      </c>
      <c r="I384" s="232">
        <v>169.5333333333333</v>
      </c>
      <c r="J384" s="232">
        <v>173.16666666666666</v>
      </c>
      <c r="K384" s="231">
        <v>165.9</v>
      </c>
      <c r="L384" s="231">
        <v>160.25</v>
      </c>
      <c r="M384" s="231">
        <v>10.51604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623.75</v>
      </c>
      <c r="D385" s="232">
        <v>625.23333333333335</v>
      </c>
      <c r="E385" s="232">
        <v>610.51666666666665</v>
      </c>
      <c r="F385" s="232">
        <v>597.2833333333333</v>
      </c>
      <c r="G385" s="232">
        <v>582.56666666666661</v>
      </c>
      <c r="H385" s="232">
        <v>638.4666666666667</v>
      </c>
      <c r="I385" s="232">
        <v>653.18333333333339</v>
      </c>
      <c r="J385" s="232">
        <v>666.41666666666674</v>
      </c>
      <c r="K385" s="231">
        <v>639.95000000000005</v>
      </c>
      <c r="L385" s="231">
        <v>612</v>
      </c>
      <c r="M385" s="231">
        <v>3.44611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203.75</v>
      </c>
      <c r="D386" s="232">
        <v>203.73333333333335</v>
      </c>
      <c r="E386" s="232">
        <v>202.56666666666669</v>
      </c>
      <c r="F386" s="232">
        <v>201.38333333333335</v>
      </c>
      <c r="G386" s="232">
        <v>200.2166666666667</v>
      </c>
      <c r="H386" s="232">
        <v>204.91666666666669</v>
      </c>
      <c r="I386" s="232">
        <v>206.08333333333331</v>
      </c>
      <c r="J386" s="232">
        <v>207.26666666666668</v>
      </c>
      <c r="K386" s="231">
        <v>204.9</v>
      </c>
      <c r="L386" s="231">
        <v>202.55</v>
      </c>
      <c r="M386" s="231">
        <v>1.22068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104.6</v>
      </c>
      <c r="D387" s="232">
        <v>103.7</v>
      </c>
      <c r="E387" s="232">
        <v>102.15</v>
      </c>
      <c r="F387" s="232">
        <v>99.7</v>
      </c>
      <c r="G387" s="232">
        <v>98.15</v>
      </c>
      <c r="H387" s="232">
        <v>106.15</v>
      </c>
      <c r="I387" s="232">
        <v>107.69999999999999</v>
      </c>
      <c r="J387" s="232">
        <v>110.15</v>
      </c>
      <c r="K387" s="231">
        <v>105.25</v>
      </c>
      <c r="L387" s="231">
        <v>101.25</v>
      </c>
      <c r="M387" s="231">
        <v>37.790329999999997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2140.75</v>
      </c>
      <c r="D388" s="232">
        <v>2144.35</v>
      </c>
      <c r="E388" s="232">
        <v>2117.4499999999998</v>
      </c>
      <c r="F388" s="232">
        <v>2094.15</v>
      </c>
      <c r="G388" s="232">
        <v>2067.25</v>
      </c>
      <c r="H388" s="232">
        <v>2167.6499999999996</v>
      </c>
      <c r="I388" s="232">
        <v>2194.5500000000002</v>
      </c>
      <c r="J388" s="232">
        <v>2217.8499999999995</v>
      </c>
      <c r="K388" s="231">
        <v>2171.25</v>
      </c>
      <c r="L388" s="231">
        <v>2121.0500000000002</v>
      </c>
      <c r="M388" s="231">
        <v>0.35829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38.75</v>
      </c>
      <c r="D389" s="232">
        <v>38.699999999999996</v>
      </c>
      <c r="E389" s="232">
        <v>38.349999999999994</v>
      </c>
      <c r="F389" s="232">
        <v>37.949999999999996</v>
      </c>
      <c r="G389" s="232">
        <v>37.599999999999994</v>
      </c>
      <c r="H389" s="232">
        <v>39.099999999999994</v>
      </c>
      <c r="I389" s="232">
        <v>39.450000000000003</v>
      </c>
      <c r="J389" s="232">
        <v>39.849999999999994</v>
      </c>
      <c r="K389" s="231">
        <v>39.049999999999997</v>
      </c>
      <c r="L389" s="231">
        <v>38.299999999999997</v>
      </c>
      <c r="M389" s="231">
        <v>6.7652799999999997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1309.25</v>
      </c>
      <c r="D390" s="232">
        <v>1304.6166666666668</v>
      </c>
      <c r="E390" s="232">
        <v>1293.1833333333336</v>
      </c>
      <c r="F390" s="232">
        <v>1277.1166666666668</v>
      </c>
      <c r="G390" s="232">
        <v>1265.6833333333336</v>
      </c>
      <c r="H390" s="232">
        <v>1320.6833333333336</v>
      </c>
      <c r="I390" s="232">
        <v>1332.116666666667</v>
      </c>
      <c r="J390" s="232">
        <v>1348.1833333333336</v>
      </c>
      <c r="K390" s="231">
        <v>1316.05</v>
      </c>
      <c r="L390" s="231">
        <v>1288.55</v>
      </c>
      <c r="M390" s="231">
        <v>0.97660000000000002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172.2</v>
      </c>
      <c r="D391" s="232">
        <v>172.43333333333331</v>
      </c>
      <c r="E391" s="232">
        <v>170.76666666666662</v>
      </c>
      <c r="F391" s="232">
        <v>169.33333333333331</v>
      </c>
      <c r="G391" s="232">
        <v>167.66666666666663</v>
      </c>
      <c r="H391" s="232">
        <v>173.86666666666662</v>
      </c>
      <c r="I391" s="232">
        <v>175.5333333333333</v>
      </c>
      <c r="J391" s="232">
        <v>176.96666666666661</v>
      </c>
      <c r="K391" s="231">
        <v>174.1</v>
      </c>
      <c r="L391" s="231">
        <v>171</v>
      </c>
      <c r="M391" s="231">
        <v>11.37377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760.5</v>
      </c>
      <c r="D392" s="232">
        <v>761</v>
      </c>
      <c r="E392" s="232">
        <v>755.5</v>
      </c>
      <c r="F392" s="232">
        <v>750.5</v>
      </c>
      <c r="G392" s="232">
        <v>745</v>
      </c>
      <c r="H392" s="232">
        <v>766</v>
      </c>
      <c r="I392" s="232">
        <v>771.5</v>
      </c>
      <c r="J392" s="232">
        <v>776.5</v>
      </c>
      <c r="K392" s="231">
        <v>766.5</v>
      </c>
      <c r="L392" s="231">
        <v>756</v>
      </c>
      <c r="M392" s="231">
        <v>0.87056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2417.35</v>
      </c>
      <c r="D393" s="232">
        <v>2407.1166666666668</v>
      </c>
      <c r="E393" s="232">
        <v>2395.2333333333336</v>
      </c>
      <c r="F393" s="232">
        <v>2373.1166666666668</v>
      </c>
      <c r="G393" s="232">
        <v>2361.2333333333336</v>
      </c>
      <c r="H393" s="232">
        <v>2429.2333333333336</v>
      </c>
      <c r="I393" s="232">
        <v>2441.1166666666668</v>
      </c>
      <c r="J393" s="232">
        <v>2463.2333333333336</v>
      </c>
      <c r="K393" s="231">
        <v>2419</v>
      </c>
      <c r="L393" s="231">
        <v>2385</v>
      </c>
      <c r="M393" s="231">
        <v>72.836939999999998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94.2</v>
      </c>
      <c r="D394" s="232">
        <v>94.316666666666663</v>
      </c>
      <c r="E394" s="232">
        <v>93.133333333333326</v>
      </c>
      <c r="F394" s="232">
        <v>92.066666666666663</v>
      </c>
      <c r="G394" s="232">
        <v>90.883333333333326</v>
      </c>
      <c r="H394" s="232">
        <v>95.383333333333326</v>
      </c>
      <c r="I394" s="232">
        <v>96.566666666666663</v>
      </c>
      <c r="J394" s="232">
        <v>97.633333333333326</v>
      </c>
      <c r="K394" s="231">
        <v>95.5</v>
      </c>
      <c r="L394" s="231">
        <v>93.25</v>
      </c>
      <c r="M394" s="231">
        <v>2.6076899999999998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619.6</v>
      </c>
      <c r="D395" s="232">
        <v>620.63333333333333</v>
      </c>
      <c r="E395" s="232">
        <v>612.26666666666665</v>
      </c>
      <c r="F395" s="232">
        <v>604.93333333333328</v>
      </c>
      <c r="G395" s="232">
        <v>596.56666666666661</v>
      </c>
      <c r="H395" s="232">
        <v>627.9666666666667</v>
      </c>
      <c r="I395" s="232">
        <v>636.33333333333326</v>
      </c>
      <c r="J395" s="232">
        <v>643.66666666666674</v>
      </c>
      <c r="K395" s="231">
        <v>629</v>
      </c>
      <c r="L395" s="231">
        <v>613.29999999999995</v>
      </c>
      <c r="M395" s="231">
        <v>0.58835000000000004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1314</v>
      </c>
      <c r="D396" s="232">
        <v>1319.8166666666666</v>
      </c>
      <c r="E396" s="232">
        <v>1296.6833333333332</v>
      </c>
      <c r="F396" s="232">
        <v>1279.3666666666666</v>
      </c>
      <c r="G396" s="232">
        <v>1256.2333333333331</v>
      </c>
      <c r="H396" s="232">
        <v>1337.1333333333332</v>
      </c>
      <c r="I396" s="232">
        <v>1360.2666666666664</v>
      </c>
      <c r="J396" s="232">
        <v>1377.5833333333333</v>
      </c>
      <c r="K396" s="231">
        <v>1342.95</v>
      </c>
      <c r="L396" s="231">
        <v>1302.5</v>
      </c>
      <c r="M396" s="231">
        <v>1.37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750.15</v>
      </c>
      <c r="D397" s="232">
        <v>751.91666666666663</v>
      </c>
      <c r="E397" s="232">
        <v>745.33333333333326</v>
      </c>
      <c r="F397" s="232">
        <v>740.51666666666665</v>
      </c>
      <c r="G397" s="232">
        <v>733.93333333333328</v>
      </c>
      <c r="H397" s="232">
        <v>756.73333333333323</v>
      </c>
      <c r="I397" s="232">
        <v>763.31666666666649</v>
      </c>
      <c r="J397" s="232">
        <v>768.13333333333321</v>
      </c>
      <c r="K397" s="231">
        <v>758.5</v>
      </c>
      <c r="L397" s="231">
        <v>747.1</v>
      </c>
      <c r="M397" s="231">
        <v>4.08263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1129.2</v>
      </c>
      <c r="D398" s="232">
        <v>1127.0666666666666</v>
      </c>
      <c r="E398" s="232">
        <v>1112.8333333333333</v>
      </c>
      <c r="F398" s="232">
        <v>1096.4666666666667</v>
      </c>
      <c r="G398" s="232">
        <v>1082.2333333333333</v>
      </c>
      <c r="H398" s="232">
        <v>1143.4333333333332</v>
      </c>
      <c r="I398" s="232">
        <v>1157.6666666666667</v>
      </c>
      <c r="J398" s="232">
        <v>1174.0333333333331</v>
      </c>
      <c r="K398" s="231">
        <v>1141.3</v>
      </c>
      <c r="L398" s="231">
        <v>1110.7</v>
      </c>
      <c r="M398" s="231">
        <v>9.5909700000000004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359.8</v>
      </c>
      <c r="D399" s="232">
        <v>358.7833333333333</v>
      </c>
      <c r="E399" s="232">
        <v>356.11666666666662</v>
      </c>
      <c r="F399" s="232">
        <v>352.43333333333334</v>
      </c>
      <c r="G399" s="232">
        <v>349.76666666666665</v>
      </c>
      <c r="H399" s="232">
        <v>362.46666666666658</v>
      </c>
      <c r="I399" s="232">
        <v>365.13333333333333</v>
      </c>
      <c r="J399" s="232">
        <v>368.81666666666655</v>
      </c>
      <c r="K399" s="231">
        <v>361.45</v>
      </c>
      <c r="L399" s="231">
        <v>355.1</v>
      </c>
      <c r="M399" s="231">
        <v>0.54462999999999995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33.25</v>
      </c>
      <c r="D400" s="232">
        <v>33.25</v>
      </c>
      <c r="E400" s="232">
        <v>32.799999999999997</v>
      </c>
      <c r="F400" s="232">
        <v>32.349999999999994</v>
      </c>
      <c r="G400" s="232">
        <v>31.899999999999991</v>
      </c>
      <c r="H400" s="232">
        <v>33.700000000000003</v>
      </c>
      <c r="I400" s="232">
        <v>34.150000000000006</v>
      </c>
      <c r="J400" s="232">
        <v>34.600000000000009</v>
      </c>
      <c r="K400" s="231">
        <v>33.700000000000003</v>
      </c>
      <c r="L400" s="231">
        <v>32.799999999999997</v>
      </c>
      <c r="M400" s="231">
        <v>34.820650000000001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4478.6499999999996</v>
      </c>
      <c r="D401" s="232">
        <v>4488.5166666666664</v>
      </c>
      <c r="E401" s="232">
        <v>4447.1333333333332</v>
      </c>
      <c r="F401" s="232">
        <v>4415.6166666666668</v>
      </c>
      <c r="G401" s="232">
        <v>4374.2333333333336</v>
      </c>
      <c r="H401" s="232">
        <v>4520.0333333333328</v>
      </c>
      <c r="I401" s="232">
        <v>4561.4166666666661</v>
      </c>
      <c r="J401" s="232">
        <v>4592.9333333333325</v>
      </c>
      <c r="K401" s="231">
        <v>4529.8999999999996</v>
      </c>
      <c r="L401" s="231">
        <v>4457</v>
      </c>
      <c r="M401" s="231">
        <v>0.11921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2307.4</v>
      </c>
      <c r="D402" s="232">
        <v>2296.8166666666666</v>
      </c>
      <c r="E402" s="232">
        <v>2278.6333333333332</v>
      </c>
      <c r="F402" s="232">
        <v>2249.8666666666668</v>
      </c>
      <c r="G402" s="232">
        <v>2231.6833333333334</v>
      </c>
      <c r="H402" s="232">
        <v>2325.583333333333</v>
      </c>
      <c r="I402" s="232">
        <v>2343.7666666666664</v>
      </c>
      <c r="J402" s="232">
        <v>2372.5333333333328</v>
      </c>
      <c r="K402" s="231">
        <v>2315</v>
      </c>
      <c r="L402" s="231">
        <v>2268.0500000000002</v>
      </c>
      <c r="M402" s="231">
        <v>3.6349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83.55</v>
      </c>
      <c r="D403" s="232">
        <v>83.166666666666671</v>
      </c>
      <c r="E403" s="232">
        <v>82.583333333333343</v>
      </c>
      <c r="F403" s="232">
        <v>81.616666666666674</v>
      </c>
      <c r="G403" s="232">
        <v>81.033333333333346</v>
      </c>
      <c r="H403" s="232">
        <v>84.13333333333334</v>
      </c>
      <c r="I403" s="232">
        <v>84.716666666666683</v>
      </c>
      <c r="J403" s="232">
        <v>85.683333333333337</v>
      </c>
      <c r="K403" s="231">
        <v>83.75</v>
      </c>
      <c r="L403" s="231">
        <v>82.2</v>
      </c>
      <c r="M403" s="231">
        <v>67.169709999999995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5751.75</v>
      </c>
      <c r="D404" s="232">
        <v>5741.0166666666673</v>
      </c>
      <c r="E404" s="232">
        <v>5725.0833333333348</v>
      </c>
      <c r="F404" s="232">
        <v>5698.4166666666679</v>
      </c>
      <c r="G404" s="232">
        <v>5682.4833333333354</v>
      </c>
      <c r="H404" s="232">
        <v>5767.6833333333343</v>
      </c>
      <c r="I404" s="232">
        <v>5783.6166666666668</v>
      </c>
      <c r="J404" s="232">
        <v>5810.2833333333338</v>
      </c>
      <c r="K404" s="231">
        <v>5756.95</v>
      </c>
      <c r="L404" s="231">
        <v>5714.35</v>
      </c>
      <c r="M404" s="231">
        <v>7.9189999999999997E-2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1236</v>
      </c>
      <c r="D405" s="232">
        <v>1240.9333333333332</v>
      </c>
      <c r="E405" s="232">
        <v>1221.9166666666663</v>
      </c>
      <c r="F405" s="232">
        <v>1207.833333333333</v>
      </c>
      <c r="G405" s="232">
        <v>1188.8166666666662</v>
      </c>
      <c r="H405" s="232">
        <v>1255.0166666666664</v>
      </c>
      <c r="I405" s="232">
        <v>1274.0333333333333</v>
      </c>
      <c r="J405" s="232">
        <v>1288.1166666666666</v>
      </c>
      <c r="K405" s="231">
        <v>1259.95</v>
      </c>
      <c r="L405" s="231">
        <v>1226.8499999999999</v>
      </c>
      <c r="M405" s="231">
        <v>0.76668999999999998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328.35</v>
      </c>
      <c r="D406" s="232">
        <v>329.31666666666666</v>
      </c>
      <c r="E406" s="232">
        <v>325.0333333333333</v>
      </c>
      <c r="F406" s="232">
        <v>321.71666666666664</v>
      </c>
      <c r="G406" s="232">
        <v>317.43333333333328</v>
      </c>
      <c r="H406" s="232">
        <v>332.63333333333333</v>
      </c>
      <c r="I406" s="232">
        <v>336.91666666666674</v>
      </c>
      <c r="J406" s="232">
        <v>340.23333333333335</v>
      </c>
      <c r="K406" s="231">
        <v>333.6</v>
      </c>
      <c r="L406" s="231">
        <v>326</v>
      </c>
      <c r="M406" s="231">
        <v>0.86219999999999997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2999.7</v>
      </c>
      <c r="D407" s="232">
        <v>2993.8333333333335</v>
      </c>
      <c r="E407" s="232">
        <v>2967.8666666666668</v>
      </c>
      <c r="F407" s="232">
        <v>2936.0333333333333</v>
      </c>
      <c r="G407" s="232">
        <v>2910.0666666666666</v>
      </c>
      <c r="H407" s="232">
        <v>3025.666666666667</v>
      </c>
      <c r="I407" s="232">
        <v>3051.6333333333332</v>
      </c>
      <c r="J407" s="232">
        <v>3083.4666666666672</v>
      </c>
      <c r="K407" s="231">
        <v>3019.8</v>
      </c>
      <c r="L407" s="231">
        <v>2962</v>
      </c>
      <c r="M407" s="231">
        <v>0.85367999999999999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484.8</v>
      </c>
      <c r="D408" s="232">
        <v>486.05</v>
      </c>
      <c r="E408" s="232">
        <v>480.75</v>
      </c>
      <c r="F408" s="232">
        <v>476.7</v>
      </c>
      <c r="G408" s="232">
        <v>471.4</v>
      </c>
      <c r="H408" s="232">
        <v>490.1</v>
      </c>
      <c r="I408" s="232">
        <v>495.40000000000009</v>
      </c>
      <c r="J408" s="232">
        <v>499.45000000000005</v>
      </c>
      <c r="K408" s="231">
        <v>491.35</v>
      </c>
      <c r="L408" s="231">
        <v>482</v>
      </c>
      <c r="M408" s="231">
        <v>0.41915999999999998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1149.8499999999999</v>
      </c>
      <c r="D409" s="232">
        <v>1152.8500000000001</v>
      </c>
      <c r="E409" s="232">
        <v>1137.7000000000003</v>
      </c>
      <c r="F409" s="232">
        <v>1125.5500000000002</v>
      </c>
      <c r="G409" s="232">
        <v>1110.4000000000003</v>
      </c>
      <c r="H409" s="232">
        <v>1165.0000000000002</v>
      </c>
      <c r="I409" s="232">
        <v>1180.1500000000003</v>
      </c>
      <c r="J409" s="232">
        <v>1192.3000000000002</v>
      </c>
      <c r="K409" s="231">
        <v>1168</v>
      </c>
      <c r="L409" s="231">
        <v>1140.7</v>
      </c>
      <c r="M409" s="231">
        <v>5.8799999999999998E-2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251.3</v>
      </c>
      <c r="D410" s="232">
        <v>251.76666666666668</v>
      </c>
      <c r="E410" s="232">
        <v>248.63333333333335</v>
      </c>
      <c r="F410" s="232">
        <v>245.96666666666667</v>
      </c>
      <c r="G410" s="232">
        <v>242.83333333333334</v>
      </c>
      <c r="H410" s="232">
        <v>254.43333333333337</v>
      </c>
      <c r="I410" s="232">
        <v>257.56666666666672</v>
      </c>
      <c r="J410" s="232">
        <v>260.23333333333335</v>
      </c>
      <c r="K410" s="231">
        <v>254.9</v>
      </c>
      <c r="L410" s="231">
        <v>249.1</v>
      </c>
      <c r="M410" s="231">
        <v>2.5508600000000001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118.95</v>
      </c>
      <c r="D411" s="232">
        <v>119.03333333333335</v>
      </c>
      <c r="E411" s="232">
        <v>118.31666666666669</v>
      </c>
      <c r="F411" s="232">
        <v>117.68333333333335</v>
      </c>
      <c r="G411" s="232">
        <v>116.9666666666667</v>
      </c>
      <c r="H411" s="232">
        <v>119.66666666666669</v>
      </c>
      <c r="I411" s="232">
        <v>120.38333333333335</v>
      </c>
      <c r="J411" s="232">
        <v>121.01666666666668</v>
      </c>
      <c r="K411" s="231">
        <v>119.75</v>
      </c>
      <c r="L411" s="231">
        <v>118.4</v>
      </c>
      <c r="M411" s="231">
        <v>6.4120100000000004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645.35</v>
      </c>
      <c r="D412" s="232">
        <v>642.43333333333339</v>
      </c>
      <c r="E412" s="232">
        <v>636.91666666666674</v>
      </c>
      <c r="F412" s="232">
        <v>628.48333333333335</v>
      </c>
      <c r="G412" s="232">
        <v>622.9666666666667</v>
      </c>
      <c r="H412" s="232">
        <v>650.86666666666679</v>
      </c>
      <c r="I412" s="232">
        <v>656.38333333333344</v>
      </c>
      <c r="J412" s="232">
        <v>664.81666666666683</v>
      </c>
      <c r="K412" s="231">
        <v>647.95000000000005</v>
      </c>
      <c r="L412" s="231">
        <v>634</v>
      </c>
      <c r="M412" s="231">
        <v>0.26246000000000003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26014.7</v>
      </c>
      <c r="D413" s="232">
        <v>25844.2</v>
      </c>
      <c r="E413" s="232">
        <v>25540.5</v>
      </c>
      <c r="F413" s="232">
        <v>25066.3</v>
      </c>
      <c r="G413" s="232">
        <v>24762.6</v>
      </c>
      <c r="H413" s="232">
        <v>26318.400000000001</v>
      </c>
      <c r="I413" s="232">
        <v>26622.100000000006</v>
      </c>
      <c r="J413" s="232">
        <v>27096.300000000003</v>
      </c>
      <c r="K413" s="231">
        <v>26147.9</v>
      </c>
      <c r="L413" s="231">
        <v>25370</v>
      </c>
      <c r="M413" s="231">
        <v>0.36651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50.6</v>
      </c>
      <c r="D414" s="232">
        <v>49.483333333333327</v>
      </c>
      <c r="E414" s="232">
        <v>47.466666666666654</v>
      </c>
      <c r="F414" s="232">
        <v>44.333333333333329</v>
      </c>
      <c r="G414" s="232">
        <v>42.316666666666656</v>
      </c>
      <c r="H414" s="232">
        <v>52.616666666666653</v>
      </c>
      <c r="I414" s="232">
        <v>54.633333333333319</v>
      </c>
      <c r="J414" s="232">
        <v>57.766666666666652</v>
      </c>
      <c r="K414" s="231">
        <v>51.5</v>
      </c>
      <c r="L414" s="231">
        <v>46.35</v>
      </c>
      <c r="M414" s="231">
        <v>413.70463999999998</v>
      </c>
      <c r="N414" s="1"/>
      <c r="O414" s="1"/>
    </row>
    <row r="415" spans="1:15" ht="12.75" customHeight="1">
      <c r="A415" s="30">
        <v>405</v>
      </c>
      <c r="B415" t="s">
        <v>870</v>
      </c>
      <c r="C415" s="279">
        <v>1270.45</v>
      </c>
      <c r="D415" s="280">
        <v>1262.1500000000001</v>
      </c>
      <c r="E415" s="280">
        <v>1229.4000000000001</v>
      </c>
      <c r="F415" s="280">
        <v>1188.3499999999999</v>
      </c>
      <c r="G415" s="280">
        <v>1155.5999999999999</v>
      </c>
      <c r="H415" s="280">
        <v>1303.2000000000003</v>
      </c>
      <c r="I415" s="280">
        <v>1335.9500000000003</v>
      </c>
      <c r="J415" s="280">
        <v>1377.0000000000005</v>
      </c>
      <c r="K415" s="279">
        <v>1294.9000000000001</v>
      </c>
      <c r="L415" s="279">
        <v>1221.0999999999999</v>
      </c>
      <c r="M415" s="279">
        <v>103.40585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281.45</v>
      </c>
      <c r="D416" s="232">
        <v>280.7</v>
      </c>
      <c r="E416" s="232">
        <v>278.45</v>
      </c>
      <c r="F416" s="232">
        <v>275.45</v>
      </c>
      <c r="G416" s="232">
        <v>273.2</v>
      </c>
      <c r="H416" s="232">
        <v>283.7</v>
      </c>
      <c r="I416" s="232">
        <v>285.95</v>
      </c>
      <c r="J416" s="232">
        <v>288.95</v>
      </c>
      <c r="K416" s="231">
        <v>282.95</v>
      </c>
      <c r="L416" s="231">
        <v>277.7</v>
      </c>
      <c r="M416" s="231">
        <v>0.83225000000000005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3287.45</v>
      </c>
      <c r="D417" s="232">
        <v>3262.3166666666671</v>
      </c>
      <c r="E417" s="232">
        <v>3230.6333333333341</v>
      </c>
      <c r="F417" s="232">
        <v>3173.8166666666671</v>
      </c>
      <c r="G417" s="232">
        <v>3142.1333333333341</v>
      </c>
      <c r="H417" s="232">
        <v>3319.1333333333341</v>
      </c>
      <c r="I417" s="232">
        <v>3350.8166666666675</v>
      </c>
      <c r="J417" s="232">
        <v>3407.6333333333341</v>
      </c>
      <c r="K417" s="231">
        <v>3294</v>
      </c>
      <c r="L417" s="231">
        <v>3205.5</v>
      </c>
      <c r="M417" s="231">
        <v>3.1264799999999999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570.45000000000005</v>
      </c>
      <c r="D418" s="232">
        <v>567.41666666666663</v>
      </c>
      <c r="E418" s="232">
        <v>561.63333333333321</v>
      </c>
      <c r="F418" s="232">
        <v>552.81666666666661</v>
      </c>
      <c r="G418" s="232">
        <v>547.03333333333319</v>
      </c>
      <c r="H418" s="232">
        <v>576.23333333333323</v>
      </c>
      <c r="I418" s="232">
        <v>582.01666666666677</v>
      </c>
      <c r="J418" s="232">
        <v>590.83333333333326</v>
      </c>
      <c r="K418" s="231">
        <v>573.20000000000005</v>
      </c>
      <c r="L418" s="231">
        <v>558.6</v>
      </c>
      <c r="M418" s="231">
        <v>1.7559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3822.25</v>
      </c>
      <c r="D419" s="232">
        <v>3822.4499999999994</v>
      </c>
      <c r="E419" s="232">
        <v>3754.7499999999986</v>
      </c>
      <c r="F419" s="232">
        <v>3687.2499999999991</v>
      </c>
      <c r="G419" s="232">
        <v>3619.5499999999984</v>
      </c>
      <c r="H419" s="232">
        <v>3889.9499999999989</v>
      </c>
      <c r="I419" s="232">
        <v>3957.6499999999996</v>
      </c>
      <c r="J419" s="232">
        <v>4025.1499999999992</v>
      </c>
      <c r="K419" s="231">
        <v>3890.15</v>
      </c>
      <c r="L419" s="231">
        <v>3754.95</v>
      </c>
      <c r="M419" s="231">
        <v>0.51610999999999996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452.75</v>
      </c>
      <c r="D420" s="232">
        <v>455.90000000000003</v>
      </c>
      <c r="E420" s="232">
        <v>448.10000000000008</v>
      </c>
      <c r="F420" s="232">
        <v>443.45000000000005</v>
      </c>
      <c r="G420" s="232">
        <v>435.65000000000009</v>
      </c>
      <c r="H420" s="232">
        <v>460.55000000000007</v>
      </c>
      <c r="I420" s="232">
        <v>468.35</v>
      </c>
      <c r="J420" s="232">
        <v>473.00000000000006</v>
      </c>
      <c r="K420" s="231">
        <v>463.7</v>
      </c>
      <c r="L420" s="231">
        <v>451.25</v>
      </c>
      <c r="M420" s="231">
        <v>6.4598599999999999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817.65</v>
      </c>
      <c r="D421" s="232">
        <v>812.9</v>
      </c>
      <c r="E421" s="232">
        <v>800.8</v>
      </c>
      <c r="F421" s="232">
        <v>783.94999999999993</v>
      </c>
      <c r="G421" s="232">
        <v>771.84999999999991</v>
      </c>
      <c r="H421" s="232">
        <v>829.75</v>
      </c>
      <c r="I421" s="232">
        <v>841.85000000000014</v>
      </c>
      <c r="J421" s="232">
        <v>858.7</v>
      </c>
      <c r="K421" s="231">
        <v>825</v>
      </c>
      <c r="L421" s="231">
        <v>796.05</v>
      </c>
      <c r="M421" s="231">
        <v>4.0954100000000002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584.95000000000005</v>
      </c>
      <c r="D422" s="232">
        <v>580.98333333333335</v>
      </c>
      <c r="E422" s="232">
        <v>570.9666666666667</v>
      </c>
      <c r="F422" s="232">
        <v>556.98333333333335</v>
      </c>
      <c r="G422" s="232">
        <v>546.9666666666667</v>
      </c>
      <c r="H422" s="232">
        <v>594.9666666666667</v>
      </c>
      <c r="I422" s="232">
        <v>604.98333333333335</v>
      </c>
      <c r="J422" s="232">
        <v>618.9666666666667</v>
      </c>
      <c r="K422" s="231">
        <v>591</v>
      </c>
      <c r="L422" s="231">
        <v>567</v>
      </c>
      <c r="M422" s="231">
        <v>4.2890899999999998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564.79999999999995</v>
      </c>
      <c r="D423" s="232">
        <v>562.25</v>
      </c>
      <c r="E423" s="232">
        <v>559</v>
      </c>
      <c r="F423" s="232">
        <v>553.20000000000005</v>
      </c>
      <c r="G423" s="232">
        <v>549.95000000000005</v>
      </c>
      <c r="H423" s="232">
        <v>568.04999999999995</v>
      </c>
      <c r="I423" s="232">
        <v>571.29999999999995</v>
      </c>
      <c r="J423" s="232">
        <v>577.09999999999991</v>
      </c>
      <c r="K423" s="231">
        <v>565.5</v>
      </c>
      <c r="L423" s="231">
        <v>556.45000000000005</v>
      </c>
      <c r="M423" s="231">
        <v>126.37578000000001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87.4</v>
      </c>
      <c r="D424" s="232">
        <v>86.983333333333334</v>
      </c>
      <c r="E424" s="232">
        <v>86.166666666666671</v>
      </c>
      <c r="F424" s="232">
        <v>84.933333333333337</v>
      </c>
      <c r="G424" s="232">
        <v>84.116666666666674</v>
      </c>
      <c r="H424" s="232">
        <v>88.216666666666669</v>
      </c>
      <c r="I424" s="232">
        <v>89.033333333333331</v>
      </c>
      <c r="J424" s="232">
        <v>90.266666666666666</v>
      </c>
      <c r="K424" s="231">
        <v>87.8</v>
      </c>
      <c r="L424" s="231">
        <v>85.75</v>
      </c>
      <c r="M424" s="231">
        <v>101.00796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314</v>
      </c>
      <c r="D425" s="232">
        <v>309.73333333333335</v>
      </c>
      <c r="E425" s="232">
        <v>303.26666666666671</v>
      </c>
      <c r="F425" s="232">
        <v>292.53333333333336</v>
      </c>
      <c r="G425" s="232">
        <v>286.06666666666672</v>
      </c>
      <c r="H425" s="232">
        <v>320.4666666666667</v>
      </c>
      <c r="I425" s="232">
        <v>326.93333333333339</v>
      </c>
      <c r="J425" s="232">
        <v>337.66666666666669</v>
      </c>
      <c r="K425" s="231">
        <v>316.2</v>
      </c>
      <c r="L425" s="231">
        <v>299</v>
      </c>
      <c r="M425" s="231">
        <v>9.8842199999999991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171.9</v>
      </c>
      <c r="D426" s="232">
        <v>169.1</v>
      </c>
      <c r="E426" s="232">
        <v>165.45</v>
      </c>
      <c r="F426" s="232">
        <v>159</v>
      </c>
      <c r="G426" s="232">
        <v>155.35</v>
      </c>
      <c r="H426" s="232">
        <v>175.54999999999998</v>
      </c>
      <c r="I426" s="232">
        <v>179.20000000000002</v>
      </c>
      <c r="J426" s="232">
        <v>185.64999999999998</v>
      </c>
      <c r="K426" s="231">
        <v>172.75</v>
      </c>
      <c r="L426" s="231">
        <v>162.65</v>
      </c>
      <c r="M426" s="231">
        <v>9.9193099999999994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369.8</v>
      </c>
      <c r="D427" s="232">
        <v>369.7833333333333</v>
      </c>
      <c r="E427" s="232">
        <v>365.31666666666661</v>
      </c>
      <c r="F427" s="232">
        <v>360.83333333333331</v>
      </c>
      <c r="G427" s="232">
        <v>356.36666666666662</v>
      </c>
      <c r="H427" s="232">
        <v>374.26666666666659</v>
      </c>
      <c r="I427" s="232">
        <v>378.73333333333329</v>
      </c>
      <c r="J427" s="232">
        <v>383.21666666666658</v>
      </c>
      <c r="K427" s="231">
        <v>374.25</v>
      </c>
      <c r="L427" s="231">
        <v>365.3</v>
      </c>
      <c r="M427" s="231">
        <v>0.64390999999999998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455.35</v>
      </c>
      <c r="D428" s="232">
        <v>454.45</v>
      </c>
      <c r="E428" s="232">
        <v>451.9</v>
      </c>
      <c r="F428" s="232">
        <v>448.45</v>
      </c>
      <c r="G428" s="232">
        <v>445.9</v>
      </c>
      <c r="H428" s="232">
        <v>457.9</v>
      </c>
      <c r="I428" s="232">
        <v>460.45000000000005</v>
      </c>
      <c r="J428" s="232">
        <v>463.9</v>
      </c>
      <c r="K428" s="231">
        <v>457</v>
      </c>
      <c r="L428" s="231">
        <v>451</v>
      </c>
      <c r="M428" s="231">
        <v>1.0931299999999999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190.7</v>
      </c>
      <c r="D429" s="232">
        <v>191.35</v>
      </c>
      <c r="E429" s="232">
        <v>188.89999999999998</v>
      </c>
      <c r="F429" s="232">
        <v>187.1</v>
      </c>
      <c r="G429" s="232">
        <v>184.64999999999998</v>
      </c>
      <c r="H429" s="232">
        <v>193.14999999999998</v>
      </c>
      <c r="I429" s="232">
        <v>195.59999999999997</v>
      </c>
      <c r="J429" s="232">
        <v>197.39999999999998</v>
      </c>
      <c r="K429" s="231">
        <v>193.8</v>
      </c>
      <c r="L429" s="231">
        <v>189.55</v>
      </c>
      <c r="M429" s="231">
        <v>2.2861099999999999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957.5</v>
      </c>
      <c r="D430" s="232">
        <v>956.5</v>
      </c>
      <c r="E430" s="232">
        <v>948</v>
      </c>
      <c r="F430" s="232">
        <v>938.5</v>
      </c>
      <c r="G430" s="232">
        <v>930</v>
      </c>
      <c r="H430" s="232">
        <v>966</v>
      </c>
      <c r="I430" s="232">
        <v>974.5</v>
      </c>
      <c r="J430" s="232">
        <v>984</v>
      </c>
      <c r="K430" s="231">
        <v>965</v>
      </c>
      <c r="L430" s="231">
        <v>947</v>
      </c>
      <c r="M430" s="231">
        <v>47.344819999999999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444</v>
      </c>
      <c r="D431" s="232">
        <v>442.76666666666665</v>
      </c>
      <c r="E431" s="232">
        <v>439.5333333333333</v>
      </c>
      <c r="F431" s="232">
        <v>435.06666666666666</v>
      </c>
      <c r="G431" s="232">
        <v>431.83333333333331</v>
      </c>
      <c r="H431" s="232">
        <v>447.23333333333329</v>
      </c>
      <c r="I431" s="232">
        <v>450.46666666666664</v>
      </c>
      <c r="J431" s="232">
        <v>454.93333333333328</v>
      </c>
      <c r="K431" s="231">
        <v>446</v>
      </c>
      <c r="L431" s="231">
        <v>438.3</v>
      </c>
      <c r="M431" s="231">
        <v>4.8119100000000001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2299.75</v>
      </c>
      <c r="D432" s="232">
        <v>2299.2999999999997</v>
      </c>
      <c r="E432" s="232">
        <v>2278.5999999999995</v>
      </c>
      <c r="F432" s="232">
        <v>2257.4499999999998</v>
      </c>
      <c r="G432" s="232">
        <v>2236.7499999999995</v>
      </c>
      <c r="H432" s="232">
        <v>2320.4499999999994</v>
      </c>
      <c r="I432" s="232">
        <v>2341.1499999999992</v>
      </c>
      <c r="J432" s="232">
        <v>2362.2999999999993</v>
      </c>
      <c r="K432" s="231">
        <v>2320</v>
      </c>
      <c r="L432" s="231">
        <v>2278.15</v>
      </c>
      <c r="M432" s="231">
        <v>0.10369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992.25</v>
      </c>
      <c r="D433" s="232">
        <v>991.61666666666667</v>
      </c>
      <c r="E433" s="232">
        <v>986.18333333333339</v>
      </c>
      <c r="F433" s="232">
        <v>980.11666666666667</v>
      </c>
      <c r="G433" s="232">
        <v>974.68333333333339</v>
      </c>
      <c r="H433" s="232">
        <v>997.68333333333339</v>
      </c>
      <c r="I433" s="232">
        <v>1003.1166666666666</v>
      </c>
      <c r="J433" s="232">
        <v>1009.1833333333334</v>
      </c>
      <c r="K433" s="231">
        <v>997.05</v>
      </c>
      <c r="L433" s="231">
        <v>985.55</v>
      </c>
      <c r="M433" s="231">
        <v>0.35537000000000002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307.60000000000002</v>
      </c>
      <c r="D434" s="232">
        <v>306.68333333333334</v>
      </c>
      <c r="E434" s="232">
        <v>303.36666666666667</v>
      </c>
      <c r="F434" s="232">
        <v>299.13333333333333</v>
      </c>
      <c r="G434" s="232">
        <v>295.81666666666666</v>
      </c>
      <c r="H434" s="232">
        <v>310.91666666666669</v>
      </c>
      <c r="I434" s="232">
        <v>314.23333333333341</v>
      </c>
      <c r="J434" s="232">
        <v>318.4666666666667</v>
      </c>
      <c r="K434" s="231">
        <v>310</v>
      </c>
      <c r="L434" s="231">
        <v>302.45</v>
      </c>
      <c r="M434" s="231">
        <v>1.1734100000000001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387.05</v>
      </c>
      <c r="D435" s="232">
        <v>389.68333333333334</v>
      </c>
      <c r="E435" s="232">
        <v>383.36666666666667</v>
      </c>
      <c r="F435" s="232">
        <v>379.68333333333334</v>
      </c>
      <c r="G435" s="232">
        <v>373.36666666666667</v>
      </c>
      <c r="H435" s="232">
        <v>393.36666666666667</v>
      </c>
      <c r="I435" s="232">
        <v>399.68333333333339</v>
      </c>
      <c r="J435" s="232">
        <v>403.36666666666667</v>
      </c>
      <c r="K435" s="231">
        <v>396</v>
      </c>
      <c r="L435" s="231">
        <v>386</v>
      </c>
      <c r="M435" s="231">
        <v>2.7107399999999999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2752.5</v>
      </c>
      <c r="D436" s="232">
        <v>2737.5</v>
      </c>
      <c r="E436" s="232">
        <v>2697</v>
      </c>
      <c r="F436" s="232">
        <v>2641.5</v>
      </c>
      <c r="G436" s="232">
        <v>2601</v>
      </c>
      <c r="H436" s="232">
        <v>2793</v>
      </c>
      <c r="I436" s="232">
        <v>2833.5</v>
      </c>
      <c r="J436" s="232">
        <v>2889</v>
      </c>
      <c r="K436" s="231">
        <v>2778</v>
      </c>
      <c r="L436" s="231">
        <v>2682</v>
      </c>
      <c r="M436" s="231">
        <v>0.94920000000000004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477.65</v>
      </c>
      <c r="D437" s="232">
        <v>477.7166666666667</v>
      </c>
      <c r="E437" s="232">
        <v>475.43333333333339</v>
      </c>
      <c r="F437" s="232">
        <v>473.2166666666667</v>
      </c>
      <c r="G437" s="232">
        <v>470.93333333333339</v>
      </c>
      <c r="H437" s="232">
        <v>479.93333333333339</v>
      </c>
      <c r="I437" s="232">
        <v>482.2166666666667</v>
      </c>
      <c r="J437" s="232">
        <v>484.43333333333339</v>
      </c>
      <c r="K437" s="231">
        <v>480</v>
      </c>
      <c r="L437" s="231">
        <v>475.5</v>
      </c>
      <c r="M437" s="231">
        <v>1.25593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8.6</v>
      </c>
      <c r="D438" s="232">
        <v>8.5833333333333321</v>
      </c>
      <c r="E438" s="232">
        <v>8.466666666666665</v>
      </c>
      <c r="F438" s="232">
        <v>8.3333333333333321</v>
      </c>
      <c r="G438" s="232">
        <v>8.216666666666665</v>
      </c>
      <c r="H438" s="232">
        <v>8.716666666666665</v>
      </c>
      <c r="I438" s="232">
        <v>8.8333333333333321</v>
      </c>
      <c r="J438" s="232">
        <v>8.966666666666665</v>
      </c>
      <c r="K438" s="231">
        <v>8.6999999999999993</v>
      </c>
      <c r="L438" s="231">
        <v>8.4499999999999993</v>
      </c>
      <c r="M438" s="231">
        <v>393.28106000000002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280.05</v>
      </c>
      <c r="D439" s="232">
        <v>281.91666666666669</v>
      </c>
      <c r="E439" s="232">
        <v>274.88333333333338</v>
      </c>
      <c r="F439" s="232">
        <v>269.7166666666667</v>
      </c>
      <c r="G439" s="232">
        <v>262.68333333333339</v>
      </c>
      <c r="H439" s="232">
        <v>287.08333333333337</v>
      </c>
      <c r="I439" s="232">
        <v>294.11666666666667</v>
      </c>
      <c r="J439" s="232">
        <v>299.28333333333336</v>
      </c>
      <c r="K439" s="231">
        <v>288.95</v>
      </c>
      <c r="L439" s="231">
        <v>276.75</v>
      </c>
      <c r="M439" s="231">
        <v>13.13374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1172.3499999999999</v>
      </c>
      <c r="D440" s="232">
        <v>1176.6166666666666</v>
      </c>
      <c r="E440" s="232">
        <v>1165.7333333333331</v>
      </c>
      <c r="F440" s="232">
        <v>1159.1166666666666</v>
      </c>
      <c r="G440" s="232">
        <v>1148.2333333333331</v>
      </c>
      <c r="H440" s="232">
        <v>1183.2333333333331</v>
      </c>
      <c r="I440" s="232">
        <v>1194.1166666666668</v>
      </c>
      <c r="J440" s="232">
        <v>1200.7333333333331</v>
      </c>
      <c r="K440" s="231">
        <v>1187.5</v>
      </c>
      <c r="L440" s="231">
        <v>1170</v>
      </c>
      <c r="M440" s="231">
        <v>0.47294999999999998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576.5</v>
      </c>
      <c r="D441" s="232">
        <v>579.66666666666663</v>
      </c>
      <c r="E441" s="232">
        <v>571.98333333333323</v>
      </c>
      <c r="F441" s="232">
        <v>567.46666666666658</v>
      </c>
      <c r="G441" s="232">
        <v>559.78333333333319</v>
      </c>
      <c r="H441" s="232">
        <v>584.18333333333328</v>
      </c>
      <c r="I441" s="232">
        <v>591.86666666666667</v>
      </c>
      <c r="J441" s="232">
        <v>596.38333333333333</v>
      </c>
      <c r="K441" s="231">
        <v>587.35</v>
      </c>
      <c r="L441" s="231">
        <v>575.15</v>
      </c>
      <c r="M441" s="231">
        <v>3.7543500000000001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1575.2</v>
      </c>
      <c r="D442" s="232">
        <v>1551.75</v>
      </c>
      <c r="E442" s="232">
        <v>1523.5</v>
      </c>
      <c r="F442" s="232">
        <v>1471.8</v>
      </c>
      <c r="G442" s="232">
        <v>1443.55</v>
      </c>
      <c r="H442" s="232">
        <v>1603.45</v>
      </c>
      <c r="I442" s="232">
        <v>1631.7</v>
      </c>
      <c r="J442" s="232">
        <v>1683.4</v>
      </c>
      <c r="K442" s="231">
        <v>1580</v>
      </c>
      <c r="L442" s="231">
        <v>1500.05</v>
      </c>
      <c r="M442" s="231">
        <v>0.19403000000000001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489.65</v>
      </c>
      <c r="D443" s="232">
        <v>487.84999999999997</v>
      </c>
      <c r="E443" s="232">
        <v>458.79999999999995</v>
      </c>
      <c r="F443" s="232">
        <v>427.95</v>
      </c>
      <c r="G443" s="232">
        <v>398.9</v>
      </c>
      <c r="H443" s="232">
        <v>518.69999999999993</v>
      </c>
      <c r="I443" s="232">
        <v>547.75</v>
      </c>
      <c r="J443" s="232">
        <v>578.59999999999991</v>
      </c>
      <c r="K443" s="231">
        <v>516.9</v>
      </c>
      <c r="L443" s="231">
        <v>457</v>
      </c>
      <c r="M443" s="231">
        <v>26.342700000000001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760.45</v>
      </c>
      <c r="D444" s="232">
        <v>754.21666666666658</v>
      </c>
      <c r="E444" s="232">
        <v>746.28333333333319</v>
      </c>
      <c r="F444" s="232">
        <v>732.11666666666656</v>
      </c>
      <c r="G444" s="232">
        <v>724.18333333333317</v>
      </c>
      <c r="H444" s="232">
        <v>768.38333333333321</v>
      </c>
      <c r="I444" s="232">
        <v>776.31666666666661</v>
      </c>
      <c r="J444" s="232">
        <v>790.48333333333323</v>
      </c>
      <c r="K444" s="231">
        <v>762.15</v>
      </c>
      <c r="L444" s="231">
        <v>740.05</v>
      </c>
      <c r="M444" s="231">
        <v>0.4839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32.6</v>
      </c>
      <c r="D445" s="232">
        <v>32.449999999999996</v>
      </c>
      <c r="E445" s="232">
        <v>32.149999999999991</v>
      </c>
      <c r="F445" s="232">
        <v>31.699999999999996</v>
      </c>
      <c r="G445" s="232">
        <v>31.399999999999991</v>
      </c>
      <c r="H445" s="232">
        <v>32.899999999999991</v>
      </c>
      <c r="I445" s="232">
        <v>33.199999999999989</v>
      </c>
      <c r="J445" s="232">
        <v>33.649999999999991</v>
      </c>
      <c r="K445" s="231">
        <v>32.75</v>
      </c>
      <c r="L445" s="231">
        <v>32</v>
      </c>
      <c r="M445" s="231">
        <v>26.657119999999999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1109.8</v>
      </c>
      <c r="D446" s="232">
        <v>1103.3166666666668</v>
      </c>
      <c r="E446" s="232">
        <v>1093.6333333333337</v>
      </c>
      <c r="F446" s="232">
        <v>1077.4666666666669</v>
      </c>
      <c r="G446" s="232">
        <v>1067.7833333333338</v>
      </c>
      <c r="H446" s="232">
        <v>1119.4833333333336</v>
      </c>
      <c r="I446" s="232">
        <v>1129.1666666666665</v>
      </c>
      <c r="J446" s="232">
        <v>1145.3333333333335</v>
      </c>
      <c r="K446" s="231">
        <v>1113</v>
      </c>
      <c r="L446" s="231">
        <v>1087.1500000000001</v>
      </c>
      <c r="M446" s="231">
        <v>12.06161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644.65</v>
      </c>
      <c r="D447" s="232">
        <v>646.76666666666665</v>
      </c>
      <c r="E447" s="232">
        <v>637.88333333333333</v>
      </c>
      <c r="F447" s="232">
        <v>631.11666666666667</v>
      </c>
      <c r="G447" s="232">
        <v>622.23333333333335</v>
      </c>
      <c r="H447" s="232">
        <v>653.5333333333333</v>
      </c>
      <c r="I447" s="232">
        <v>662.41666666666652</v>
      </c>
      <c r="J447" s="232">
        <v>669.18333333333328</v>
      </c>
      <c r="K447" s="231">
        <v>655.65</v>
      </c>
      <c r="L447" s="231">
        <v>640</v>
      </c>
      <c r="M447" s="231">
        <v>1.8100099999999999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1010.8</v>
      </c>
      <c r="D448" s="232">
        <v>1006.3000000000001</v>
      </c>
      <c r="E448" s="232">
        <v>996.60000000000014</v>
      </c>
      <c r="F448" s="232">
        <v>982.40000000000009</v>
      </c>
      <c r="G448" s="232">
        <v>972.70000000000016</v>
      </c>
      <c r="H448" s="232">
        <v>1020.5000000000001</v>
      </c>
      <c r="I448" s="232">
        <v>1030.2000000000003</v>
      </c>
      <c r="J448" s="232">
        <v>1044.4000000000001</v>
      </c>
      <c r="K448" s="231">
        <v>1016</v>
      </c>
      <c r="L448" s="231">
        <v>992.1</v>
      </c>
      <c r="M448" s="231">
        <v>6.32362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209.1</v>
      </c>
      <c r="D449" s="232">
        <v>208.58333333333334</v>
      </c>
      <c r="E449" s="232">
        <v>206.7166666666667</v>
      </c>
      <c r="F449" s="232">
        <v>204.33333333333334</v>
      </c>
      <c r="G449" s="232">
        <v>202.4666666666667</v>
      </c>
      <c r="H449" s="232">
        <v>210.9666666666667</v>
      </c>
      <c r="I449" s="232">
        <v>212.83333333333331</v>
      </c>
      <c r="J449" s="232">
        <v>215.2166666666667</v>
      </c>
      <c r="K449" s="231">
        <v>210.45</v>
      </c>
      <c r="L449" s="231">
        <v>206.2</v>
      </c>
      <c r="M449" s="231">
        <v>2.6576200000000001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1214.2</v>
      </c>
      <c r="D450" s="232">
        <v>1211.6833333333334</v>
      </c>
      <c r="E450" s="232">
        <v>1199.5166666666669</v>
      </c>
      <c r="F450" s="232">
        <v>1184.8333333333335</v>
      </c>
      <c r="G450" s="232">
        <v>1172.666666666667</v>
      </c>
      <c r="H450" s="232">
        <v>1226.3666666666668</v>
      </c>
      <c r="I450" s="232">
        <v>1238.5333333333333</v>
      </c>
      <c r="J450" s="232">
        <v>1253.2166666666667</v>
      </c>
      <c r="K450" s="231">
        <v>1223.8499999999999</v>
      </c>
      <c r="L450" s="231">
        <v>1197</v>
      </c>
      <c r="M450" s="231">
        <v>1.85432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3390.4</v>
      </c>
      <c r="D451" s="232">
        <v>3372.4166666666665</v>
      </c>
      <c r="E451" s="232">
        <v>3348.833333333333</v>
      </c>
      <c r="F451" s="232">
        <v>3307.2666666666664</v>
      </c>
      <c r="G451" s="232">
        <v>3283.6833333333329</v>
      </c>
      <c r="H451" s="232">
        <v>3413.9833333333331</v>
      </c>
      <c r="I451" s="232">
        <v>3437.5666666666662</v>
      </c>
      <c r="J451" s="232">
        <v>3479.1333333333332</v>
      </c>
      <c r="K451" s="231">
        <v>3396</v>
      </c>
      <c r="L451" s="231">
        <v>3330.85</v>
      </c>
      <c r="M451" s="231">
        <v>18.445900000000002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720.5</v>
      </c>
      <c r="D452" s="232">
        <v>718.16666666666663</v>
      </c>
      <c r="E452" s="232">
        <v>713.13333333333321</v>
      </c>
      <c r="F452" s="232">
        <v>705.76666666666654</v>
      </c>
      <c r="G452" s="232">
        <v>700.73333333333312</v>
      </c>
      <c r="H452" s="232">
        <v>725.5333333333333</v>
      </c>
      <c r="I452" s="232">
        <v>730.56666666666683</v>
      </c>
      <c r="J452" s="232">
        <v>737.93333333333339</v>
      </c>
      <c r="K452" s="231">
        <v>723.2</v>
      </c>
      <c r="L452" s="231">
        <v>710.8</v>
      </c>
      <c r="M452" s="231">
        <v>10.26628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6340.2</v>
      </c>
      <c r="D453" s="232">
        <v>6286.1333333333341</v>
      </c>
      <c r="E453" s="232">
        <v>6214.4666666666681</v>
      </c>
      <c r="F453" s="232">
        <v>6088.7333333333336</v>
      </c>
      <c r="G453" s="232">
        <v>6017.0666666666675</v>
      </c>
      <c r="H453" s="232">
        <v>6411.8666666666686</v>
      </c>
      <c r="I453" s="232">
        <v>6483.5333333333347</v>
      </c>
      <c r="J453" s="232">
        <v>6609.2666666666692</v>
      </c>
      <c r="K453" s="231">
        <v>6357.8</v>
      </c>
      <c r="L453" s="231">
        <v>6160.4</v>
      </c>
      <c r="M453" s="231">
        <v>1.6433500000000001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2012.3</v>
      </c>
      <c r="D454" s="232">
        <v>2012.3833333333332</v>
      </c>
      <c r="E454" s="232">
        <v>1997.1166666666663</v>
      </c>
      <c r="F454" s="232">
        <v>1981.9333333333332</v>
      </c>
      <c r="G454" s="232">
        <v>1966.6666666666663</v>
      </c>
      <c r="H454" s="232">
        <v>2027.5666666666664</v>
      </c>
      <c r="I454" s="232">
        <v>2042.8333333333333</v>
      </c>
      <c r="J454" s="232">
        <v>2058.0166666666664</v>
      </c>
      <c r="K454" s="231">
        <v>2027.65</v>
      </c>
      <c r="L454" s="231">
        <v>1997.2</v>
      </c>
      <c r="M454" s="231">
        <v>0.21088999999999999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222.75</v>
      </c>
      <c r="D455" s="232">
        <v>222.71666666666667</v>
      </c>
      <c r="E455" s="232">
        <v>220.88333333333333</v>
      </c>
      <c r="F455" s="232">
        <v>219.01666666666665</v>
      </c>
      <c r="G455" s="232">
        <v>217.18333333333331</v>
      </c>
      <c r="H455" s="232">
        <v>224.58333333333334</v>
      </c>
      <c r="I455" s="232">
        <v>226.41666666666666</v>
      </c>
      <c r="J455" s="232">
        <v>228.28333333333336</v>
      </c>
      <c r="K455" s="231">
        <v>224.55</v>
      </c>
      <c r="L455" s="231">
        <v>220.85</v>
      </c>
      <c r="M455" s="231">
        <v>13.76909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439.3</v>
      </c>
      <c r="D456" s="232">
        <v>438.88333333333338</v>
      </c>
      <c r="E456" s="232">
        <v>436.51666666666677</v>
      </c>
      <c r="F456" s="232">
        <v>433.73333333333341</v>
      </c>
      <c r="G456" s="232">
        <v>431.36666666666679</v>
      </c>
      <c r="H456" s="232">
        <v>441.66666666666674</v>
      </c>
      <c r="I456" s="232">
        <v>444.03333333333342</v>
      </c>
      <c r="J456" s="232">
        <v>446.81666666666672</v>
      </c>
      <c r="K456" s="231">
        <v>441.25</v>
      </c>
      <c r="L456" s="231">
        <v>436.1</v>
      </c>
      <c r="M456" s="231">
        <v>78.500519999999995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211.25</v>
      </c>
      <c r="D457" s="232">
        <v>210.41666666666666</v>
      </c>
      <c r="E457" s="232">
        <v>208.93333333333331</v>
      </c>
      <c r="F457" s="232">
        <v>206.61666666666665</v>
      </c>
      <c r="G457" s="232">
        <v>205.1333333333333</v>
      </c>
      <c r="H457" s="232">
        <v>212.73333333333332</v>
      </c>
      <c r="I457" s="232">
        <v>214.21666666666667</v>
      </c>
      <c r="J457" s="232">
        <v>216.53333333333333</v>
      </c>
      <c r="K457" s="231">
        <v>211.9</v>
      </c>
      <c r="L457" s="231">
        <v>208.1</v>
      </c>
      <c r="M457" s="231">
        <v>72.733059999999995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106.5</v>
      </c>
      <c r="D458" s="232">
        <v>105.8</v>
      </c>
      <c r="E458" s="232">
        <v>104.69999999999999</v>
      </c>
      <c r="F458" s="232">
        <v>102.89999999999999</v>
      </c>
      <c r="G458" s="232">
        <v>101.79999999999998</v>
      </c>
      <c r="H458" s="232">
        <v>107.6</v>
      </c>
      <c r="I458" s="232">
        <v>108.69999999999999</v>
      </c>
      <c r="J458" s="232">
        <v>110.5</v>
      </c>
      <c r="K458" s="231">
        <v>106.9</v>
      </c>
      <c r="L458" s="231">
        <v>104</v>
      </c>
      <c r="M458" s="231">
        <v>439.39582999999999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68.55</v>
      </c>
      <c r="D459" s="232">
        <v>68.55</v>
      </c>
      <c r="E459" s="232">
        <v>66.149999999999991</v>
      </c>
      <c r="F459" s="232">
        <v>63.75</v>
      </c>
      <c r="G459" s="232">
        <v>61.349999999999994</v>
      </c>
      <c r="H459" s="232">
        <v>70.949999999999989</v>
      </c>
      <c r="I459" s="232">
        <v>73.349999999999994</v>
      </c>
      <c r="J459" s="232">
        <v>75.749999999999986</v>
      </c>
      <c r="K459" s="231">
        <v>70.95</v>
      </c>
      <c r="L459" s="231">
        <v>66.150000000000006</v>
      </c>
      <c r="M459" s="231">
        <v>74.547150000000002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2525.75</v>
      </c>
      <c r="D460" s="232">
        <v>2531.1833333333334</v>
      </c>
      <c r="E460" s="232">
        <v>2516.5166666666669</v>
      </c>
      <c r="F460" s="232">
        <v>2507.2833333333333</v>
      </c>
      <c r="G460" s="232">
        <v>2492.6166666666668</v>
      </c>
      <c r="H460" s="232">
        <v>2540.416666666667</v>
      </c>
      <c r="I460" s="232">
        <v>2555.083333333333</v>
      </c>
      <c r="J460" s="232">
        <v>2564.3166666666671</v>
      </c>
      <c r="K460" s="231">
        <v>2545.85</v>
      </c>
      <c r="L460" s="231">
        <v>2521.9499999999998</v>
      </c>
      <c r="M460" s="231">
        <v>4.6219999999999997E-2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1078.3</v>
      </c>
      <c r="D461" s="232">
        <v>1078.7666666666667</v>
      </c>
      <c r="E461" s="232">
        <v>1069.1333333333332</v>
      </c>
      <c r="F461" s="232">
        <v>1059.9666666666665</v>
      </c>
      <c r="G461" s="232">
        <v>1050.333333333333</v>
      </c>
      <c r="H461" s="232">
        <v>1087.9333333333334</v>
      </c>
      <c r="I461" s="232">
        <v>1097.5666666666671</v>
      </c>
      <c r="J461" s="232">
        <v>1106.7333333333336</v>
      </c>
      <c r="K461" s="231">
        <v>1088.4000000000001</v>
      </c>
      <c r="L461" s="231">
        <v>1069.5999999999999</v>
      </c>
      <c r="M461" s="231">
        <v>22.305299999999999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627.75</v>
      </c>
      <c r="D462" s="232">
        <v>620.95000000000005</v>
      </c>
      <c r="E462" s="232">
        <v>609.00000000000011</v>
      </c>
      <c r="F462" s="232">
        <v>590.25000000000011</v>
      </c>
      <c r="G462" s="232">
        <v>578.30000000000018</v>
      </c>
      <c r="H462" s="232">
        <v>639.70000000000005</v>
      </c>
      <c r="I462" s="232">
        <v>651.64999999999986</v>
      </c>
      <c r="J462" s="232">
        <v>670.4</v>
      </c>
      <c r="K462" s="231">
        <v>632.9</v>
      </c>
      <c r="L462" s="231">
        <v>602.20000000000005</v>
      </c>
      <c r="M462" s="231">
        <v>8.9291699999999992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102</v>
      </c>
      <c r="D463" s="232">
        <v>102</v>
      </c>
      <c r="E463" s="232">
        <v>100.5</v>
      </c>
      <c r="F463" s="232">
        <v>99</v>
      </c>
      <c r="G463" s="232">
        <v>97.5</v>
      </c>
      <c r="H463" s="232">
        <v>103.5</v>
      </c>
      <c r="I463" s="232">
        <v>105</v>
      </c>
      <c r="J463" s="232">
        <v>106.5</v>
      </c>
      <c r="K463" s="231">
        <v>103.5</v>
      </c>
      <c r="L463" s="231">
        <v>100.5</v>
      </c>
      <c r="M463" s="231">
        <v>2.96305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742.35</v>
      </c>
      <c r="D464" s="232">
        <v>737.29999999999984</v>
      </c>
      <c r="E464" s="232">
        <v>727.59999999999968</v>
      </c>
      <c r="F464" s="232">
        <v>712.8499999999998</v>
      </c>
      <c r="G464" s="232">
        <v>703.14999999999964</v>
      </c>
      <c r="H464" s="232">
        <v>752.04999999999973</v>
      </c>
      <c r="I464" s="232">
        <v>761.74999999999977</v>
      </c>
      <c r="J464" s="232">
        <v>776.49999999999977</v>
      </c>
      <c r="K464" s="231">
        <v>747</v>
      </c>
      <c r="L464" s="231">
        <v>722.55</v>
      </c>
      <c r="M464" s="231">
        <v>4.1674800000000003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2199.5500000000002</v>
      </c>
      <c r="D465" s="232">
        <v>2198.1166666666668</v>
      </c>
      <c r="E465" s="232">
        <v>2186.4333333333334</v>
      </c>
      <c r="F465" s="232">
        <v>2173.3166666666666</v>
      </c>
      <c r="G465" s="232">
        <v>2161.6333333333332</v>
      </c>
      <c r="H465" s="232">
        <v>2211.2333333333336</v>
      </c>
      <c r="I465" s="232">
        <v>2222.916666666667</v>
      </c>
      <c r="J465" s="232">
        <v>2236.0333333333338</v>
      </c>
      <c r="K465" s="231">
        <v>2209.8000000000002</v>
      </c>
      <c r="L465" s="231">
        <v>2185</v>
      </c>
      <c r="M465" s="231">
        <v>0.10549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468.9</v>
      </c>
      <c r="D466" s="232">
        <v>465.68333333333334</v>
      </c>
      <c r="E466" s="232">
        <v>455.41666666666669</v>
      </c>
      <c r="F466" s="232">
        <v>441.93333333333334</v>
      </c>
      <c r="G466" s="232">
        <v>431.66666666666669</v>
      </c>
      <c r="H466" s="232">
        <v>479.16666666666669</v>
      </c>
      <c r="I466" s="232">
        <v>489.43333333333334</v>
      </c>
      <c r="J466" s="232">
        <v>502.91666666666669</v>
      </c>
      <c r="K466" s="231">
        <v>475.95</v>
      </c>
      <c r="L466" s="231">
        <v>452.2</v>
      </c>
      <c r="M466" s="231">
        <v>0.80042999999999997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2850.15</v>
      </c>
      <c r="D467" s="232">
        <v>2862.7666666666664</v>
      </c>
      <c r="E467" s="232">
        <v>2823.9333333333329</v>
      </c>
      <c r="F467" s="232">
        <v>2797.7166666666667</v>
      </c>
      <c r="G467" s="232">
        <v>2758.8833333333332</v>
      </c>
      <c r="H467" s="232">
        <v>2888.9833333333327</v>
      </c>
      <c r="I467" s="232">
        <v>2927.8166666666666</v>
      </c>
      <c r="J467" s="232">
        <v>2954.0333333333324</v>
      </c>
      <c r="K467" s="231">
        <v>2901.6</v>
      </c>
      <c r="L467" s="231">
        <v>2836.55</v>
      </c>
      <c r="M467" s="231">
        <v>1.1756899999999999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2397.1</v>
      </c>
      <c r="D468" s="232">
        <v>2390.1833333333329</v>
      </c>
      <c r="E468" s="232">
        <v>2379.1666666666661</v>
      </c>
      <c r="F468" s="232">
        <v>2361.2333333333331</v>
      </c>
      <c r="G468" s="232">
        <v>2350.2166666666662</v>
      </c>
      <c r="H468" s="232">
        <v>2408.1166666666659</v>
      </c>
      <c r="I468" s="232">
        <v>2419.1333333333332</v>
      </c>
      <c r="J468" s="232">
        <v>2437.0666666666657</v>
      </c>
      <c r="K468" s="231">
        <v>2401.1999999999998</v>
      </c>
      <c r="L468" s="231">
        <v>2372.25</v>
      </c>
      <c r="M468" s="231">
        <v>8.5849600000000006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1513.65</v>
      </c>
      <c r="D469" s="232">
        <v>1508.9666666666665</v>
      </c>
      <c r="E469" s="232">
        <v>1498.0333333333328</v>
      </c>
      <c r="F469" s="232">
        <v>1482.4166666666663</v>
      </c>
      <c r="G469" s="232">
        <v>1471.4833333333327</v>
      </c>
      <c r="H469" s="232">
        <v>1524.583333333333</v>
      </c>
      <c r="I469" s="232">
        <v>1535.5166666666669</v>
      </c>
      <c r="J469" s="232">
        <v>1551.1333333333332</v>
      </c>
      <c r="K469" s="231">
        <v>1519.9</v>
      </c>
      <c r="L469" s="231">
        <v>1493.35</v>
      </c>
      <c r="M469" s="231">
        <v>1.52088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530.75</v>
      </c>
      <c r="D470" s="232">
        <v>527.6</v>
      </c>
      <c r="E470" s="232">
        <v>520.65000000000009</v>
      </c>
      <c r="F470" s="232">
        <v>510.55000000000007</v>
      </c>
      <c r="G470" s="232">
        <v>503.60000000000014</v>
      </c>
      <c r="H470" s="232">
        <v>537.70000000000005</v>
      </c>
      <c r="I470" s="232">
        <v>544.65000000000009</v>
      </c>
      <c r="J470" s="232">
        <v>554.75</v>
      </c>
      <c r="K470" s="231">
        <v>534.54999999999995</v>
      </c>
      <c r="L470" s="231">
        <v>517.5</v>
      </c>
      <c r="M470" s="231">
        <v>7.3058800000000002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634.1</v>
      </c>
      <c r="D471" s="232">
        <v>635.4666666666667</v>
      </c>
      <c r="E471" s="232">
        <v>626.53333333333342</v>
      </c>
      <c r="F471" s="232">
        <v>618.9666666666667</v>
      </c>
      <c r="G471" s="232">
        <v>610.03333333333342</v>
      </c>
      <c r="H471" s="232">
        <v>643.03333333333342</v>
      </c>
      <c r="I471" s="232">
        <v>651.96666666666681</v>
      </c>
      <c r="J471" s="232">
        <v>659.53333333333342</v>
      </c>
      <c r="K471" s="231">
        <v>644.4</v>
      </c>
      <c r="L471" s="231">
        <v>627.9</v>
      </c>
      <c r="M471" s="231">
        <v>0.30303999999999998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1342.55</v>
      </c>
      <c r="D472" s="232">
        <v>1334.5333333333335</v>
      </c>
      <c r="E472" s="232">
        <v>1321.0666666666671</v>
      </c>
      <c r="F472" s="232">
        <v>1299.5833333333335</v>
      </c>
      <c r="G472" s="232">
        <v>1286.116666666667</v>
      </c>
      <c r="H472" s="232">
        <v>1356.0166666666671</v>
      </c>
      <c r="I472" s="232">
        <v>1369.4833333333338</v>
      </c>
      <c r="J472" s="232">
        <v>1390.9666666666672</v>
      </c>
      <c r="K472" s="231">
        <v>1348</v>
      </c>
      <c r="L472" s="231">
        <v>1313.05</v>
      </c>
      <c r="M472" s="231">
        <v>5.2153400000000003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31.35</v>
      </c>
      <c r="D473" s="232">
        <v>31</v>
      </c>
      <c r="E473" s="232">
        <v>30.4</v>
      </c>
      <c r="F473" s="232">
        <v>29.45</v>
      </c>
      <c r="G473" s="232">
        <v>28.849999999999998</v>
      </c>
      <c r="H473" s="232">
        <v>31.95</v>
      </c>
      <c r="I473" s="232">
        <v>32.549999999999997</v>
      </c>
      <c r="J473" s="232">
        <v>33.5</v>
      </c>
      <c r="K473" s="231">
        <v>31.6</v>
      </c>
      <c r="L473" s="231">
        <v>30.05</v>
      </c>
      <c r="M473" s="231">
        <v>59.732419999999998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290.10000000000002</v>
      </c>
      <c r="D474" s="232">
        <v>291.75</v>
      </c>
      <c r="E474" s="232">
        <v>283.8</v>
      </c>
      <c r="F474" s="232">
        <v>277.5</v>
      </c>
      <c r="G474" s="232">
        <v>269.55</v>
      </c>
      <c r="H474" s="232">
        <v>298.05</v>
      </c>
      <c r="I474" s="232">
        <v>306.00000000000006</v>
      </c>
      <c r="J474" s="232">
        <v>312.3</v>
      </c>
      <c r="K474" s="231">
        <v>299.7</v>
      </c>
      <c r="L474" s="231">
        <v>285.45</v>
      </c>
      <c r="M474" s="231">
        <v>27.18139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336.6</v>
      </c>
      <c r="D475" s="232">
        <v>337.4666666666667</v>
      </c>
      <c r="E475" s="232">
        <v>330.13333333333338</v>
      </c>
      <c r="F475" s="232">
        <v>323.66666666666669</v>
      </c>
      <c r="G475" s="232">
        <v>316.33333333333337</v>
      </c>
      <c r="H475" s="232">
        <v>343.93333333333339</v>
      </c>
      <c r="I475" s="232">
        <v>351.26666666666665</v>
      </c>
      <c r="J475" s="232">
        <v>357.73333333333341</v>
      </c>
      <c r="K475" s="231">
        <v>344.8</v>
      </c>
      <c r="L475" s="231">
        <v>331</v>
      </c>
      <c r="M475" s="231">
        <v>23.533100000000001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2793.9</v>
      </c>
      <c r="D476" s="232">
        <v>2780.6333333333332</v>
      </c>
      <c r="E476" s="232">
        <v>2747.2666666666664</v>
      </c>
      <c r="F476" s="232">
        <v>2700.6333333333332</v>
      </c>
      <c r="G476" s="232">
        <v>2667.2666666666664</v>
      </c>
      <c r="H476" s="232">
        <v>2827.2666666666664</v>
      </c>
      <c r="I476" s="232">
        <v>2860.6333333333332</v>
      </c>
      <c r="J476" s="232">
        <v>2907.2666666666664</v>
      </c>
      <c r="K476" s="231">
        <v>2814</v>
      </c>
      <c r="L476" s="231">
        <v>2734</v>
      </c>
      <c r="M476" s="231">
        <v>1.49028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389.5</v>
      </c>
      <c r="D477" s="232">
        <v>391.36666666666662</v>
      </c>
      <c r="E477" s="232">
        <v>386.13333333333321</v>
      </c>
      <c r="F477" s="232">
        <v>382.76666666666659</v>
      </c>
      <c r="G477" s="232">
        <v>377.53333333333319</v>
      </c>
      <c r="H477" s="232">
        <v>394.73333333333323</v>
      </c>
      <c r="I477" s="232">
        <v>399.9666666666667</v>
      </c>
      <c r="J477" s="232">
        <v>403.33333333333326</v>
      </c>
      <c r="K477" s="231">
        <v>396.6</v>
      </c>
      <c r="L477" s="231">
        <v>388</v>
      </c>
      <c r="M477" s="231">
        <v>1.7142599999999999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500.55</v>
      </c>
      <c r="D478" s="232">
        <v>501.13333333333338</v>
      </c>
      <c r="E478" s="232">
        <v>498.26666666666677</v>
      </c>
      <c r="F478" s="232">
        <v>495.98333333333341</v>
      </c>
      <c r="G478" s="232">
        <v>493.11666666666679</v>
      </c>
      <c r="H478" s="232">
        <v>503.41666666666674</v>
      </c>
      <c r="I478" s="232">
        <v>506.28333333333342</v>
      </c>
      <c r="J478" s="232">
        <v>508.56666666666672</v>
      </c>
      <c r="K478" s="231">
        <v>504</v>
      </c>
      <c r="L478" s="231">
        <v>498.85</v>
      </c>
      <c r="M478" s="231">
        <v>2.0756000000000001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716.7</v>
      </c>
      <c r="D479" s="232">
        <v>712.13333333333321</v>
      </c>
      <c r="E479" s="232">
        <v>706.61666666666645</v>
      </c>
      <c r="F479" s="232">
        <v>696.53333333333319</v>
      </c>
      <c r="G479" s="232">
        <v>691.01666666666642</v>
      </c>
      <c r="H479" s="232">
        <v>722.21666666666647</v>
      </c>
      <c r="I479" s="232">
        <v>727.73333333333335</v>
      </c>
      <c r="J479" s="232">
        <v>737.81666666666649</v>
      </c>
      <c r="K479" s="231">
        <v>717.65</v>
      </c>
      <c r="L479" s="231">
        <v>702.05</v>
      </c>
      <c r="M479" s="231">
        <v>10.07033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656.5</v>
      </c>
      <c r="D480" s="232">
        <v>658.30000000000007</v>
      </c>
      <c r="E480" s="232">
        <v>651.60000000000014</v>
      </c>
      <c r="F480" s="232">
        <v>646.70000000000005</v>
      </c>
      <c r="G480" s="232">
        <v>640.00000000000011</v>
      </c>
      <c r="H480" s="232">
        <v>663.20000000000016</v>
      </c>
      <c r="I480" s="232">
        <v>669.9000000000002</v>
      </c>
      <c r="J480" s="232">
        <v>674.80000000000018</v>
      </c>
      <c r="K480" s="231">
        <v>665</v>
      </c>
      <c r="L480" s="231">
        <v>653.4</v>
      </c>
      <c r="M480" s="231">
        <v>0.66547999999999996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7267.25</v>
      </c>
      <c r="D481" s="232">
        <v>7246</v>
      </c>
      <c r="E481" s="232">
        <v>7208.55</v>
      </c>
      <c r="F481" s="232">
        <v>7149.85</v>
      </c>
      <c r="G481" s="232">
        <v>7112.4000000000005</v>
      </c>
      <c r="H481" s="232">
        <v>7304.7</v>
      </c>
      <c r="I481" s="232">
        <v>7342.1500000000005</v>
      </c>
      <c r="J481" s="232">
        <v>7400.8499999999995</v>
      </c>
      <c r="K481" s="231">
        <v>7283.45</v>
      </c>
      <c r="L481" s="231">
        <v>7187.3</v>
      </c>
      <c r="M481" s="231">
        <v>2.3778999999999999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73.400000000000006</v>
      </c>
      <c r="D482" s="232">
        <v>72.566666666666677</v>
      </c>
      <c r="E482" s="232">
        <v>71.483333333333348</v>
      </c>
      <c r="F482" s="232">
        <v>69.566666666666677</v>
      </c>
      <c r="G482" s="232">
        <v>68.483333333333348</v>
      </c>
      <c r="H482" s="232">
        <v>74.483333333333348</v>
      </c>
      <c r="I482" s="232">
        <v>75.566666666666691</v>
      </c>
      <c r="J482" s="232">
        <v>77.483333333333348</v>
      </c>
      <c r="K482" s="231">
        <v>73.650000000000006</v>
      </c>
      <c r="L482" s="231">
        <v>70.650000000000006</v>
      </c>
      <c r="M482" s="231">
        <v>139.37593000000001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1454.8</v>
      </c>
      <c r="D483" s="232">
        <v>1454.4833333333336</v>
      </c>
      <c r="E483" s="232">
        <v>1446.9666666666672</v>
      </c>
      <c r="F483" s="232">
        <v>1439.1333333333337</v>
      </c>
      <c r="G483" s="232">
        <v>1431.6166666666672</v>
      </c>
      <c r="H483" s="232">
        <v>1462.3166666666671</v>
      </c>
      <c r="I483" s="232">
        <v>1469.8333333333335</v>
      </c>
      <c r="J483" s="232">
        <v>1477.666666666667</v>
      </c>
      <c r="K483" s="231">
        <v>1462</v>
      </c>
      <c r="L483" s="231">
        <v>1446.65</v>
      </c>
      <c r="M483" s="231">
        <v>1.7820800000000001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751.3</v>
      </c>
      <c r="D484" s="242">
        <v>749.96666666666658</v>
      </c>
      <c r="E484" s="242">
        <v>745.63333333333321</v>
      </c>
      <c r="F484" s="242">
        <v>739.96666666666658</v>
      </c>
      <c r="G484" s="242">
        <v>735.63333333333321</v>
      </c>
      <c r="H484" s="242">
        <v>755.63333333333321</v>
      </c>
      <c r="I484" s="242">
        <v>759.96666666666647</v>
      </c>
      <c r="J484" s="241">
        <v>765.63333333333321</v>
      </c>
      <c r="K484" s="241">
        <v>754.3</v>
      </c>
      <c r="L484" s="241">
        <v>744.3</v>
      </c>
      <c r="M484" s="217">
        <v>8.7390500000000007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248.55</v>
      </c>
      <c r="D485" s="242">
        <v>248.05000000000004</v>
      </c>
      <c r="E485" s="242">
        <v>247.20000000000007</v>
      </c>
      <c r="F485" s="242">
        <v>245.85000000000002</v>
      </c>
      <c r="G485" s="242">
        <v>245.00000000000006</v>
      </c>
      <c r="H485" s="242">
        <v>249.40000000000009</v>
      </c>
      <c r="I485" s="242">
        <v>250.25000000000006</v>
      </c>
      <c r="J485" s="241">
        <v>251.60000000000011</v>
      </c>
      <c r="K485" s="241">
        <v>248.9</v>
      </c>
      <c r="L485" s="241">
        <v>246.7</v>
      </c>
      <c r="M485" s="217">
        <v>0.52866999999999997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2400</v>
      </c>
      <c r="D486" s="232">
        <v>2394.7166666666667</v>
      </c>
      <c r="E486" s="232">
        <v>2365.4333333333334</v>
      </c>
      <c r="F486" s="232">
        <v>2330.8666666666668</v>
      </c>
      <c r="G486" s="232">
        <v>2301.5833333333335</v>
      </c>
      <c r="H486" s="232">
        <v>2429.2833333333333</v>
      </c>
      <c r="I486" s="232">
        <v>2458.5666666666671</v>
      </c>
      <c r="J486" s="232">
        <v>2493.1333333333332</v>
      </c>
      <c r="K486" s="231">
        <v>2424</v>
      </c>
      <c r="L486" s="231">
        <v>2360.15</v>
      </c>
      <c r="M486" s="231">
        <v>0.13700999999999999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603.70000000000005</v>
      </c>
      <c r="D487" s="242">
        <v>603.66666666666663</v>
      </c>
      <c r="E487" s="242">
        <v>598.63333333333321</v>
      </c>
      <c r="F487" s="242">
        <v>593.56666666666661</v>
      </c>
      <c r="G487" s="242">
        <v>588.53333333333319</v>
      </c>
      <c r="H487" s="242">
        <v>608.73333333333323</v>
      </c>
      <c r="I487" s="242">
        <v>613.76666666666677</v>
      </c>
      <c r="J487" s="241">
        <v>618.83333333333326</v>
      </c>
      <c r="K487" s="241">
        <v>608.70000000000005</v>
      </c>
      <c r="L487" s="241">
        <v>598.6</v>
      </c>
      <c r="M487" s="217">
        <v>7.6283799999999999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320.3</v>
      </c>
      <c r="D488" s="232">
        <v>320.64999999999998</v>
      </c>
      <c r="E488" s="232">
        <v>316.29999999999995</v>
      </c>
      <c r="F488" s="232">
        <v>312.29999999999995</v>
      </c>
      <c r="G488" s="232">
        <v>307.94999999999993</v>
      </c>
      <c r="H488" s="232">
        <v>324.64999999999998</v>
      </c>
      <c r="I488" s="232">
        <v>329</v>
      </c>
      <c r="J488" s="232">
        <v>333</v>
      </c>
      <c r="K488" s="231">
        <v>325</v>
      </c>
      <c r="L488" s="231">
        <v>316.64999999999998</v>
      </c>
      <c r="M488" s="231">
        <v>1.3643000000000001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318.85000000000002</v>
      </c>
      <c r="D489" s="242">
        <v>317.40000000000003</v>
      </c>
      <c r="E489" s="232">
        <v>312.55000000000007</v>
      </c>
      <c r="F489" s="232">
        <v>306.25000000000006</v>
      </c>
      <c r="G489" s="232">
        <v>301.40000000000009</v>
      </c>
      <c r="H489" s="232">
        <v>323.70000000000005</v>
      </c>
      <c r="I489" s="232">
        <v>328.55000000000007</v>
      </c>
      <c r="J489" s="232">
        <v>334.85</v>
      </c>
      <c r="K489" s="231">
        <v>322.25</v>
      </c>
      <c r="L489" s="231">
        <v>311.10000000000002</v>
      </c>
      <c r="M489" s="231">
        <v>1.76403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259.55</v>
      </c>
      <c r="D490" s="232">
        <v>257.68333333333334</v>
      </c>
      <c r="E490" s="232">
        <v>254.86666666666667</v>
      </c>
      <c r="F490" s="232">
        <v>250.18333333333334</v>
      </c>
      <c r="G490" s="232">
        <v>247.36666666666667</v>
      </c>
      <c r="H490" s="232">
        <v>262.36666666666667</v>
      </c>
      <c r="I490" s="232">
        <v>265.18333333333339</v>
      </c>
      <c r="J490" s="232">
        <v>269.86666666666667</v>
      </c>
      <c r="K490" s="231">
        <v>260.5</v>
      </c>
      <c r="L490" s="231">
        <v>253</v>
      </c>
      <c r="M490" s="231">
        <v>1.6156999999999999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1350</v>
      </c>
      <c r="D491" s="242">
        <v>1346.95</v>
      </c>
      <c r="E491" s="232">
        <v>1334.0500000000002</v>
      </c>
      <c r="F491" s="232">
        <v>1318.1000000000001</v>
      </c>
      <c r="G491" s="232">
        <v>1305.2000000000003</v>
      </c>
      <c r="H491" s="232">
        <v>1362.9</v>
      </c>
      <c r="I491" s="232">
        <v>1375.8000000000002</v>
      </c>
      <c r="J491" s="232">
        <v>1391.75</v>
      </c>
      <c r="K491" s="231">
        <v>1359.85</v>
      </c>
      <c r="L491" s="231">
        <v>1331</v>
      </c>
      <c r="M491" s="231">
        <v>11.871790000000001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1185.45</v>
      </c>
      <c r="D492" s="232">
        <v>1186.1333333333334</v>
      </c>
      <c r="E492" s="232">
        <v>1172.3666666666668</v>
      </c>
      <c r="F492" s="232">
        <v>1159.2833333333333</v>
      </c>
      <c r="G492" s="232">
        <v>1145.5166666666667</v>
      </c>
      <c r="H492" s="232">
        <v>1199.2166666666669</v>
      </c>
      <c r="I492" s="232">
        <v>1212.9833333333338</v>
      </c>
      <c r="J492" s="232">
        <v>1226.0666666666671</v>
      </c>
      <c r="K492" s="231">
        <v>1199.9000000000001</v>
      </c>
      <c r="L492" s="231">
        <v>1173.05</v>
      </c>
      <c r="M492" s="231">
        <v>0.34688000000000002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285.05</v>
      </c>
      <c r="D493" s="242">
        <v>282.65000000000003</v>
      </c>
      <c r="E493" s="232">
        <v>279.75000000000006</v>
      </c>
      <c r="F493" s="232">
        <v>274.45000000000005</v>
      </c>
      <c r="G493" s="232">
        <v>271.55000000000007</v>
      </c>
      <c r="H493" s="232">
        <v>287.95000000000005</v>
      </c>
      <c r="I493" s="232">
        <v>290.85000000000002</v>
      </c>
      <c r="J493" s="232">
        <v>296.15000000000003</v>
      </c>
      <c r="K493" s="231">
        <v>285.55</v>
      </c>
      <c r="L493" s="231">
        <v>277.35000000000002</v>
      </c>
      <c r="M493" s="231">
        <v>91.59693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412.8</v>
      </c>
      <c r="D494" s="232">
        <v>405.55</v>
      </c>
      <c r="E494" s="232">
        <v>396.1</v>
      </c>
      <c r="F494" s="232">
        <v>379.40000000000003</v>
      </c>
      <c r="G494" s="232">
        <v>369.95000000000005</v>
      </c>
      <c r="H494" s="232">
        <v>422.25</v>
      </c>
      <c r="I494" s="232">
        <v>431.69999999999993</v>
      </c>
      <c r="J494" s="232">
        <v>448.4</v>
      </c>
      <c r="K494" s="231">
        <v>415</v>
      </c>
      <c r="L494" s="231">
        <v>388.85</v>
      </c>
      <c r="M494" s="231">
        <v>1.39259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1875.85</v>
      </c>
      <c r="D495" s="242">
        <v>1879</v>
      </c>
      <c r="E495" s="232">
        <v>1860</v>
      </c>
      <c r="F495" s="232">
        <v>1844.15</v>
      </c>
      <c r="G495" s="232">
        <v>1825.15</v>
      </c>
      <c r="H495" s="232">
        <v>1894.85</v>
      </c>
      <c r="I495" s="232">
        <v>1913.85</v>
      </c>
      <c r="J495" s="232">
        <v>1929.6999999999998</v>
      </c>
      <c r="K495" s="231">
        <v>1898</v>
      </c>
      <c r="L495" s="231">
        <v>1863.15</v>
      </c>
      <c r="M495" s="231">
        <v>0.20333000000000001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6.95</v>
      </c>
      <c r="D496" s="242">
        <v>6.9333333333333327</v>
      </c>
      <c r="E496" s="232">
        <v>6.8666666666666654</v>
      </c>
      <c r="F496" s="232">
        <v>6.7833333333333323</v>
      </c>
      <c r="G496" s="232">
        <v>6.716666666666665</v>
      </c>
      <c r="H496" s="232">
        <v>7.0166666666666657</v>
      </c>
      <c r="I496" s="232">
        <v>7.0833333333333339</v>
      </c>
      <c r="J496" s="232">
        <v>7.1666666666666661</v>
      </c>
      <c r="K496" s="231">
        <v>7</v>
      </c>
      <c r="L496" s="231">
        <v>6.85</v>
      </c>
      <c r="M496" s="231">
        <v>348.88540999999998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909.7</v>
      </c>
      <c r="D497" s="242">
        <v>904.05000000000007</v>
      </c>
      <c r="E497" s="232">
        <v>892.10000000000014</v>
      </c>
      <c r="F497" s="232">
        <v>874.50000000000011</v>
      </c>
      <c r="G497" s="232">
        <v>862.55000000000018</v>
      </c>
      <c r="H497" s="232">
        <v>921.65000000000009</v>
      </c>
      <c r="I497" s="232">
        <v>933.60000000000014</v>
      </c>
      <c r="J497" s="232">
        <v>951.2</v>
      </c>
      <c r="K497" s="231">
        <v>916</v>
      </c>
      <c r="L497" s="231">
        <v>886.45</v>
      </c>
      <c r="M497" s="231">
        <v>13.82635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204.6</v>
      </c>
      <c r="D498" s="242">
        <v>205.66666666666666</v>
      </c>
      <c r="E498" s="232">
        <v>202.13333333333333</v>
      </c>
      <c r="F498" s="232">
        <v>199.66666666666666</v>
      </c>
      <c r="G498" s="232">
        <v>196.13333333333333</v>
      </c>
      <c r="H498" s="232">
        <v>208.13333333333333</v>
      </c>
      <c r="I498" s="232">
        <v>211.66666666666669</v>
      </c>
      <c r="J498" s="232">
        <v>214.13333333333333</v>
      </c>
      <c r="K498" s="231">
        <v>209.2</v>
      </c>
      <c r="L498" s="231">
        <v>203.2</v>
      </c>
      <c r="M498" s="231">
        <v>6.2513899999999998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70</v>
      </c>
      <c r="D499" s="242">
        <v>69.600000000000009</v>
      </c>
      <c r="E499" s="232">
        <v>68.90000000000002</v>
      </c>
      <c r="F499" s="232">
        <v>67.800000000000011</v>
      </c>
      <c r="G499" s="232">
        <v>67.100000000000023</v>
      </c>
      <c r="H499" s="232">
        <v>70.700000000000017</v>
      </c>
      <c r="I499" s="232">
        <v>71.400000000000006</v>
      </c>
      <c r="J499" s="232">
        <v>72.500000000000014</v>
      </c>
      <c r="K499" s="231">
        <v>70.3</v>
      </c>
      <c r="L499" s="231">
        <v>68.5</v>
      </c>
      <c r="M499" s="231">
        <v>4.6621499999999996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677</v>
      </c>
      <c r="D500" s="242">
        <v>673.61666666666667</v>
      </c>
      <c r="E500" s="232">
        <v>666.88333333333333</v>
      </c>
      <c r="F500" s="232">
        <v>656.76666666666665</v>
      </c>
      <c r="G500" s="232">
        <v>650.0333333333333</v>
      </c>
      <c r="H500" s="232">
        <v>683.73333333333335</v>
      </c>
      <c r="I500" s="232">
        <v>690.4666666666667</v>
      </c>
      <c r="J500" s="232">
        <v>700.58333333333337</v>
      </c>
      <c r="K500" s="231">
        <v>680.35</v>
      </c>
      <c r="L500" s="231">
        <v>663.5</v>
      </c>
      <c r="M500" s="231">
        <v>1.09345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1363.4</v>
      </c>
      <c r="D501" s="242">
        <v>1353.5166666666667</v>
      </c>
      <c r="E501" s="232">
        <v>1340.8833333333332</v>
      </c>
      <c r="F501" s="232">
        <v>1318.3666666666666</v>
      </c>
      <c r="G501" s="232">
        <v>1305.7333333333331</v>
      </c>
      <c r="H501" s="232">
        <v>1376.0333333333333</v>
      </c>
      <c r="I501" s="232">
        <v>1388.666666666667</v>
      </c>
      <c r="J501" s="232">
        <v>1411.1833333333334</v>
      </c>
      <c r="K501" s="231">
        <v>1366.15</v>
      </c>
      <c r="L501" s="231">
        <v>1331</v>
      </c>
      <c r="M501" s="231">
        <v>1.3254699999999999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392.6</v>
      </c>
      <c r="D502" s="242">
        <v>391.48333333333335</v>
      </c>
      <c r="E502" s="232">
        <v>389.9666666666667</v>
      </c>
      <c r="F502" s="232">
        <v>387.33333333333337</v>
      </c>
      <c r="G502" s="232">
        <v>385.81666666666672</v>
      </c>
      <c r="H502" s="232">
        <v>394.11666666666667</v>
      </c>
      <c r="I502" s="232">
        <v>395.63333333333333</v>
      </c>
      <c r="J502" s="232">
        <v>398.26666666666665</v>
      </c>
      <c r="K502" s="231">
        <v>393</v>
      </c>
      <c r="L502" s="231">
        <v>388.85</v>
      </c>
      <c r="M502" s="231">
        <v>24.54421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189.95</v>
      </c>
      <c r="D503" s="242">
        <v>190.33333333333334</v>
      </c>
      <c r="E503" s="232">
        <v>188.2166666666667</v>
      </c>
      <c r="F503" s="232">
        <v>186.48333333333335</v>
      </c>
      <c r="G503" s="232">
        <v>184.3666666666667</v>
      </c>
      <c r="H503" s="232">
        <v>192.06666666666669</v>
      </c>
      <c r="I503" s="232">
        <v>194.18333333333331</v>
      </c>
      <c r="J503" s="232">
        <v>195.91666666666669</v>
      </c>
      <c r="K503" s="231">
        <v>192.45</v>
      </c>
      <c r="L503" s="231">
        <v>188.6</v>
      </c>
      <c r="M503" s="231">
        <v>4.6321899999999996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16.7</v>
      </c>
      <c r="D504" s="242">
        <v>16.649999999999999</v>
      </c>
      <c r="E504" s="232">
        <v>16.449999999999996</v>
      </c>
      <c r="F504" s="232">
        <v>16.199999999999996</v>
      </c>
      <c r="G504" s="232">
        <v>15.999999999999993</v>
      </c>
      <c r="H504" s="232">
        <v>16.899999999999999</v>
      </c>
      <c r="I504" s="232">
        <v>17.100000000000001</v>
      </c>
      <c r="J504" s="232">
        <v>17.350000000000001</v>
      </c>
      <c r="K504" s="231">
        <v>16.850000000000001</v>
      </c>
      <c r="L504" s="231">
        <v>16.399999999999999</v>
      </c>
      <c r="M504" s="231">
        <v>994.06365000000005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10406.1</v>
      </c>
      <c r="D505" s="242">
        <v>10442.616666666667</v>
      </c>
      <c r="E505" s="232">
        <v>10185.233333333334</v>
      </c>
      <c r="F505" s="232">
        <v>9964.3666666666668</v>
      </c>
      <c r="G505" s="232">
        <v>9706.9833333333336</v>
      </c>
      <c r="H505" s="232">
        <v>10663.483333333334</v>
      </c>
      <c r="I505" s="232">
        <v>10920.866666666669</v>
      </c>
      <c r="J505" s="232">
        <v>11141.733333333334</v>
      </c>
      <c r="K505" s="231">
        <v>10700</v>
      </c>
      <c r="L505" s="231">
        <v>10221.75</v>
      </c>
      <c r="M505" s="231">
        <v>4.3099999999999999E-2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196.65</v>
      </c>
      <c r="D506" s="232">
        <v>197.83333333333334</v>
      </c>
      <c r="E506" s="232">
        <v>194.16666666666669</v>
      </c>
      <c r="F506" s="232">
        <v>191.68333333333334</v>
      </c>
      <c r="G506" s="232">
        <v>188.01666666666668</v>
      </c>
      <c r="H506" s="232">
        <v>200.31666666666669</v>
      </c>
      <c r="I506" s="232">
        <v>203.98333333333338</v>
      </c>
      <c r="J506" s="231">
        <v>206.4666666666667</v>
      </c>
      <c r="K506" s="231">
        <v>201.5</v>
      </c>
      <c r="L506" s="231">
        <v>195.35</v>
      </c>
      <c r="M506" s="217">
        <v>95.283420000000007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277.7</v>
      </c>
      <c r="D507" s="232">
        <v>277.16666666666669</v>
      </c>
      <c r="E507" s="232">
        <v>274.53333333333336</v>
      </c>
      <c r="F507" s="232">
        <v>271.36666666666667</v>
      </c>
      <c r="G507" s="232">
        <v>268.73333333333335</v>
      </c>
      <c r="H507" s="232">
        <v>280.33333333333337</v>
      </c>
      <c r="I507" s="232">
        <v>282.9666666666667</v>
      </c>
      <c r="J507" s="231">
        <v>286.13333333333338</v>
      </c>
      <c r="K507" s="231">
        <v>279.8</v>
      </c>
      <c r="L507" s="231">
        <v>274</v>
      </c>
      <c r="M507" s="217">
        <v>8.5787399999999998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54.8</v>
      </c>
      <c r="D508" s="242">
        <v>54.25</v>
      </c>
      <c r="E508" s="232">
        <v>53.2</v>
      </c>
      <c r="F508" s="232">
        <v>51.6</v>
      </c>
      <c r="G508" s="232">
        <v>50.550000000000004</v>
      </c>
      <c r="H508" s="232">
        <v>55.85</v>
      </c>
      <c r="I508" s="232">
        <v>56.9</v>
      </c>
      <c r="J508" s="232">
        <v>58.5</v>
      </c>
      <c r="K508" s="231">
        <v>55.3</v>
      </c>
      <c r="L508" s="231">
        <v>52.65</v>
      </c>
      <c r="M508" s="231">
        <v>441.59724999999997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471.45</v>
      </c>
      <c r="D509" s="242">
        <v>473.68333333333334</v>
      </c>
      <c r="E509" s="232">
        <v>468.01666666666665</v>
      </c>
      <c r="F509" s="232">
        <v>464.58333333333331</v>
      </c>
      <c r="G509" s="232">
        <v>458.91666666666663</v>
      </c>
      <c r="H509" s="232">
        <v>477.11666666666667</v>
      </c>
      <c r="I509" s="232">
        <v>482.7833333333333</v>
      </c>
      <c r="J509" s="232">
        <v>486.2166666666667</v>
      </c>
      <c r="K509" s="231">
        <v>479.35</v>
      </c>
      <c r="L509" s="231">
        <v>470.25</v>
      </c>
      <c r="M509" s="231">
        <v>7.3295399999999997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1488.4</v>
      </c>
      <c r="D510" s="232">
        <v>1488.3</v>
      </c>
      <c r="E510" s="232">
        <v>1472.75</v>
      </c>
      <c r="F510" s="232">
        <v>1457.1000000000001</v>
      </c>
      <c r="G510" s="232">
        <v>1441.5500000000002</v>
      </c>
      <c r="H510" s="232">
        <v>1503.9499999999998</v>
      </c>
      <c r="I510" s="232">
        <v>1519.4999999999995</v>
      </c>
      <c r="J510" s="231">
        <v>1535.1499999999996</v>
      </c>
      <c r="K510" s="231">
        <v>1503.85</v>
      </c>
      <c r="L510" s="231">
        <v>1472.65</v>
      </c>
      <c r="M510" s="217">
        <v>0.15168000000000001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1442.1</v>
      </c>
      <c r="D511" s="242">
        <v>1438.6333333333332</v>
      </c>
      <c r="E511" s="232">
        <v>1429.2666666666664</v>
      </c>
      <c r="F511" s="232">
        <v>1416.4333333333332</v>
      </c>
      <c r="G511" s="232">
        <v>1407.0666666666664</v>
      </c>
      <c r="H511" s="232">
        <v>1451.4666666666665</v>
      </c>
      <c r="I511" s="232">
        <v>1460.8333333333333</v>
      </c>
      <c r="J511" s="232">
        <v>1473.6666666666665</v>
      </c>
      <c r="K511" s="231">
        <v>1448</v>
      </c>
      <c r="L511" s="231">
        <v>1425.8</v>
      </c>
      <c r="M511" s="231">
        <v>0.24368000000000001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53"/>
      <c r="B5" s="354"/>
      <c r="C5" s="353"/>
      <c r="D5" s="35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55" t="s">
        <v>513</v>
      </c>
      <c r="C7" s="354"/>
      <c r="D7" s="7">
        <f>Main!B10</f>
        <v>44994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44993</v>
      </c>
      <c r="B10" s="29">
        <v>539506</v>
      </c>
      <c r="C10" s="28" t="s">
        <v>986</v>
      </c>
      <c r="D10" s="28" t="s">
        <v>987</v>
      </c>
      <c r="E10" s="28" t="s">
        <v>523</v>
      </c>
      <c r="F10" s="85">
        <v>300000</v>
      </c>
      <c r="G10" s="29">
        <v>1.73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44993</v>
      </c>
      <c r="B11" s="29">
        <v>539506</v>
      </c>
      <c r="C11" s="28" t="s">
        <v>986</v>
      </c>
      <c r="D11" s="28" t="s">
        <v>988</v>
      </c>
      <c r="E11" s="28" t="s">
        <v>522</v>
      </c>
      <c r="F11" s="85">
        <v>603705</v>
      </c>
      <c r="G11" s="29">
        <v>1.72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44993</v>
      </c>
      <c r="B12" s="29">
        <v>539506</v>
      </c>
      <c r="C12" s="28" t="s">
        <v>986</v>
      </c>
      <c r="D12" s="28" t="s">
        <v>989</v>
      </c>
      <c r="E12" s="28" t="s">
        <v>522</v>
      </c>
      <c r="F12" s="85">
        <v>190863</v>
      </c>
      <c r="G12" s="29">
        <v>1.74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44993</v>
      </c>
      <c r="B13" s="29">
        <v>539506</v>
      </c>
      <c r="C13" s="28" t="s">
        <v>986</v>
      </c>
      <c r="D13" s="28" t="s">
        <v>966</v>
      </c>
      <c r="E13" s="28" t="s">
        <v>523</v>
      </c>
      <c r="F13" s="85">
        <v>510000</v>
      </c>
      <c r="G13" s="29">
        <v>1.72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44993</v>
      </c>
      <c r="B14" s="29">
        <v>539506</v>
      </c>
      <c r="C14" s="28" t="s">
        <v>986</v>
      </c>
      <c r="D14" s="28" t="s">
        <v>966</v>
      </c>
      <c r="E14" s="28" t="s">
        <v>522</v>
      </c>
      <c r="F14" s="85">
        <v>166570</v>
      </c>
      <c r="G14" s="29">
        <v>1.73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44993</v>
      </c>
      <c r="B15" s="29">
        <v>538351</v>
      </c>
      <c r="C15" s="28" t="s">
        <v>990</v>
      </c>
      <c r="D15" s="28" t="s">
        <v>991</v>
      </c>
      <c r="E15" s="28" t="s">
        <v>522</v>
      </c>
      <c r="F15" s="85">
        <v>96300</v>
      </c>
      <c r="G15" s="29">
        <v>14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44993</v>
      </c>
      <c r="B16" s="29">
        <v>538351</v>
      </c>
      <c r="C16" s="28" t="s">
        <v>990</v>
      </c>
      <c r="D16" s="28" t="s">
        <v>992</v>
      </c>
      <c r="E16" s="28" t="s">
        <v>523</v>
      </c>
      <c r="F16" s="85">
        <v>96300</v>
      </c>
      <c r="G16" s="29">
        <v>14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44993</v>
      </c>
      <c r="B17" s="29">
        <v>538351</v>
      </c>
      <c r="C17" s="28" t="s">
        <v>990</v>
      </c>
      <c r="D17" s="28" t="s">
        <v>991</v>
      </c>
      <c r="E17" s="28" t="s">
        <v>523</v>
      </c>
      <c r="F17" s="85">
        <v>69500</v>
      </c>
      <c r="G17" s="29">
        <v>14.25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44993</v>
      </c>
      <c r="B18" s="29">
        <v>540135</v>
      </c>
      <c r="C18" s="28" t="s">
        <v>993</v>
      </c>
      <c r="D18" s="28" t="s">
        <v>994</v>
      </c>
      <c r="E18" s="28" t="s">
        <v>523</v>
      </c>
      <c r="F18" s="85">
        <v>2923527</v>
      </c>
      <c r="G18" s="29">
        <v>0.76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44993</v>
      </c>
      <c r="B19" s="29">
        <v>531112</v>
      </c>
      <c r="C19" s="28" t="s">
        <v>995</v>
      </c>
      <c r="D19" s="28" t="s">
        <v>996</v>
      </c>
      <c r="E19" s="28" t="s">
        <v>523</v>
      </c>
      <c r="F19" s="85">
        <v>1900000</v>
      </c>
      <c r="G19" s="29">
        <v>85.01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44993</v>
      </c>
      <c r="B20" s="29">
        <v>531112</v>
      </c>
      <c r="C20" s="28" t="s">
        <v>995</v>
      </c>
      <c r="D20" s="28" t="s">
        <v>997</v>
      </c>
      <c r="E20" s="28" t="s">
        <v>523</v>
      </c>
      <c r="F20" s="85">
        <v>168576</v>
      </c>
      <c r="G20" s="29">
        <v>89.83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44993</v>
      </c>
      <c r="B21" s="29">
        <v>531112</v>
      </c>
      <c r="C21" s="28" t="s">
        <v>995</v>
      </c>
      <c r="D21" s="28" t="s">
        <v>998</v>
      </c>
      <c r="E21" s="28" t="s">
        <v>522</v>
      </c>
      <c r="F21" s="85">
        <v>946581</v>
      </c>
      <c r="G21" s="29">
        <v>85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44993</v>
      </c>
      <c r="B22" s="29">
        <v>531112</v>
      </c>
      <c r="C22" s="28" t="s">
        <v>995</v>
      </c>
      <c r="D22" s="28" t="s">
        <v>997</v>
      </c>
      <c r="E22" s="28" t="s">
        <v>522</v>
      </c>
      <c r="F22" s="85">
        <v>900000</v>
      </c>
      <c r="G22" s="29">
        <v>85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44993</v>
      </c>
      <c r="B23" s="29">
        <v>532386</v>
      </c>
      <c r="C23" s="28" t="s">
        <v>999</v>
      </c>
      <c r="D23" s="28" t="s">
        <v>1000</v>
      </c>
      <c r="E23" s="28" t="s">
        <v>522</v>
      </c>
      <c r="F23" s="85">
        <v>132600</v>
      </c>
      <c r="G23" s="29">
        <v>14.43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44993</v>
      </c>
      <c r="B24" s="29">
        <v>532386</v>
      </c>
      <c r="C24" s="28" t="s">
        <v>999</v>
      </c>
      <c r="D24" s="28" t="s">
        <v>1001</v>
      </c>
      <c r="E24" s="28" t="s">
        <v>523</v>
      </c>
      <c r="F24" s="85">
        <v>132600</v>
      </c>
      <c r="G24" s="29">
        <v>14.43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44993</v>
      </c>
      <c r="B25" s="29">
        <v>539559</v>
      </c>
      <c r="C25" s="28" t="s">
        <v>1002</v>
      </c>
      <c r="D25" s="28" t="s">
        <v>1003</v>
      </c>
      <c r="E25" s="28" t="s">
        <v>522</v>
      </c>
      <c r="F25" s="85">
        <v>200000</v>
      </c>
      <c r="G25" s="29">
        <v>14.53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44993</v>
      </c>
      <c r="B26" s="29">
        <v>521137</v>
      </c>
      <c r="C26" s="28" t="s">
        <v>1004</v>
      </c>
      <c r="D26" s="28" t="s">
        <v>1005</v>
      </c>
      <c r="E26" s="28" t="s">
        <v>522</v>
      </c>
      <c r="F26" s="85">
        <v>175830</v>
      </c>
      <c r="G26" s="29">
        <v>6.09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44993</v>
      </c>
      <c r="B27" s="29">
        <v>521137</v>
      </c>
      <c r="C27" s="28" t="s">
        <v>1004</v>
      </c>
      <c r="D27" s="28" t="s">
        <v>1005</v>
      </c>
      <c r="E27" s="28" t="s">
        <v>523</v>
      </c>
      <c r="F27" s="85">
        <v>15069</v>
      </c>
      <c r="G27" s="29">
        <v>6.1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44993</v>
      </c>
      <c r="B28" s="29">
        <v>516110</v>
      </c>
      <c r="C28" s="28" t="s">
        <v>1006</v>
      </c>
      <c r="D28" s="28" t="s">
        <v>963</v>
      </c>
      <c r="E28" s="28" t="s">
        <v>523</v>
      </c>
      <c r="F28" s="85">
        <v>368745</v>
      </c>
      <c r="G28" s="29">
        <v>11.78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44993</v>
      </c>
      <c r="B29" s="29">
        <v>516110</v>
      </c>
      <c r="C29" s="28" t="s">
        <v>1006</v>
      </c>
      <c r="D29" s="28" t="s">
        <v>963</v>
      </c>
      <c r="E29" s="28" t="s">
        <v>522</v>
      </c>
      <c r="F29" s="85">
        <v>370212</v>
      </c>
      <c r="G29" s="29">
        <v>12.2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44993</v>
      </c>
      <c r="B30" s="29">
        <v>540266</v>
      </c>
      <c r="C30" s="28" t="s">
        <v>1007</v>
      </c>
      <c r="D30" s="28" t="s">
        <v>1008</v>
      </c>
      <c r="E30" s="28" t="s">
        <v>522</v>
      </c>
      <c r="F30" s="85">
        <v>33283</v>
      </c>
      <c r="G30" s="29">
        <v>40.18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44993</v>
      </c>
      <c r="B31" s="29">
        <v>540266</v>
      </c>
      <c r="C31" s="28" t="s">
        <v>1007</v>
      </c>
      <c r="D31" s="28" t="s">
        <v>1008</v>
      </c>
      <c r="E31" s="28" t="s">
        <v>523</v>
      </c>
      <c r="F31" s="85">
        <v>1767</v>
      </c>
      <c r="G31" s="29">
        <v>38.950000000000003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44993</v>
      </c>
      <c r="B32" s="29">
        <v>543769</v>
      </c>
      <c r="C32" s="28" t="s">
        <v>1009</v>
      </c>
      <c r="D32" s="28" t="s">
        <v>1010</v>
      </c>
      <c r="E32" s="28" t="s">
        <v>522</v>
      </c>
      <c r="F32" s="85">
        <v>80000</v>
      </c>
      <c r="G32" s="29">
        <v>16.34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44993</v>
      </c>
      <c r="B33" s="29">
        <v>543769</v>
      </c>
      <c r="C33" s="28" t="s">
        <v>1009</v>
      </c>
      <c r="D33" s="28" t="s">
        <v>1011</v>
      </c>
      <c r="E33" s="28" t="s">
        <v>522</v>
      </c>
      <c r="F33" s="85">
        <v>8000</v>
      </c>
      <c r="G33" s="29">
        <v>19.2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44993</v>
      </c>
      <c r="B34" s="29">
        <v>543769</v>
      </c>
      <c r="C34" s="28" t="s">
        <v>1009</v>
      </c>
      <c r="D34" s="28" t="s">
        <v>1011</v>
      </c>
      <c r="E34" s="28" t="s">
        <v>523</v>
      </c>
      <c r="F34" s="85">
        <v>248000</v>
      </c>
      <c r="G34" s="29">
        <v>16.39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44993</v>
      </c>
      <c r="B35" s="29">
        <v>543769</v>
      </c>
      <c r="C35" s="28" t="s">
        <v>1009</v>
      </c>
      <c r="D35" s="28" t="s">
        <v>899</v>
      </c>
      <c r="E35" s="28" t="s">
        <v>523</v>
      </c>
      <c r="F35" s="85">
        <v>92000</v>
      </c>
      <c r="G35" s="29">
        <v>15.92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44993</v>
      </c>
      <c r="B36" s="29">
        <v>543769</v>
      </c>
      <c r="C36" s="28" t="s">
        <v>1009</v>
      </c>
      <c r="D36" s="28" t="s">
        <v>899</v>
      </c>
      <c r="E36" s="28" t="s">
        <v>522</v>
      </c>
      <c r="F36" s="85">
        <v>68000</v>
      </c>
      <c r="G36" s="29">
        <v>15.92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44993</v>
      </c>
      <c r="B37" s="29">
        <v>524400</v>
      </c>
      <c r="C37" s="28" t="s">
        <v>1012</v>
      </c>
      <c r="D37" s="28" t="s">
        <v>1013</v>
      </c>
      <c r="E37" s="28" t="s">
        <v>522</v>
      </c>
      <c r="F37" s="85">
        <v>19685</v>
      </c>
      <c r="G37" s="29">
        <v>50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44993</v>
      </c>
      <c r="B38" s="29">
        <v>524400</v>
      </c>
      <c r="C38" s="28" t="s">
        <v>1012</v>
      </c>
      <c r="D38" s="28" t="s">
        <v>1014</v>
      </c>
      <c r="E38" s="28" t="s">
        <v>523</v>
      </c>
      <c r="F38" s="85">
        <v>19685</v>
      </c>
      <c r="G38" s="29">
        <v>50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44993</v>
      </c>
      <c r="B39" s="29">
        <v>539814</v>
      </c>
      <c r="C39" s="28" t="s">
        <v>1015</v>
      </c>
      <c r="D39" s="28" t="s">
        <v>1016</v>
      </c>
      <c r="E39" s="28" t="s">
        <v>522</v>
      </c>
      <c r="F39" s="85">
        <v>17550</v>
      </c>
      <c r="G39" s="29">
        <v>39.46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44993</v>
      </c>
      <c r="B40" s="29">
        <v>505523</v>
      </c>
      <c r="C40" s="28" t="s">
        <v>1017</v>
      </c>
      <c r="D40" s="28" t="s">
        <v>1018</v>
      </c>
      <c r="E40" s="28" t="s">
        <v>523</v>
      </c>
      <c r="F40" s="85">
        <v>1212604</v>
      </c>
      <c r="G40" s="29">
        <v>1.71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44993</v>
      </c>
      <c r="B41" s="29">
        <v>505523</v>
      </c>
      <c r="C41" s="28" t="s">
        <v>1017</v>
      </c>
      <c r="D41" s="28" t="s">
        <v>1018</v>
      </c>
      <c r="E41" s="28" t="s">
        <v>522</v>
      </c>
      <c r="F41" s="85">
        <v>434658</v>
      </c>
      <c r="G41" s="29">
        <v>1.72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44993</v>
      </c>
      <c r="B42" s="29">
        <v>505523</v>
      </c>
      <c r="C42" s="28" t="s">
        <v>1017</v>
      </c>
      <c r="D42" s="28" t="s">
        <v>899</v>
      </c>
      <c r="E42" s="28" t="s">
        <v>523</v>
      </c>
      <c r="F42" s="85">
        <v>72894</v>
      </c>
      <c r="G42" s="29">
        <v>1.86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44993</v>
      </c>
      <c r="B43" s="29">
        <v>505523</v>
      </c>
      <c r="C43" s="28" t="s">
        <v>1017</v>
      </c>
      <c r="D43" s="28" t="s">
        <v>899</v>
      </c>
      <c r="E43" s="28" t="s">
        <v>522</v>
      </c>
      <c r="F43" s="85">
        <v>1572894</v>
      </c>
      <c r="G43" s="29">
        <v>1.71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44993</v>
      </c>
      <c r="B44" s="29">
        <v>543305</v>
      </c>
      <c r="C44" s="28" t="s">
        <v>964</v>
      </c>
      <c r="D44" s="28" t="s">
        <v>965</v>
      </c>
      <c r="E44" s="28" t="s">
        <v>523</v>
      </c>
      <c r="F44" s="85">
        <v>108000</v>
      </c>
      <c r="G44" s="29">
        <v>6.04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44993</v>
      </c>
      <c r="B45" s="29">
        <v>543305</v>
      </c>
      <c r="C45" s="28" t="s">
        <v>964</v>
      </c>
      <c r="D45" s="28" t="s">
        <v>965</v>
      </c>
      <c r="E45" s="28" t="s">
        <v>522</v>
      </c>
      <c r="F45" s="85">
        <v>96000</v>
      </c>
      <c r="G45" s="29">
        <v>6.04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44993</v>
      </c>
      <c r="B46" s="29">
        <v>543305</v>
      </c>
      <c r="C46" s="28" t="s">
        <v>964</v>
      </c>
      <c r="D46" s="28" t="s">
        <v>1019</v>
      </c>
      <c r="E46" s="28" t="s">
        <v>522</v>
      </c>
      <c r="F46" s="85">
        <v>48000</v>
      </c>
      <c r="G46" s="29">
        <v>6.04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44993</v>
      </c>
      <c r="B47" s="29">
        <v>543305</v>
      </c>
      <c r="C47" s="28" t="s">
        <v>964</v>
      </c>
      <c r="D47" s="28" t="s">
        <v>1020</v>
      </c>
      <c r="E47" s="28" t="s">
        <v>523</v>
      </c>
      <c r="F47" s="85">
        <v>48000</v>
      </c>
      <c r="G47" s="29">
        <v>6.04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44993</v>
      </c>
      <c r="B48" s="29">
        <v>543351</v>
      </c>
      <c r="C48" s="28" t="s">
        <v>1021</v>
      </c>
      <c r="D48" s="28" t="s">
        <v>1022</v>
      </c>
      <c r="E48" s="28" t="s">
        <v>523</v>
      </c>
      <c r="F48" s="85">
        <v>17600</v>
      </c>
      <c r="G48" s="29">
        <v>78.099999999999994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44993</v>
      </c>
      <c r="B49" s="29">
        <v>543351</v>
      </c>
      <c r="C49" s="28" t="s">
        <v>1021</v>
      </c>
      <c r="D49" s="28" t="s">
        <v>1022</v>
      </c>
      <c r="E49" s="28" t="s">
        <v>523</v>
      </c>
      <c r="F49" s="85">
        <v>14400</v>
      </c>
      <c r="G49" s="29">
        <v>79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44993</v>
      </c>
      <c r="B50" s="29">
        <v>543351</v>
      </c>
      <c r="C50" s="28" t="s">
        <v>1021</v>
      </c>
      <c r="D50" s="28" t="s">
        <v>1023</v>
      </c>
      <c r="E50" s="28" t="s">
        <v>522</v>
      </c>
      <c r="F50" s="85">
        <v>25600</v>
      </c>
      <c r="G50" s="29">
        <v>78.38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44993</v>
      </c>
      <c r="B51" s="29">
        <v>539673</v>
      </c>
      <c r="C51" s="28" t="s">
        <v>1024</v>
      </c>
      <c r="D51" s="28" t="s">
        <v>1025</v>
      </c>
      <c r="E51" s="28" t="s">
        <v>522</v>
      </c>
      <c r="F51" s="85">
        <v>7500</v>
      </c>
      <c r="G51" s="29">
        <v>30.22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44993</v>
      </c>
      <c r="B52" s="29">
        <v>543787</v>
      </c>
      <c r="C52" s="28" t="s">
        <v>967</v>
      </c>
      <c r="D52" s="28" t="s">
        <v>899</v>
      </c>
      <c r="E52" s="28" t="s">
        <v>523</v>
      </c>
      <c r="F52" s="85">
        <v>48000</v>
      </c>
      <c r="G52" s="29">
        <v>168.35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44993</v>
      </c>
      <c r="B53" s="29">
        <v>511218</v>
      </c>
      <c r="C53" s="28" t="s">
        <v>870</v>
      </c>
      <c r="D53" s="28" t="s">
        <v>1026</v>
      </c>
      <c r="E53" s="28" t="s">
        <v>523</v>
      </c>
      <c r="F53" s="85">
        <v>2498551</v>
      </c>
      <c r="G53" s="29">
        <v>1225.01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44993</v>
      </c>
      <c r="B54" s="29">
        <v>531814</v>
      </c>
      <c r="C54" s="28" t="s">
        <v>1027</v>
      </c>
      <c r="D54" s="28" t="s">
        <v>1028</v>
      </c>
      <c r="E54" s="28" t="s">
        <v>523</v>
      </c>
      <c r="F54" s="85">
        <v>200000</v>
      </c>
      <c r="G54" s="29">
        <v>9.33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44993</v>
      </c>
      <c r="B55" s="29">
        <v>531814</v>
      </c>
      <c r="C55" s="28" t="s">
        <v>1027</v>
      </c>
      <c r="D55" s="28" t="s">
        <v>1029</v>
      </c>
      <c r="E55" s="28" t="s">
        <v>522</v>
      </c>
      <c r="F55" s="85">
        <v>175000</v>
      </c>
      <c r="G55" s="29">
        <v>9.32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44993</v>
      </c>
      <c r="B56" s="29">
        <v>521005</v>
      </c>
      <c r="C56" s="28" t="s">
        <v>968</v>
      </c>
      <c r="D56" s="28" t="s">
        <v>1030</v>
      </c>
      <c r="E56" s="28" t="s">
        <v>523</v>
      </c>
      <c r="F56" s="85">
        <v>15152</v>
      </c>
      <c r="G56" s="29">
        <v>51.55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44993</v>
      </c>
      <c r="B57" s="29">
        <v>523650</v>
      </c>
      <c r="C57" s="28" t="s">
        <v>1031</v>
      </c>
      <c r="D57" s="28" t="s">
        <v>1032</v>
      </c>
      <c r="E57" s="28" t="s">
        <v>523</v>
      </c>
      <c r="F57" s="85">
        <v>47330</v>
      </c>
      <c r="G57" s="29">
        <v>56.8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44993</v>
      </c>
      <c r="B58" s="29" t="s">
        <v>1033</v>
      </c>
      <c r="C58" s="28" t="s">
        <v>1034</v>
      </c>
      <c r="D58" s="28" t="s">
        <v>1035</v>
      </c>
      <c r="E58" s="28" t="s">
        <v>522</v>
      </c>
      <c r="F58" s="85">
        <v>173000</v>
      </c>
      <c r="G58" s="29">
        <v>178.48</v>
      </c>
      <c r="H58" s="29" t="s">
        <v>871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44993</v>
      </c>
      <c r="B59" s="29" t="s">
        <v>969</v>
      </c>
      <c r="C59" s="28" t="s">
        <v>970</v>
      </c>
      <c r="D59" s="28" t="s">
        <v>1036</v>
      </c>
      <c r="E59" s="28" t="s">
        <v>522</v>
      </c>
      <c r="F59" s="85">
        <v>211760</v>
      </c>
      <c r="G59" s="29">
        <v>82.23</v>
      </c>
      <c r="H59" s="29" t="s">
        <v>871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44993</v>
      </c>
      <c r="B60" s="29" t="s">
        <v>1037</v>
      </c>
      <c r="C60" s="28" t="s">
        <v>1038</v>
      </c>
      <c r="D60" s="28" t="s">
        <v>899</v>
      </c>
      <c r="E60" s="28" t="s">
        <v>522</v>
      </c>
      <c r="F60" s="85">
        <v>200000</v>
      </c>
      <c r="G60" s="29">
        <v>5.47</v>
      </c>
      <c r="H60" s="29" t="s">
        <v>871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44993</v>
      </c>
      <c r="B61" s="29" t="s">
        <v>1039</v>
      </c>
      <c r="C61" s="28" t="s">
        <v>1040</v>
      </c>
      <c r="D61" s="28" t="s">
        <v>1003</v>
      </c>
      <c r="E61" s="28" t="s">
        <v>522</v>
      </c>
      <c r="F61" s="85">
        <v>51160</v>
      </c>
      <c r="G61" s="29">
        <v>126.46</v>
      </c>
      <c r="H61" s="29" t="s">
        <v>871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44993</v>
      </c>
      <c r="B62" s="29" t="s">
        <v>1041</v>
      </c>
      <c r="C62" s="28" t="s">
        <v>1042</v>
      </c>
      <c r="D62" s="28" t="s">
        <v>1043</v>
      </c>
      <c r="E62" s="28" t="s">
        <v>522</v>
      </c>
      <c r="F62" s="85">
        <v>339907</v>
      </c>
      <c r="G62" s="29">
        <v>244.22</v>
      </c>
      <c r="H62" s="29" t="s">
        <v>871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44993</v>
      </c>
      <c r="B63" s="29" t="s">
        <v>1041</v>
      </c>
      <c r="C63" s="28" t="s">
        <v>1042</v>
      </c>
      <c r="D63" s="28" t="s">
        <v>938</v>
      </c>
      <c r="E63" s="28" t="s">
        <v>522</v>
      </c>
      <c r="F63" s="85">
        <v>379573</v>
      </c>
      <c r="G63" s="29">
        <v>240.36</v>
      </c>
      <c r="H63" s="29" t="s">
        <v>871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44993</v>
      </c>
      <c r="B64" s="29" t="s">
        <v>971</v>
      </c>
      <c r="C64" s="28" t="s">
        <v>972</v>
      </c>
      <c r="D64" s="28" t="s">
        <v>973</v>
      </c>
      <c r="E64" s="28" t="s">
        <v>522</v>
      </c>
      <c r="F64" s="85">
        <v>5692</v>
      </c>
      <c r="G64" s="29">
        <v>288.75</v>
      </c>
      <c r="H64" s="29" t="s">
        <v>871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44993</v>
      </c>
      <c r="B65" s="29" t="s">
        <v>1044</v>
      </c>
      <c r="C65" s="28" t="s">
        <v>1045</v>
      </c>
      <c r="D65" s="28" t="s">
        <v>1046</v>
      </c>
      <c r="E65" s="28" t="s">
        <v>522</v>
      </c>
      <c r="F65" s="85">
        <v>114397</v>
      </c>
      <c r="G65" s="29">
        <v>14.02</v>
      </c>
      <c r="H65" s="29" t="s">
        <v>871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44993</v>
      </c>
      <c r="B66" s="29" t="s">
        <v>1044</v>
      </c>
      <c r="C66" s="28" t="s">
        <v>1045</v>
      </c>
      <c r="D66" s="28" t="s">
        <v>1047</v>
      </c>
      <c r="E66" s="28" t="s">
        <v>522</v>
      </c>
      <c r="F66" s="85">
        <v>137836</v>
      </c>
      <c r="G66" s="29">
        <v>14</v>
      </c>
      <c r="H66" s="29" t="s">
        <v>871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44993</v>
      </c>
      <c r="B67" s="29" t="s">
        <v>1048</v>
      </c>
      <c r="C67" s="28" t="s">
        <v>1049</v>
      </c>
      <c r="D67" s="28" t="s">
        <v>1050</v>
      </c>
      <c r="E67" s="28" t="s">
        <v>522</v>
      </c>
      <c r="F67" s="85">
        <v>568786</v>
      </c>
      <c r="G67" s="29">
        <v>14.23</v>
      </c>
      <c r="H67" s="29" t="s">
        <v>871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44993</v>
      </c>
      <c r="B68" s="29" t="s">
        <v>1048</v>
      </c>
      <c r="C68" s="28" t="s">
        <v>1049</v>
      </c>
      <c r="D68" s="28" t="s">
        <v>1051</v>
      </c>
      <c r="E68" s="28" t="s">
        <v>522</v>
      </c>
      <c r="F68" s="85">
        <v>322052</v>
      </c>
      <c r="G68" s="29">
        <v>14</v>
      </c>
      <c r="H68" s="29" t="s">
        <v>871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44993</v>
      </c>
      <c r="B69" s="29" t="s">
        <v>398</v>
      </c>
      <c r="C69" s="28" t="s">
        <v>1052</v>
      </c>
      <c r="D69" s="28" t="s">
        <v>1053</v>
      </c>
      <c r="E69" s="28" t="s">
        <v>522</v>
      </c>
      <c r="F69" s="85">
        <v>3369538</v>
      </c>
      <c r="G69" s="29">
        <v>309.42</v>
      </c>
      <c r="H69" s="29" t="s">
        <v>871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44993</v>
      </c>
      <c r="B70" s="29" t="s">
        <v>1054</v>
      </c>
      <c r="C70" s="28" t="s">
        <v>1055</v>
      </c>
      <c r="D70" s="28" t="s">
        <v>1056</v>
      </c>
      <c r="E70" s="28" t="s">
        <v>522</v>
      </c>
      <c r="F70" s="85">
        <v>369704</v>
      </c>
      <c r="G70" s="29">
        <v>197.2</v>
      </c>
      <c r="H70" s="29" t="s">
        <v>871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44993</v>
      </c>
      <c r="B71" s="29" t="s">
        <v>1057</v>
      </c>
      <c r="C71" s="28" t="s">
        <v>1058</v>
      </c>
      <c r="D71" s="28" t="s">
        <v>1059</v>
      </c>
      <c r="E71" s="28" t="s">
        <v>522</v>
      </c>
      <c r="F71" s="85">
        <v>1397516</v>
      </c>
      <c r="G71" s="29">
        <v>322</v>
      </c>
      <c r="H71" s="29" t="s">
        <v>871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44993</v>
      </c>
      <c r="B72" s="29" t="s">
        <v>1057</v>
      </c>
      <c r="C72" s="28" t="s">
        <v>1058</v>
      </c>
      <c r="D72" s="28" t="s">
        <v>1060</v>
      </c>
      <c r="E72" s="28" t="s">
        <v>522</v>
      </c>
      <c r="F72" s="85">
        <v>1583851</v>
      </c>
      <c r="G72" s="29">
        <v>322</v>
      </c>
      <c r="H72" s="29" t="s">
        <v>871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44993</v>
      </c>
      <c r="B73" s="29" t="s">
        <v>1057</v>
      </c>
      <c r="C73" s="28" t="s">
        <v>1058</v>
      </c>
      <c r="D73" s="28" t="s">
        <v>1061</v>
      </c>
      <c r="E73" s="28" t="s">
        <v>522</v>
      </c>
      <c r="F73" s="85">
        <v>3571429</v>
      </c>
      <c r="G73" s="29">
        <v>322</v>
      </c>
      <c r="H73" s="29" t="s">
        <v>871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44993</v>
      </c>
      <c r="B74" s="29" t="s">
        <v>1057</v>
      </c>
      <c r="C74" s="28" t="s">
        <v>1058</v>
      </c>
      <c r="D74" s="28" t="s">
        <v>1062</v>
      </c>
      <c r="E74" s="28" t="s">
        <v>522</v>
      </c>
      <c r="F74" s="85">
        <v>2329193</v>
      </c>
      <c r="G74" s="29">
        <v>322</v>
      </c>
      <c r="H74" s="29" t="s">
        <v>871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44993</v>
      </c>
      <c r="B75" s="29" t="s">
        <v>1057</v>
      </c>
      <c r="C75" s="28" t="s">
        <v>1058</v>
      </c>
      <c r="D75" s="28" t="s">
        <v>1063</v>
      </c>
      <c r="E75" s="28" t="s">
        <v>522</v>
      </c>
      <c r="F75" s="85">
        <v>2950311</v>
      </c>
      <c r="G75" s="29">
        <v>322</v>
      </c>
      <c r="H75" s="29" t="s">
        <v>871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44993</v>
      </c>
      <c r="B76" s="29" t="s">
        <v>1057</v>
      </c>
      <c r="C76" s="28" t="s">
        <v>1058</v>
      </c>
      <c r="D76" s="28" t="s">
        <v>1064</v>
      </c>
      <c r="E76" s="28" t="s">
        <v>522</v>
      </c>
      <c r="F76" s="85">
        <v>1552795</v>
      </c>
      <c r="G76" s="29">
        <v>322</v>
      </c>
      <c r="H76" s="29" t="s">
        <v>871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44993</v>
      </c>
      <c r="B77" s="29" t="s">
        <v>1057</v>
      </c>
      <c r="C77" s="28" t="s">
        <v>1058</v>
      </c>
      <c r="D77" s="28" t="s">
        <v>1065</v>
      </c>
      <c r="E77" s="28" t="s">
        <v>522</v>
      </c>
      <c r="F77" s="85">
        <v>931677</v>
      </c>
      <c r="G77" s="29">
        <v>322</v>
      </c>
      <c r="H77" s="29" t="s">
        <v>871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44993</v>
      </c>
      <c r="B78" s="29" t="s">
        <v>1057</v>
      </c>
      <c r="C78" s="28" t="s">
        <v>1058</v>
      </c>
      <c r="D78" s="28" t="s">
        <v>1066</v>
      </c>
      <c r="E78" s="28" t="s">
        <v>522</v>
      </c>
      <c r="F78" s="85">
        <v>2484472</v>
      </c>
      <c r="G78" s="29">
        <v>322</v>
      </c>
      <c r="H78" s="29" t="s">
        <v>871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44993</v>
      </c>
      <c r="B79" s="29" t="s">
        <v>1057</v>
      </c>
      <c r="C79" s="28" t="s">
        <v>1058</v>
      </c>
      <c r="D79" s="28" t="s">
        <v>1067</v>
      </c>
      <c r="E79" s="28" t="s">
        <v>522</v>
      </c>
      <c r="F79" s="85">
        <v>1242236</v>
      </c>
      <c r="G79" s="29">
        <v>322</v>
      </c>
      <c r="H79" s="29" t="s">
        <v>871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44993</v>
      </c>
      <c r="B80" s="29" t="s">
        <v>1057</v>
      </c>
      <c r="C80" s="28" t="s">
        <v>1058</v>
      </c>
      <c r="D80" s="28" t="s">
        <v>1068</v>
      </c>
      <c r="E80" s="28" t="s">
        <v>522</v>
      </c>
      <c r="F80" s="85">
        <v>1708075</v>
      </c>
      <c r="G80" s="29">
        <v>322</v>
      </c>
      <c r="H80" s="29" t="s">
        <v>871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44993</v>
      </c>
      <c r="B81" s="29" t="s">
        <v>974</v>
      </c>
      <c r="C81" s="28" t="s">
        <v>975</v>
      </c>
      <c r="D81" s="28" t="s">
        <v>976</v>
      </c>
      <c r="E81" s="28" t="s">
        <v>522</v>
      </c>
      <c r="F81" s="85">
        <v>50000</v>
      </c>
      <c r="G81" s="29">
        <v>22.45</v>
      </c>
      <c r="H81" s="29" t="s">
        <v>871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44993</v>
      </c>
      <c r="B82" s="29" t="s">
        <v>870</v>
      </c>
      <c r="C82" s="28" t="s">
        <v>1069</v>
      </c>
      <c r="D82" s="28" t="s">
        <v>1070</v>
      </c>
      <c r="E82" s="28" t="s">
        <v>522</v>
      </c>
      <c r="F82" s="85">
        <v>2026102</v>
      </c>
      <c r="G82" s="29">
        <v>1225.0999999999999</v>
      </c>
      <c r="H82" s="29" t="s">
        <v>871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44993</v>
      </c>
      <c r="B83" s="29" t="s">
        <v>870</v>
      </c>
      <c r="C83" s="28" t="s">
        <v>1069</v>
      </c>
      <c r="D83" s="28" t="s">
        <v>1071</v>
      </c>
      <c r="E83" s="28" t="s">
        <v>522</v>
      </c>
      <c r="F83" s="85">
        <v>5072000</v>
      </c>
      <c r="G83" s="29">
        <v>1225.0999999999999</v>
      </c>
      <c r="H83" s="29" t="s">
        <v>871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44993</v>
      </c>
      <c r="B84" s="29" t="s">
        <v>939</v>
      </c>
      <c r="C84" s="28" t="s">
        <v>940</v>
      </c>
      <c r="D84" s="28" t="s">
        <v>941</v>
      </c>
      <c r="E84" s="28" t="s">
        <v>522</v>
      </c>
      <c r="F84" s="85">
        <v>88797</v>
      </c>
      <c r="G84" s="29">
        <v>23.43</v>
      </c>
      <c r="H84" s="29" t="s">
        <v>871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44993</v>
      </c>
      <c r="B85" s="29" t="s">
        <v>1072</v>
      </c>
      <c r="C85" s="28" t="s">
        <v>1073</v>
      </c>
      <c r="D85" s="28" t="s">
        <v>1074</v>
      </c>
      <c r="E85" s="28" t="s">
        <v>522</v>
      </c>
      <c r="F85" s="85">
        <v>7863382</v>
      </c>
      <c r="G85" s="29">
        <v>3.9</v>
      </c>
      <c r="H85" s="29" t="s">
        <v>871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44993</v>
      </c>
      <c r="B86" s="29" t="s">
        <v>1033</v>
      </c>
      <c r="C86" s="28" t="s">
        <v>1034</v>
      </c>
      <c r="D86" s="28" t="s">
        <v>1035</v>
      </c>
      <c r="E86" s="28" t="s">
        <v>523</v>
      </c>
      <c r="F86" s="85">
        <v>72000</v>
      </c>
      <c r="G86" s="29">
        <v>163.62</v>
      </c>
      <c r="H86" s="29" t="s">
        <v>871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44993</v>
      </c>
      <c r="B87" s="29" t="s">
        <v>969</v>
      </c>
      <c r="C87" s="28" t="s">
        <v>970</v>
      </c>
      <c r="D87" s="28" t="s">
        <v>977</v>
      </c>
      <c r="E87" s="28" t="s">
        <v>523</v>
      </c>
      <c r="F87" s="85">
        <v>191083</v>
      </c>
      <c r="G87" s="29">
        <v>84.08</v>
      </c>
      <c r="H87" s="29" t="s">
        <v>871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44993</v>
      </c>
      <c r="B88" s="29" t="s">
        <v>969</v>
      </c>
      <c r="C88" s="28" t="s">
        <v>970</v>
      </c>
      <c r="D88" s="28" t="s">
        <v>1036</v>
      </c>
      <c r="E88" s="28" t="s">
        <v>523</v>
      </c>
      <c r="F88" s="85">
        <v>211760</v>
      </c>
      <c r="G88" s="29">
        <v>83.05</v>
      </c>
      <c r="H88" s="29" t="s">
        <v>871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44993</v>
      </c>
      <c r="B89" s="29" t="s">
        <v>1039</v>
      </c>
      <c r="C89" s="28" t="s">
        <v>1040</v>
      </c>
      <c r="D89" s="28" t="s">
        <v>1003</v>
      </c>
      <c r="E89" s="28" t="s">
        <v>523</v>
      </c>
      <c r="F89" s="85">
        <v>1160</v>
      </c>
      <c r="G89" s="29">
        <v>126</v>
      </c>
      <c r="H89" s="29" t="s">
        <v>871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44993</v>
      </c>
      <c r="B90" s="29" t="s">
        <v>1041</v>
      </c>
      <c r="C90" s="28" t="s">
        <v>1042</v>
      </c>
      <c r="D90" s="28" t="s">
        <v>938</v>
      </c>
      <c r="E90" s="28" t="s">
        <v>523</v>
      </c>
      <c r="F90" s="85">
        <v>379573</v>
      </c>
      <c r="G90" s="29">
        <v>240.12</v>
      </c>
      <c r="H90" s="29" t="s">
        <v>871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44993</v>
      </c>
      <c r="B91" s="29" t="s">
        <v>1041</v>
      </c>
      <c r="C91" s="28" t="s">
        <v>1042</v>
      </c>
      <c r="D91" s="28" t="s">
        <v>1043</v>
      </c>
      <c r="E91" s="28" t="s">
        <v>523</v>
      </c>
      <c r="F91" s="85">
        <v>219906</v>
      </c>
      <c r="G91" s="29">
        <v>245.27</v>
      </c>
      <c r="H91" s="29" t="s">
        <v>871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44993</v>
      </c>
      <c r="B92" s="29" t="s">
        <v>1075</v>
      </c>
      <c r="C92" s="28" t="s">
        <v>1076</v>
      </c>
      <c r="D92" s="28" t="s">
        <v>1077</v>
      </c>
      <c r="E92" s="28" t="s">
        <v>523</v>
      </c>
      <c r="F92" s="85">
        <v>3250000</v>
      </c>
      <c r="G92" s="29">
        <v>1.3</v>
      </c>
      <c r="H92" s="29" t="s">
        <v>871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44993</v>
      </c>
      <c r="B93" s="29" t="s">
        <v>971</v>
      </c>
      <c r="C93" s="28" t="s">
        <v>972</v>
      </c>
      <c r="D93" s="28" t="s">
        <v>973</v>
      </c>
      <c r="E93" s="28" t="s">
        <v>523</v>
      </c>
      <c r="F93" s="85">
        <v>134548</v>
      </c>
      <c r="G93" s="29">
        <v>288.97000000000003</v>
      </c>
      <c r="H93" s="29" t="s">
        <v>871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44993</v>
      </c>
      <c r="B94" s="29" t="s">
        <v>1044</v>
      </c>
      <c r="C94" s="28" t="s">
        <v>1045</v>
      </c>
      <c r="D94" s="28" t="s">
        <v>1047</v>
      </c>
      <c r="E94" s="28" t="s">
        <v>523</v>
      </c>
      <c r="F94" s="85">
        <v>137836</v>
      </c>
      <c r="G94" s="29">
        <v>14.04</v>
      </c>
      <c r="H94" s="29" t="s">
        <v>871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44993</v>
      </c>
      <c r="B95" s="29" t="s">
        <v>1044</v>
      </c>
      <c r="C95" s="28" t="s">
        <v>1045</v>
      </c>
      <c r="D95" s="28" t="s">
        <v>1046</v>
      </c>
      <c r="E95" s="28" t="s">
        <v>523</v>
      </c>
      <c r="F95" s="85">
        <v>114397</v>
      </c>
      <c r="G95" s="29">
        <v>13.95</v>
      </c>
      <c r="H95" s="29" t="s">
        <v>871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44993</v>
      </c>
      <c r="B96" s="29" t="s">
        <v>1048</v>
      </c>
      <c r="C96" s="28" t="s">
        <v>1049</v>
      </c>
      <c r="D96" s="28" t="s">
        <v>1050</v>
      </c>
      <c r="E96" s="28" t="s">
        <v>523</v>
      </c>
      <c r="F96" s="85">
        <v>568786</v>
      </c>
      <c r="G96" s="29">
        <v>14.02</v>
      </c>
      <c r="H96" s="29" t="s">
        <v>871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44993</v>
      </c>
      <c r="B97" s="29" t="s">
        <v>1048</v>
      </c>
      <c r="C97" s="28" t="s">
        <v>1049</v>
      </c>
      <c r="D97" s="28" t="s">
        <v>1051</v>
      </c>
      <c r="E97" s="28" t="s">
        <v>523</v>
      </c>
      <c r="F97" s="85">
        <v>104604</v>
      </c>
      <c r="G97" s="29">
        <v>14.06</v>
      </c>
      <c r="H97" s="29" t="s">
        <v>871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44993</v>
      </c>
      <c r="B98" s="29" t="s">
        <v>1054</v>
      </c>
      <c r="C98" s="28" t="s">
        <v>1055</v>
      </c>
      <c r="D98" s="28" t="s">
        <v>1056</v>
      </c>
      <c r="E98" s="28" t="s">
        <v>523</v>
      </c>
      <c r="F98" s="85">
        <v>267306</v>
      </c>
      <c r="G98" s="29">
        <v>197.28</v>
      </c>
      <c r="H98" s="29" t="s">
        <v>871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44993</v>
      </c>
      <c r="B99" s="29" t="s">
        <v>1057</v>
      </c>
      <c r="C99" s="28" t="s">
        <v>1058</v>
      </c>
      <c r="D99" s="28" t="s">
        <v>1078</v>
      </c>
      <c r="E99" s="28" t="s">
        <v>523</v>
      </c>
      <c r="F99" s="85">
        <v>12970499</v>
      </c>
      <c r="G99" s="29">
        <v>322</v>
      </c>
      <c r="H99" s="29" t="s">
        <v>871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44993</v>
      </c>
      <c r="B100" s="29" t="s">
        <v>1057</v>
      </c>
      <c r="C100" s="28" t="s">
        <v>1058</v>
      </c>
      <c r="D100" s="28" t="s">
        <v>1079</v>
      </c>
      <c r="E100" s="28" t="s">
        <v>523</v>
      </c>
      <c r="F100" s="85">
        <v>6285406</v>
      </c>
      <c r="G100" s="29">
        <v>322</v>
      </c>
      <c r="H100" s="29" t="s">
        <v>871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44993</v>
      </c>
      <c r="B101" s="29" t="s">
        <v>1057</v>
      </c>
      <c r="C101" s="28" t="s">
        <v>1058</v>
      </c>
      <c r="D101" s="28" t="s">
        <v>1080</v>
      </c>
      <c r="E101" s="28" t="s">
        <v>523</v>
      </c>
      <c r="F101" s="85">
        <v>6367082</v>
      </c>
      <c r="G101" s="29">
        <v>322</v>
      </c>
      <c r="H101" s="29" t="s">
        <v>871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44993</v>
      </c>
      <c r="B102" s="29" t="s">
        <v>1081</v>
      </c>
      <c r="C102" s="28" t="s">
        <v>1082</v>
      </c>
      <c r="D102" s="28" t="s">
        <v>1083</v>
      </c>
      <c r="E102" s="28" t="s">
        <v>523</v>
      </c>
      <c r="F102" s="85">
        <v>125000</v>
      </c>
      <c r="G102" s="29">
        <v>46.02</v>
      </c>
      <c r="H102" s="29" t="s">
        <v>871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44993</v>
      </c>
      <c r="B103" s="29" t="s">
        <v>974</v>
      </c>
      <c r="C103" s="28" t="s">
        <v>975</v>
      </c>
      <c r="D103" s="28" t="s">
        <v>978</v>
      </c>
      <c r="E103" s="28" t="s">
        <v>523</v>
      </c>
      <c r="F103" s="85">
        <v>50000</v>
      </c>
      <c r="G103" s="29">
        <v>22.45</v>
      </c>
      <c r="H103" s="29" t="s">
        <v>871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44993</v>
      </c>
      <c r="B104" s="29" t="s">
        <v>974</v>
      </c>
      <c r="C104" s="28" t="s">
        <v>975</v>
      </c>
      <c r="D104" s="28" t="s">
        <v>979</v>
      </c>
      <c r="E104" s="28" t="s">
        <v>523</v>
      </c>
      <c r="F104" s="85">
        <v>50000</v>
      </c>
      <c r="G104" s="29">
        <v>22.58</v>
      </c>
      <c r="H104" s="29" t="s">
        <v>871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44993</v>
      </c>
      <c r="B105" s="29" t="s">
        <v>870</v>
      </c>
      <c r="C105" s="28" t="s">
        <v>1069</v>
      </c>
      <c r="D105" s="28" t="s">
        <v>1084</v>
      </c>
      <c r="E105" s="28" t="s">
        <v>523</v>
      </c>
      <c r="F105" s="85">
        <v>8350000</v>
      </c>
      <c r="G105" s="29">
        <v>1225.4100000000001</v>
      </c>
      <c r="H105" s="29" t="s">
        <v>871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44993</v>
      </c>
      <c r="B106" s="29" t="s">
        <v>939</v>
      </c>
      <c r="C106" s="28" t="s">
        <v>940</v>
      </c>
      <c r="D106" s="28" t="s">
        <v>941</v>
      </c>
      <c r="E106" s="28" t="s">
        <v>523</v>
      </c>
      <c r="F106" s="85">
        <v>81409</v>
      </c>
      <c r="G106" s="29">
        <v>23.54</v>
      </c>
      <c r="H106" s="29" t="s">
        <v>871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44993</v>
      </c>
      <c r="B107" s="29" t="s">
        <v>1085</v>
      </c>
      <c r="C107" s="28" t="s">
        <v>1086</v>
      </c>
      <c r="D107" s="28" t="s">
        <v>1087</v>
      </c>
      <c r="E107" s="28" t="s">
        <v>523</v>
      </c>
      <c r="F107" s="85">
        <v>100000</v>
      </c>
      <c r="G107" s="29">
        <v>59.62</v>
      </c>
      <c r="H107" s="29" t="s">
        <v>871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44993</v>
      </c>
      <c r="B108" s="29" t="s">
        <v>1085</v>
      </c>
      <c r="C108" s="28" t="s">
        <v>1086</v>
      </c>
      <c r="D108" s="28" t="s">
        <v>1088</v>
      </c>
      <c r="E108" s="28" t="s">
        <v>523</v>
      </c>
      <c r="F108" s="85">
        <v>150000</v>
      </c>
      <c r="G108" s="29">
        <v>59.62</v>
      </c>
      <c r="H108" s="29" t="s">
        <v>871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44993</v>
      </c>
      <c r="B109" s="29" t="s">
        <v>1085</v>
      </c>
      <c r="C109" s="28" t="s">
        <v>1086</v>
      </c>
      <c r="D109" s="28" t="s">
        <v>1089</v>
      </c>
      <c r="E109" s="28" t="s">
        <v>523</v>
      </c>
      <c r="F109" s="85">
        <v>300000</v>
      </c>
      <c r="G109" s="29">
        <v>59.69</v>
      </c>
      <c r="H109" s="29" t="s">
        <v>871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44993</v>
      </c>
      <c r="B110" s="29" t="s">
        <v>1072</v>
      </c>
      <c r="C110" s="28" t="s">
        <v>1073</v>
      </c>
      <c r="D110" s="28" t="s">
        <v>1074</v>
      </c>
      <c r="E110" s="28" t="s">
        <v>523</v>
      </c>
      <c r="F110" s="85">
        <v>6520494</v>
      </c>
      <c r="G110" s="29">
        <v>3.85</v>
      </c>
      <c r="H110" s="29" t="s">
        <v>871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45"/>
  <sheetViews>
    <sheetView zoomScale="85" zoomScaleNormal="85" workbookViewId="0">
      <selection activeCell="N59" sqref="N5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927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44994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4">
        <v>1</v>
      </c>
      <c r="B10" s="305">
        <v>44896</v>
      </c>
      <c r="C10" s="306"/>
      <c r="D10" s="307" t="s">
        <v>197</v>
      </c>
      <c r="E10" s="308" t="s">
        <v>875</v>
      </c>
      <c r="F10" s="304">
        <v>3380</v>
      </c>
      <c r="G10" s="304">
        <v>3140</v>
      </c>
      <c r="H10" s="304">
        <v>3565</v>
      </c>
      <c r="I10" s="309" t="s">
        <v>866</v>
      </c>
      <c r="J10" s="291" t="s">
        <v>886</v>
      </c>
      <c r="K10" s="291">
        <f t="shared" ref="K10" si="0">H10-F10</f>
        <v>185</v>
      </c>
      <c r="L10" s="292">
        <f t="shared" ref="L10" si="1">(F10*-0.7)/100</f>
        <v>-23.66</v>
      </c>
      <c r="M10" s="293">
        <f t="shared" ref="M10" si="2">(K10+L10)/F10</f>
        <v>4.773372781065089E-2</v>
      </c>
      <c r="N10" s="291" t="s">
        <v>537</v>
      </c>
      <c r="O10" s="294">
        <v>44973</v>
      </c>
      <c r="P10" s="291"/>
      <c r="Q10" s="197"/>
      <c r="R10" s="197" t="s">
        <v>538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5">
        <v>2</v>
      </c>
      <c r="B11" s="244">
        <v>44936</v>
      </c>
      <c r="C11" s="250"/>
      <c r="D11" s="251" t="s">
        <v>75</v>
      </c>
      <c r="E11" s="252" t="s">
        <v>539</v>
      </c>
      <c r="F11" s="245" t="s">
        <v>873</v>
      </c>
      <c r="G11" s="245">
        <v>735</v>
      </c>
      <c r="H11" s="245"/>
      <c r="I11" s="253" t="s">
        <v>874</v>
      </c>
      <c r="J11" s="246" t="s">
        <v>540</v>
      </c>
      <c r="K11" s="246"/>
      <c r="L11" s="247"/>
      <c r="M11" s="248"/>
      <c r="N11" s="246"/>
      <c r="O11" s="249"/>
      <c r="P11" s="247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89">
        <v>3</v>
      </c>
      <c r="B12" s="285">
        <v>44950</v>
      </c>
      <c r="C12" s="286"/>
      <c r="D12" s="287" t="s">
        <v>764</v>
      </c>
      <c r="E12" s="288" t="s">
        <v>539</v>
      </c>
      <c r="F12" s="289">
        <v>1435</v>
      </c>
      <c r="G12" s="289">
        <v>1340</v>
      </c>
      <c r="H12" s="289">
        <v>1512.5</v>
      </c>
      <c r="I12" s="290" t="s">
        <v>877</v>
      </c>
      <c r="J12" s="291" t="s">
        <v>879</v>
      </c>
      <c r="K12" s="291">
        <f t="shared" ref="K12" si="3">H12-F12</f>
        <v>77.5</v>
      </c>
      <c r="L12" s="292">
        <f t="shared" ref="L12" si="4">(F12*-0.7)/100</f>
        <v>-10.044999999999998</v>
      </c>
      <c r="M12" s="293">
        <f t="shared" ref="M12" si="5">(K12+L12)/F12</f>
        <v>4.7006968641114984E-2</v>
      </c>
      <c r="N12" s="291" t="s">
        <v>537</v>
      </c>
      <c r="O12" s="294">
        <v>44957</v>
      </c>
      <c r="P12" s="291"/>
      <c r="Q12" s="197"/>
      <c r="R12" s="197" t="s">
        <v>801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44958</v>
      </c>
      <c r="C13" s="250"/>
      <c r="D13" s="251" t="s">
        <v>61</v>
      </c>
      <c r="E13" s="252" t="s">
        <v>567</v>
      </c>
      <c r="F13" s="245" t="s">
        <v>880</v>
      </c>
      <c r="G13" s="245">
        <v>790</v>
      </c>
      <c r="H13" s="245"/>
      <c r="I13" s="253" t="s">
        <v>881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5">
        <v>5</v>
      </c>
      <c r="B14" s="244">
        <v>44963</v>
      </c>
      <c r="C14" s="250"/>
      <c r="D14" s="251" t="s">
        <v>883</v>
      </c>
      <c r="E14" s="252" t="s">
        <v>567</v>
      </c>
      <c r="F14" s="245" t="s">
        <v>887</v>
      </c>
      <c r="G14" s="245">
        <v>660</v>
      </c>
      <c r="H14" s="245"/>
      <c r="I14" s="253" t="s">
        <v>884</v>
      </c>
      <c r="J14" s="246" t="s">
        <v>540</v>
      </c>
      <c r="K14" s="246"/>
      <c r="L14" s="247"/>
      <c r="M14" s="248"/>
      <c r="N14" s="246"/>
      <c r="O14" s="249"/>
      <c r="P14" s="247"/>
      <c r="Q14" s="197"/>
      <c r="R14" s="197" t="s">
        <v>538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44973</v>
      </c>
      <c r="C15" s="250"/>
      <c r="D15" s="251" t="s">
        <v>174</v>
      </c>
      <c r="E15" s="252" t="s">
        <v>567</v>
      </c>
      <c r="F15" s="245" t="s">
        <v>888</v>
      </c>
      <c r="G15" s="245">
        <v>2170</v>
      </c>
      <c r="H15" s="245"/>
      <c r="I15" s="253" t="s">
        <v>889</v>
      </c>
      <c r="J15" s="246" t="s">
        <v>540</v>
      </c>
      <c r="K15" s="246"/>
      <c r="L15" s="247"/>
      <c r="M15" s="248"/>
      <c r="N15" s="246"/>
      <c r="O15" s="249"/>
      <c r="P15" s="247"/>
      <c r="Q15" s="197"/>
      <c r="R15" s="197" t="s">
        <v>538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44977</v>
      </c>
      <c r="C16" s="250"/>
      <c r="D16" s="251" t="s">
        <v>860</v>
      </c>
      <c r="E16" s="252" t="s">
        <v>567</v>
      </c>
      <c r="F16" s="245" t="s">
        <v>892</v>
      </c>
      <c r="G16" s="245">
        <v>425</v>
      </c>
      <c r="H16" s="245"/>
      <c r="I16" s="253" t="s">
        <v>890</v>
      </c>
      <c r="J16" s="246" t="s">
        <v>540</v>
      </c>
      <c r="K16" s="246"/>
      <c r="L16" s="247"/>
      <c r="M16" s="248"/>
      <c r="N16" s="246"/>
      <c r="O16" s="249"/>
      <c r="P16" s="247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0">
        <v>8</v>
      </c>
      <c r="B17" s="310">
        <v>44978</v>
      </c>
      <c r="C17" s="331"/>
      <c r="D17" s="332" t="s">
        <v>82</v>
      </c>
      <c r="E17" s="333" t="s">
        <v>567</v>
      </c>
      <c r="F17" s="330">
        <v>284.5</v>
      </c>
      <c r="G17" s="330">
        <v>268</v>
      </c>
      <c r="H17" s="330">
        <v>303.5</v>
      </c>
      <c r="I17" s="334" t="s">
        <v>893</v>
      </c>
      <c r="J17" s="276" t="s">
        <v>942</v>
      </c>
      <c r="K17" s="276">
        <f t="shared" ref="K17" si="6">H17-F17</f>
        <v>19</v>
      </c>
      <c r="L17" s="315">
        <f t="shared" ref="L17" si="7">(F17*-0.7)/100</f>
        <v>-1.9914999999999998</v>
      </c>
      <c r="M17" s="316">
        <f t="shared" ref="M17" si="8">(K17+L17)/F17</f>
        <v>5.9783831282952553E-2</v>
      </c>
      <c r="N17" s="276" t="s">
        <v>537</v>
      </c>
      <c r="O17" s="317">
        <v>44988</v>
      </c>
      <c r="P17" s="335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5">
        <v>9</v>
      </c>
      <c r="B18" s="244">
        <v>44978</v>
      </c>
      <c r="C18" s="250"/>
      <c r="D18" s="251" t="s">
        <v>894</v>
      </c>
      <c r="E18" s="252" t="s">
        <v>567</v>
      </c>
      <c r="F18" s="245" t="s">
        <v>895</v>
      </c>
      <c r="G18" s="245">
        <v>830</v>
      </c>
      <c r="H18" s="245"/>
      <c r="I18" s="253" t="s">
        <v>896</v>
      </c>
      <c r="J18" s="246" t="s">
        <v>540</v>
      </c>
      <c r="K18" s="246"/>
      <c r="L18" s="247"/>
      <c r="M18" s="248"/>
      <c r="N18" s="246"/>
      <c r="O18" s="249"/>
      <c r="P18" s="247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44981</v>
      </c>
      <c r="C19" s="250"/>
      <c r="D19" s="251" t="s">
        <v>175</v>
      </c>
      <c r="E19" s="252" t="s">
        <v>567</v>
      </c>
      <c r="F19" s="245" t="s">
        <v>906</v>
      </c>
      <c r="G19" s="245">
        <v>2890</v>
      </c>
      <c r="H19" s="245"/>
      <c r="I19" s="253" t="s">
        <v>876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30">
        <v>11</v>
      </c>
      <c r="B20" s="310">
        <v>44984</v>
      </c>
      <c r="C20" s="331"/>
      <c r="D20" s="332" t="s">
        <v>186</v>
      </c>
      <c r="E20" s="333" t="s">
        <v>567</v>
      </c>
      <c r="F20" s="330">
        <v>522.5</v>
      </c>
      <c r="G20" s="330">
        <v>478</v>
      </c>
      <c r="H20" s="330">
        <v>554</v>
      </c>
      <c r="I20" s="334" t="s">
        <v>882</v>
      </c>
      <c r="J20" s="276" t="s">
        <v>952</v>
      </c>
      <c r="K20" s="276">
        <f t="shared" ref="K20" si="9">H20-F20</f>
        <v>31.5</v>
      </c>
      <c r="L20" s="315">
        <f t="shared" ref="L20" si="10">(F20*-0.7)/100</f>
        <v>-3.6575000000000002</v>
      </c>
      <c r="M20" s="316">
        <f t="shared" ref="M20" si="11">(K20+L20)/F20</f>
        <v>5.3287081339712918E-2</v>
      </c>
      <c r="N20" s="276" t="s">
        <v>537</v>
      </c>
      <c r="O20" s="317">
        <v>44988</v>
      </c>
      <c r="P20" s="335"/>
      <c r="Q20" s="197"/>
      <c r="R20" s="197" t="s">
        <v>538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44986</v>
      </c>
      <c r="C21" s="250"/>
      <c r="D21" s="251" t="s">
        <v>903</v>
      </c>
      <c r="E21" s="252" t="s">
        <v>567</v>
      </c>
      <c r="F21" s="245" t="s">
        <v>919</v>
      </c>
      <c r="G21" s="245">
        <v>158</v>
      </c>
      <c r="H21" s="245"/>
      <c r="I21" s="253" t="s">
        <v>905</v>
      </c>
      <c r="J21" s="246" t="s">
        <v>540</v>
      </c>
      <c r="K21" s="246"/>
      <c r="L21" s="247"/>
      <c r="M21" s="248"/>
      <c r="N21" s="246"/>
      <c r="O21" s="249"/>
      <c r="P21" s="247"/>
      <c r="Q21" s="197"/>
      <c r="R21" s="197" t="s">
        <v>538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/>
      <c r="B22" s="244"/>
      <c r="C22" s="250"/>
      <c r="D22" s="251"/>
      <c r="E22" s="252"/>
      <c r="F22" s="245"/>
      <c r="G22" s="245"/>
      <c r="H22" s="245"/>
      <c r="I22" s="253"/>
      <c r="J22" s="246"/>
      <c r="K22" s="246"/>
      <c r="L22" s="247"/>
      <c r="M22" s="248"/>
      <c r="N22" s="246"/>
      <c r="O22" s="249"/>
      <c r="P22" s="24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97"/>
      <c r="B23" s="98"/>
      <c r="C23" s="99"/>
      <c r="D23" s="100"/>
      <c r="E23" s="101"/>
      <c r="F23" s="101"/>
      <c r="H23" s="101"/>
      <c r="I23" s="102"/>
      <c r="J23" s="103"/>
      <c r="K23" s="103"/>
      <c r="L23" s="104"/>
      <c r="M23" s="105"/>
      <c r="N23" s="106"/>
      <c r="O23" s="107"/>
      <c r="P23" s="108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4.25" customHeight="1">
      <c r="A24" s="97"/>
      <c r="B24" s="98"/>
      <c r="C24" s="99"/>
      <c r="D24" s="100"/>
      <c r="E24" s="101"/>
      <c r="F24" s="101"/>
      <c r="G24" s="97"/>
      <c r="H24" s="101"/>
      <c r="I24" s="102"/>
      <c r="J24" s="103"/>
      <c r="K24" s="103"/>
      <c r="L24" s="104"/>
      <c r="M24" s="105"/>
      <c r="N24" s="106"/>
      <c r="O24" s="107"/>
      <c r="P24" s="10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 t="s">
        <v>541</v>
      </c>
      <c r="B25" s="110"/>
      <c r="C25" s="111"/>
      <c r="E25" s="112"/>
      <c r="F25" s="112"/>
      <c r="G25" s="112"/>
      <c r="H25" s="112"/>
      <c r="I25" s="112"/>
      <c r="J25" s="113"/>
      <c r="K25" s="112"/>
      <c r="L25" s="114"/>
      <c r="M25" s="54"/>
      <c r="N25" s="113"/>
      <c r="O25" s="11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5" t="s">
        <v>542</v>
      </c>
      <c r="B26" s="109"/>
      <c r="C26" s="109"/>
      <c r="D26" s="109"/>
      <c r="E26" s="41"/>
      <c r="F26" s="116" t="s">
        <v>543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544</v>
      </c>
      <c r="B27" s="109"/>
      <c r="C27" s="109"/>
      <c r="D27" s="109" t="s">
        <v>791</v>
      </c>
      <c r="E27" s="6"/>
      <c r="F27" s="116" t="s">
        <v>545</v>
      </c>
      <c r="G27" s="6"/>
      <c r="H27" s="6"/>
      <c r="I27" s="6"/>
      <c r="J27" s="117"/>
      <c r="K27" s="118"/>
      <c r="L27" s="118"/>
      <c r="M27" s="119"/>
      <c r="N27" s="1"/>
      <c r="O27" s="12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/>
      <c r="B28" s="109"/>
      <c r="C28" s="109"/>
      <c r="D28" s="109"/>
      <c r="E28" s="6"/>
      <c r="F28" s="6"/>
      <c r="G28" s="6"/>
      <c r="H28" s="6"/>
      <c r="I28" s="6"/>
      <c r="J28" s="121"/>
      <c r="K28" s="118"/>
      <c r="L28" s="118"/>
      <c r="M28" s="6"/>
      <c r="N28" s="122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.75" customHeight="1">
      <c r="A29" s="1"/>
      <c r="B29" s="123" t="s">
        <v>546</v>
      </c>
      <c r="C29" s="123"/>
      <c r="D29" s="123"/>
      <c r="E29" s="123"/>
      <c r="F29" s="124"/>
      <c r="G29" s="6"/>
      <c r="H29" s="6"/>
      <c r="I29" s="125"/>
      <c r="J29" s="126"/>
      <c r="K29" s="127"/>
      <c r="L29" s="126"/>
      <c r="M29" s="6"/>
      <c r="N29" s="1"/>
      <c r="O29" s="1"/>
      <c r="P29" s="1"/>
      <c r="R29" s="54"/>
      <c r="S29" s="1"/>
      <c r="T29" s="1"/>
      <c r="U29" s="1"/>
      <c r="V29" s="1"/>
      <c r="W29" s="1"/>
      <c r="X29" s="1"/>
      <c r="Y29" s="1"/>
      <c r="Z29" s="1"/>
    </row>
    <row r="30" spans="1:56" ht="38.25" customHeight="1">
      <c r="A30" s="266" t="s">
        <v>16</v>
      </c>
      <c r="B30" s="266" t="s">
        <v>514</v>
      </c>
      <c r="C30" s="266"/>
      <c r="D30" s="228" t="s">
        <v>525</v>
      </c>
      <c r="E30" s="266" t="s">
        <v>526</v>
      </c>
      <c r="F30" s="266" t="s">
        <v>527</v>
      </c>
      <c r="G30" s="266" t="s">
        <v>547</v>
      </c>
      <c r="H30" s="266" t="s">
        <v>529</v>
      </c>
      <c r="I30" s="266" t="s">
        <v>530</v>
      </c>
      <c r="J30" s="96" t="s">
        <v>531</v>
      </c>
      <c r="K30" s="94" t="s">
        <v>548</v>
      </c>
      <c r="L30" s="129" t="s">
        <v>533</v>
      </c>
      <c r="M30" s="96" t="s">
        <v>534</v>
      </c>
      <c r="N30" s="93" t="s">
        <v>535</v>
      </c>
      <c r="O30" s="228" t="s">
        <v>536</v>
      </c>
      <c r="P30" s="41"/>
      <c r="Q30" s="1"/>
      <c r="R30" s="54"/>
      <c r="S30" s="54"/>
      <c r="T30" s="54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s="198" customFormat="1" ht="13.5" customHeight="1">
      <c r="A31" s="201">
        <v>1</v>
      </c>
      <c r="B31" s="244">
        <v>44985</v>
      </c>
      <c r="C31" s="272"/>
      <c r="D31" s="273" t="s">
        <v>183</v>
      </c>
      <c r="E31" s="274" t="s">
        <v>539</v>
      </c>
      <c r="F31" s="201" t="s">
        <v>908</v>
      </c>
      <c r="G31" s="201">
        <v>2270</v>
      </c>
      <c r="H31" s="201"/>
      <c r="I31" s="275" t="s">
        <v>889</v>
      </c>
      <c r="J31" s="226" t="s">
        <v>540</v>
      </c>
      <c r="K31" s="226"/>
      <c r="L31" s="281"/>
      <c r="M31" s="282"/>
      <c r="N31" s="226"/>
      <c r="O31" s="283"/>
      <c r="P31" s="267"/>
      <c r="R31" s="227" t="s">
        <v>538</v>
      </c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</row>
    <row r="32" spans="1:56" s="198" customFormat="1" ht="13.5" customHeight="1">
      <c r="A32" s="278">
        <v>2</v>
      </c>
      <c r="B32" s="310">
        <v>44986</v>
      </c>
      <c r="C32" s="311"/>
      <c r="D32" s="312" t="s">
        <v>50</v>
      </c>
      <c r="E32" s="313" t="s">
        <v>539</v>
      </c>
      <c r="F32" s="278">
        <v>561</v>
      </c>
      <c r="G32" s="278">
        <v>545</v>
      </c>
      <c r="H32" s="278">
        <v>576.5</v>
      </c>
      <c r="I32" s="314" t="s">
        <v>918</v>
      </c>
      <c r="J32" s="276" t="s">
        <v>929</v>
      </c>
      <c r="K32" s="276">
        <f t="shared" ref="K32" si="12">H32-F32</f>
        <v>15.5</v>
      </c>
      <c r="L32" s="315">
        <f t="shared" ref="L32" si="13">(F32*-0.7)/100</f>
        <v>-3.927</v>
      </c>
      <c r="M32" s="316">
        <f t="shared" ref="M32" si="14">(K32+L32)/F32</f>
        <v>2.0629233511586454E-2</v>
      </c>
      <c r="N32" s="276" t="s">
        <v>537</v>
      </c>
      <c r="O32" s="317">
        <v>44987</v>
      </c>
      <c r="P32" s="267"/>
      <c r="R32" s="227" t="s">
        <v>538</v>
      </c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</row>
    <row r="33" spans="1:38" s="198" customFormat="1" ht="13.5" customHeight="1">
      <c r="A33" s="278">
        <v>3</v>
      </c>
      <c r="B33" s="310">
        <v>44986</v>
      </c>
      <c r="C33" s="311"/>
      <c r="D33" s="312" t="s">
        <v>502</v>
      </c>
      <c r="E33" s="313" t="s">
        <v>539</v>
      </c>
      <c r="F33" s="278">
        <v>310</v>
      </c>
      <c r="G33" s="278">
        <v>300</v>
      </c>
      <c r="H33" s="278">
        <v>318.5</v>
      </c>
      <c r="I33" s="314" t="s">
        <v>920</v>
      </c>
      <c r="J33" s="276" t="s">
        <v>953</v>
      </c>
      <c r="K33" s="276">
        <f t="shared" ref="K33" si="15">H33-F33</f>
        <v>8.5</v>
      </c>
      <c r="L33" s="315">
        <f t="shared" ref="L33" si="16">(F33*-0.7)/100</f>
        <v>-2.17</v>
      </c>
      <c r="M33" s="316">
        <f t="shared" ref="M33" si="17">(K33+L33)/F33</f>
        <v>2.0419354838709679E-2</v>
      </c>
      <c r="N33" s="276" t="s">
        <v>537</v>
      </c>
      <c r="O33" s="317">
        <v>44991</v>
      </c>
      <c r="P33" s="267"/>
      <c r="R33" s="227" t="s">
        <v>801</v>
      </c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</row>
    <row r="34" spans="1:38" s="198" customFormat="1" ht="13.5" customHeight="1">
      <c r="A34" s="201">
        <v>4</v>
      </c>
      <c r="B34" s="244">
        <v>44986</v>
      </c>
      <c r="C34" s="272"/>
      <c r="D34" s="273" t="s">
        <v>198</v>
      </c>
      <c r="E34" s="274" t="s">
        <v>539</v>
      </c>
      <c r="F34" s="201" t="s">
        <v>921</v>
      </c>
      <c r="G34" s="201">
        <v>978</v>
      </c>
      <c r="H34" s="201"/>
      <c r="I34" s="275" t="s">
        <v>922</v>
      </c>
      <c r="J34" s="226" t="s">
        <v>540</v>
      </c>
      <c r="K34" s="226"/>
      <c r="L34" s="281"/>
      <c r="M34" s="282"/>
      <c r="N34" s="226"/>
      <c r="O34" s="283"/>
      <c r="P34" s="267"/>
      <c r="R34" s="227" t="s">
        <v>538</v>
      </c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</row>
    <row r="35" spans="1:38" s="269" customFormat="1" ht="13.5" customHeight="1">
      <c r="A35" s="201">
        <v>5</v>
      </c>
      <c r="B35" s="199">
        <v>44988</v>
      </c>
      <c r="C35" s="272"/>
      <c r="D35" s="273" t="s">
        <v>148</v>
      </c>
      <c r="E35" s="274" t="s">
        <v>539</v>
      </c>
      <c r="F35" s="201" t="s">
        <v>945</v>
      </c>
      <c r="G35" s="201">
        <v>1230</v>
      </c>
      <c r="H35" s="201"/>
      <c r="I35" s="275" t="s">
        <v>946</v>
      </c>
      <c r="J35" s="226" t="s">
        <v>540</v>
      </c>
      <c r="K35" s="226"/>
      <c r="L35" s="281"/>
      <c r="M35" s="282"/>
      <c r="N35" s="226"/>
      <c r="O35" s="283"/>
      <c r="P35" s="267"/>
      <c r="Q35" s="198"/>
      <c r="R35" s="227" t="s">
        <v>538</v>
      </c>
      <c r="S35" s="197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</row>
    <row r="36" spans="1:38" s="198" customFormat="1" ht="13.5" customHeight="1">
      <c r="A36" s="201">
        <v>6</v>
      </c>
      <c r="B36" s="244">
        <v>44988</v>
      </c>
      <c r="C36" s="272"/>
      <c r="D36" s="273" t="s">
        <v>193</v>
      </c>
      <c r="E36" s="274" t="s">
        <v>539</v>
      </c>
      <c r="F36" s="201" t="s">
        <v>948</v>
      </c>
      <c r="G36" s="201">
        <v>689</v>
      </c>
      <c r="H36" s="201"/>
      <c r="I36" s="275" t="s">
        <v>949</v>
      </c>
      <c r="J36" s="226" t="s">
        <v>540</v>
      </c>
      <c r="K36" s="226"/>
      <c r="L36" s="281"/>
      <c r="M36" s="282"/>
      <c r="N36" s="226"/>
      <c r="O36" s="283"/>
      <c r="P36" s="267"/>
      <c r="R36" s="227" t="s">
        <v>538</v>
      </c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</row>
    <row r="37" spans="1:38" s="198" customFormat="1" ht="13.5" customHeight="1">
      <c r="A37" s="201">
        <v>7</v>
      </c>
      <c r="B37" s="244">
        <v>44991</v>
      </c>
      <c r="C37" s="272"/>
      <c r="D37" s="273" t="s">
        <v>959</v>
      </c>
      <c r="E37" s="274" t="s">
        <v>539</v>
      </c>
      <c r="F37" s="201" t="s">
        <v>960</v>
      </c>
      <c r="G37" s="201">
        <v>566</v>
      </c>
      <c r="H37" s="201"/>
      <c r="I37" s="275" t="s">
        <v>961</v>
      </c>
      <c r="J37" s="226" t="s">
        <v>540</v>
      </c>
      <c r="K37" s="226"/>
      <c r="L37" s="281"/>
      <c r="M37" s="282"/>
      <c r="N37" s="226"/>
      <c r="O37" s="283"/>
      <c r="P37" s="267"/>
      <c r="R37" s="227" t="s">
        <v>801</v>
      </c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</row>
    <row r="38" spans="1:38" s="269" customFormat="1" ht="13.5" customHeight="1">
      <c r="A38" s="201">
        <v>8</v>
      </c>
      <c r="B38" s="199"/>
      <c r="C38" s="272"/>
      <c r="D38" s="273"/>
      <c r="E38" s="274"/>
      <c r="F38" s="201"/>
      <c r="G38" s="201"/>
      <c r="H38" s="201"/>
      <c r="I38" s="275"/>
      <c r="J38" s="226"/>
      <c r="K38" s="226"/>
      <c r="L38" s="281"/>
      <c r="M38" s="282"/>
      <c r="N38" s="226"/>
      <c r="O38" s="283"/>
      <c r="P38" s="267"/>
      <c r="Q38" s="198"/>
      <c r="R38" s="227"/>
      <c r="S38" s="197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</row>
    <row r="39" spans="1:38" s="198" customFormat="1" ht="13.5" customHeight="1">
      <c r="A39" s="201">
        <v>9</v>
      </c>
      <c r="B39" s="244"/>
      <c r="C39" s="272"/>
      <c r="D39" s="273"/>
      <c r="E39" s="274"/>
      <c r="F39" s="201"/>
      <c r="G39" s="201"/>
      <c r="H39" s="201"/>
      <c r="I39" s="275"/>
      <c r="J39" s="226"/>
      <c r="K39" s="226"/>
      <c r="L39" s="281"/>
      <c r="M39" s="282"/>
      <c r="N39" s="226"/>
      <c r="O39" s="283"/>
      <c r="P39" s="267"/>
      <c r="R39" s="22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</row>
    <row r="40" spans="1:38" s="198" customFormat="1" ht="13.5" customHeight="1">
      <c r="A40" s="201">
        <v>10</v>
      </c>
      <c r="B40" s="244"/>
      <c r="C40" s="272"/>
      <c r="D40" s="273"/>
      <c r="E40" s="274"/>
      <c r="F40" s="201"/>
      <c r="G40" s="201"/>
      <c r="H40" s="201"/>
      <c r="I40" s="275"/>
      <c r="J40" s="226"/>
      <c r="K40" s="226"/>
      <c r="L40" s="281"/>
      <c r="M40" s="282"/>
      <c r="N40" s="226"/>
      <c r="O40" s="283"/>
      <c r="P40" s="267"/>
      <c r="R40" s="22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s="269" customFormat="1" ht="13.5" customHeight="1">
      <c r="A41" s="201">
        <v>11</v>
      </c>
      <c r="B41" s="199"/>
      <c r="C41" s="272"/>
      <c r="D41" s="273"/>
      <c r="E41" s="274"/>
      <c r="F41" s="201"/>
      <c r="G41" s="201"/>
      <c r="H41" s="201"/>
      <c r="I41" s="275"/>
      <c r="J41" s="226"/>
      <c r="K41" s="226"/>
      <c r="L41" s="281"/>
      <c r="M41" s="282"/>
      <c r="N41" s="226"/>
      <c r="O41" s="283"/>
      <c r="P41" s="267"/>
      <c r="Q41" s="198"/>
      <c r="R41" s="227"/>
      <c r="S41" s="197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198" customFormat="1" ht="13.5" customHeight="1">
      <c r="A42" s="201">
        <v>12</v>
      </c>
      <c r="B42" s="244"/>
      <c r="C42" s="272"/>
      <c r="D42" s="273"/>
      <c r="E42" s="274"/>
      <c r="F42" s="201"/>
      <c r="G42" s="201"/>
      <c r="H42" s="201"/>
      <c r="I42" s="275"/>
      <c r="J42" s="226"/>
      <c r="K42" s="226"/>
      <c r="L42" s="281"/>
      <c r="M42" s="282"/>
      <c r="N42" s="226"/>
      <c r="O42" s="283"/>
      <c r="P42" s="267"/>
      <c r="R42" s="22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</row>
    <row r="43" spans="1:38" ht="44.25" customHeight="1">
      <c r="A43" s="109" t="s">
        <v>541</v>
      </c>
      <c r="B43" s="130"/>
      <c r="C43" s="130"/>
      <c r="D43" s="1"/>
      <c r="E43" s="6"/>
      <c r="F43" s="6"/>
      <c r="G43" s="6"/>
      <c r="H43" s="6" t="s">
        <v>553</v>
      </c>
      <c r="I43" s="6"/>
      <c r="J43" s="6"/>
      <c r="K43" s="105"/>
      <c r="L43" s="131"/>
      <c r="M43" s="105"/>
      <c r="N43" s="106"/>
      <c r="O43" s="105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8" ht="12.75" customHeight="1">
      <c r="A44" s="115" t="s">
        <v>542</v>
      </c>
      <c r="B44" s="109"/>
      <c r="C44" s="109"/>
      <c r="D44" s="109"/>
      <c r="E44" s="41"/>
      <c r="F44" s="116" t="s">
        <v>543</v>
      </c>
      <c r="G44" s="54"/>
      <c r="H44" s="41"/>
      <c r="I44" s="54"/>
      <c r="J44" s="6"/>
      <c r="K44" s="132"/>
      <c r="L44" s="133"/>
      <c r="M44" s="6"/>
      <c r="N44" s="99"/>
      <c r="O44" s="134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4.25" customHeight="1">
      <c r="A45" s="115"/>
      <c r="B45" s="109"/>
      <c r="C45" s="109"/>
      <c r="D45" s="109"/>
      <c r="E45" s="6"/>
      <c r="F45" s="116" t="s">
        <v>545</v>
      </c>
      <c r="G45" s="54"/>
      <c r="H45" s="41"/>
      <c r="I45" s="54"/>
      <c r="J45" s="6"/>
      <c r="K45" s="132"/>
      <c r="L45" s="133"/>
      <c r="M45" s="6"/>
      <c r="N45" s="99"/>
      <c r="O45" s="134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09"/>
      <c r="B46" s="109"/>
      <c r="C46" s="109"/>
      <c r="D46" s="109"/>
      <c r="E46" s="6"/>
      <c r="F46" s="6"/>
      <c r="G46" s="6"/>
      <c r="H46" s="6"/>
      <c r="I46" s="6"/>
      <c r="J46" s="121"/>
      <c r="K46" s="118"/>
      <c r="L46" s="119"/>
      <c r="M46" s="6"/>
      <c r="N46" s="122"/>
      <c r="O46" s="1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135" t="s">
        <v>554</v>
      </c>
      <c r="B47" s="135"/>
      <c r="C47" s="135"/>
      <c r="D47" s="135"/>
      <c r="E47" s="6"/>
      <c r="F47" s="6"/>
      <c r="G47" s="6"/>
      <c r="H47" s="6"/>
      <c r="I47" s="6"/>
      <c r="J47" s="6"/>
      <c r="K47" s="6"/>
      <c r="L47" s="6"/>
      <c r="M47" s="6"/>
      <c r="N47" s="6"/>
      <c r="O47" s="2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38.25" customHeight="1">
      <c r="A48" s="94" t="s">
        <v>16</v>
      </c>
      <c r="B48" s="94" t="s">
        <v>514</v>
      </c>
      <c r="C48" s="94"/>
      <c r="D48" s="95" t="s">
        <v>525</v>
      </c>
      <c r="E48" s="94" t="s">
        <v>526</v>
      </c>
      <c r="F48" s="94" t="s">
        <v>527</v>
      </c>
      <c r="G48" s="94" t="s">
        <v>547</v>
      </c>
      <c r="H48" s="94" t="s">
        <v>529</v>
      </c>
      <c r="I48" s="94" t="s">
        <v>530</v>
      </c>
      <c r="J48" s="93" t="s">
        <v>531</v>
      </c>
      <c r="K48" s="136" t="s">
        <v>555</v>
      </c>
      <c r="L48" s="96" t="s">
        <v>533</v>
      </c>
      <c r="M48" s="136" t="s">
        <v>556</v>
      </c>
      <c r="N48" s="94" t="s">
        <v>557</v>
      </c>
      <c r="O48" s="93" t="s">
        <v>535</v>
      </c>
      <c r="P48" s="95" t="s">
        <v>536</v>
      </c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s="198" customFormat="1" ht="12.75" customHeight="1">
      <c r="A49" s="318">
        <v>1</v>
      </c>
      <c r="B49" s="319">
        <v>44978</v>
      </c>
      <c r="C49" s="320"/>
      <c r="D49" s="320" t="s">
        <v>897</v>
      </c>
      <c r="E49" s="318" t="s">
        <v>539</v>
      </c>
      <c r="F49" s="318">
        <v>442.5</v>
      </c>
      <c r="G49" s="318">
        <v>432</v>
      </c>
      <c r="H49" s="321">
        <v>432</v>
      </c>
      <c r="I49" s="321" t="s">
        <v>898</v>
      </c>
      <c r="J49" s="322" t="s">
        <v>943</v>
      </c>
      <c r="K49" s="323">
        <f t="shared" ref="K49" si="18">H49-F49</f>
        <v>-10.5</v>
      </c>
      <c r="L49" s="324">
        <v>100</v>
      </c>
      <c r="M49" s="325">
        <f t="shared" ref="M49" si="19">(K49*N49)-100</f>
        <v>-14275</v>
      </c>
      <c r="N49" s="323">
        <v>1350</v>
      </c>
      <c r="O49" s="326" t="s">
        <v>549</v>
      </c>
      <c r="P49" s="327">
        <v>44988</v>
      </c>
      <c r="Q49" s="200"/>
      <c r="R49" s="203" t="s">
        <v>801</v>
      </c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230"/>
      <c r="AG49" s="229"/>
      <c r="AH49" s="200"/>
      <c r="AI49" s="200"/>
      <c r="AJ49" s="230"/>
      <c r="AK49" s="230"/>
      <c r="AL49" s="230"/>
    </row>
    <row r="50" spans="1:38" s="198" customFormat="1" ht="12.75" customHeight="1">
      <c r="A50" s="201">
        <v>2</v>
      </c>
      <c r="B50" s="299">
        <v>44979</v>
      </c>
      <c r="C50" s="235"/>
      <c r="D50" s="235" t="s">
        <v>900</v>
      </c>
      <c r="E50" s="201" t="s">
        <v>539</v>
      </c>
      <c r="F50" s="201" t="s">
        <v>901</v>
      </c>
      <c r="G50" s="201">
        <v>1380</v>
      </c>
      <c r="H50" s="202"/>
      <c r="I50" s="202" t="s">
        <v>902</v>
      </c>
      <c r="J50" s="226" t="s">
        <v>540</v>
      </c>
      <c r="K50" s="202"/>
      <c r="L50" s="218"/>
      <c r="M50" s="219"/>
      <c r="N50" s="202"/>
      <c r="O50" s="226"/>
      <c r="P50" s="199"/>
      <c r="Q50" s="200"/>
      <c r="R50" s="203" t="s">
        <v>538</v>
      </c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230"/>
      <c r="AG50" s="229"/>
      <c r="AH50" s="200"/>
      <c r="AI50" s="200"/>
      <c r="AJ50" s="230"/>
      <c r="AK50" s="230"/>
      <c r="AL50" s="230"/>
    </row>
    <row r="51" spans="1:38" s="198" customFormat="1" ht="15.6" customHeight="1">
      <c r="A51" s="301">
        <v>3</v>
      </c>
      <c r="B51" s="277">
        <v>44986</v>
      </c>
      <c r="C51" s="298"/>
      <c r="D51" s="298" t="s">
        <v>916</v>
      </c>
      <c r="E51" s="278" t="s">
        <v>539</v>
      </c>
      <c r="F51" s="278">
        <v>2130</v>
      </c>
      <c r="G51" s="278">
        <v>2090</v>
      </c>
      <c r="H51" s="297">
        <v>2162</v>
      </c>
      <c r="I51" s="302" t="s">
        <v>917</v>
      </c>
      <c r="J51" s="303" t="s">
        <v>944</v>
      </c>
      <c r="K51" s="284">
        <f t="shared" ref="K51" si="20">H51-F51</f>
        <v>32</v>
      </c>
      <c r="L51" s="295">
        <v>100</v>
      </c>
      <c r="M51" s="296">
        <f t="shared" ref="M51" si="21">(K51*N51)-100</f>
        <v>9500</v>
      </c>
      <c r="N51" s="284">
        <v>300</v>
      </c>
      <c r="O51" s="276" t="s">
        <v>537</v>
      </c>
      <c r="P51" s="277">
        <v>44988</v>
      </c>
      <c r="Q51" s="1"/>
      <c r="R51" s="6" t="s">
        <v>538</v>
      </c>
      <c r="S51" s="1"/>
      <c r="T51" s="1"/>
      <c r="U51" s="1"/>
      <c r="V51" s="1"/>
      <c r="W51" s="1"/>
      <c r="X51" s="6"/>
      <c r="Y51" s="1"/>
      <c r="Z51" s="1"/>
      <c r="AA51" s="1"/>
      <c r="AB51" s="1"/>
      <c r="AC51" s="1"/>
      <c r="AD51" s="6"/>
      <c r="AE51" s="1"/>
      <c r="AF51" s="1"/>
      <c r="AG51" s="1"/>
      <c r="AH51" s="197"/>
      <c r="AI51" s="197"/>
      <c r="AJ51" s="203"/>
      <c r="AK51" s="197"/>
      <c r="AL51" s="197"/>
    </row>
    <row r="52" spans="1:38" s="198" customFormat="1" ht="15.6" customHeight="1">
      <c r="A52" s="301">
        <v>4</v>
      </c>
      <c r="B52" s="277">
        <v>44986</v>
      </c>
      <c r="C52" s="298"/>
      <c r="D52" s="298" t="s">
        <v>925</v>
      </c>
      <c r="E52" s="278" t="s">
        <v>539</v>
      </c>
      <c r="F52" s="278">
        <v>753</v>
      </c>
      <c r="G52" s="278">
        <v>739</v>
      </c>
      <c r="H52" s="297">
        <v>762.5</v>
      </c>
      <c r="I52" s="302" t="s">
        <v>926</v>
      </c>
      <c r="J52" s="303" t="s">
        <v>947</v>
      </c>
      <c r="K52" s="284">
        <f t="shared" ref="K52" si="22">H52-F52</f>
        <v>9.5</v>
      </c>
      <c r="L52" s="295">
        <v>100</v>
      </c>
      <c r="M52" s="296">
        <f t="shared" ref="M52" si="23">(K52*N52)-100</f>
        <v>8925</v>
      </c>
      <c r="N52" s="284">
        <v>950</v>
      </c>
      <c r="O52" s="276" t="s">
        <v>537</v>
      </c>
      <c r="P52" s="277">
        <v>44988</v>
      </c>
      <c r="Q52" s="1"/>
      <c r="R52" s="6" t="s">
        <v>538</v>
      </c>
      <c r="S52" s="1"/>
      <c r="T52" s="1"/>
      <c r="U52" s="1"/>
      <c r="V52" s="1"/>
      <c r="W52" s="1"/>
      <c r="X52" s="6"/>
      <c r="Y52" s="1"/>
      <c r="Z52" s="1"/>
      <c r="AA52" s="1"/>
      <c r="AB52" s="1"/>
      <c r="AC52" s="1"/>
      <c r="AD52" s="6"/>
      <c r="AE52" s="1"/>
      <c r="AF52" s="1"/>
      <c r="AG52" s="1"/>
      <c r="AH52" s="197"/>
      <c r="AI52" s="197"/>
      <c r="AJ52" s="203"/>
      <c r="AK52" s="197"/>
      <c r="AL52" s="197"/>
    </row>
    <row r="53" spans="1:38" s="198" customFormat="1" ht="12.75" customHeight="1">
      <c r="A53" s="318">
        <v>5</v>
      </c>
      <c r="B53" s="319">
        <v>44987</v>
      </c>
      <c r="C53" s="320"/>
      <c r="D53" s="320" t="s">
        <v>931</v>
      </c>
      <c r="E53" s="318" t="s">
        <v>539</v>
      </c>
      <c r="F53" s="318">
        <v>3202.5</v>
      </c>
      <c r="G53" s="318">
        <v>3155</v>
      </c>
      <c r="H53" s="321">
        <v>3155</v>
      </c>
      <c r="I53" s="321" t="s">
        <v>932</v>
      </c>
      <c r="J53" s="322" t="s">
        <v>937</v>
      </c>
      <c r="K53" s="323">
        <f t="shared" ref="K53" si="24">H53-F53</f>
        <v>-47.5</v>
      </c>
      <c r="L53" s="324">
        <v>100</v>
      </c>
      <c r="M53" s="325">
        <f t="shared" ref="M53" si="25">(K53*N53)-100</f>
        <v>-13162.5</v>
      </c>
      <c r="N53" s="323">
        <v>275</v>
      </c>
      <c r="O53" s="326" t="s">
        <v>549</v>
      </c>
      <c r="P53" s="327">
        <v>44987</v>
      </c>
      <c r="Q53" s="200"/>
      <c r="R53" s="203" t="s">
        <v>801</v>
      </c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230"/>
      <c r="AG53" s="229"/>
      <c r="AH53" s="200"/>
      <c r="AI53" s="200"/>
      <c r="AJ53" s="230"/>
      <c r="AK53" s="230"/>
      <c r="AL53" s="230"/>
    </row>
    <row r="54" spans="1:38" s="198" customFormat="1" ht="12.75" customHeight="1">
      <c r="A54" s="201"/>
      <c r="B54" s="199"/>
      <c r="C54" s="235"/>
      <c r="D54" s="235"/>
      <c r="E54" s="201"/>
      <c r="F54" s="201"/>
      <c r="G54" s="201"/>
      <c r="H54" s="202"/>
      <c r="I54" s="202"/>
      <c r="J54" s="226"/>
      <c r="K54" s="235"/>
      <c r="L54" s="201"/>
      <c r="M54" s="201"/>
      <c r="N54" s="201"/>
      <c r="O54" s="202"/>
      <c r="P54" s="202"/>
      <c r="Q54" s="200"/>
      <c r="R54" s="203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30"/>
      <c r="AG54" s="229"/>
      <c r="AH54" s="200"/>
      <c r="AI54" s="200"/>
      <c r="AJ54" s="230"/>
      <c r="AK54" s="230"/>
      <c r="AL54" s="230"/>
    </row>
    <row r="55" spans="1:38" ht="38.25" customHeight="1">
      <c r="A55" s="137" t="s">
        <v>559</v>
      </c>
      <c r="B55" s="137"/>
      <c r="C55" s="137"/>
      <c r="D55" s="137"/>
      <c r="E55" s="138"/>
      <c r="F55" s="102"/>
      <c r="G55" s="102"/>
      <c r="H55" s="102"/>
      <c r="I55" s="102"/>
      <c r="J55" s="1"/>
      <c r="K55" s="6"/>
      <c r="L55" s="6"/>
      <c r="M55" s="6"/>
      <c r="N55" s="1"/>
      <c r="O55" s="1"/>
      <c r="P55" s="41"/>
      <c r="Q55" s="4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41"/>
      <c r="AH55" s="41"/>
      <c r="AI55" s="41"/>
      <c r="AJ55" s="41"/>
      <c r="AK55" s="41"/>
      <c r="AL55" s="41"/>
    </row>
    <row r="56" spans="1:38" ht="38.25">
      <c r="A56" s="94" t="s">
        <v>16</v>
      </c>
      <c r="B56" s="94" t="s">
        <v>514</v>
      </c>
      <c r="C56" s="94"/>
      <c r="D56" s="95" t="s">
        <v>525</v>
      </c>
      <c r="E56" s="94" t="s">
        <v>526</v>
      </c>
      <c r="F56" s="94" t="s">
        <v>527</v>
      </c>
      <c r="G56" s="94" t="s">
        <v>547</v>
      </c>
      <c r="H56" s="94" t="s">
        <v>529</v>
      </c>
      <c r="I56" s="94" t="s">
        <v>530</v>
      </c>
      <c r="J56" s="93" t="s">
        <v>531</v>
      </c>
      <c r="K56" s="93" t="s">
        <v>560</v>
      </c>
      <c r="L56" s="96" t="s">
        <v>533</v>
      </c>
      <c r="M56" s="136" t="s">
        <v>556</v>
      </c>
      <c r="N56" s="94" t="s">
        <v>557</v>
      </c>
      <c r="O56" s="94" t="s">
        <v>535</v>
      </c>
      <c r="P56" s="95" t="s">
        <v>536</v>
      </c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s="198" customFormat="1" ht="15.6" customHeight="1">
      <c r="A57" s="301">
        <v>1</v>
      </c>
      <c r="B57" s="277">
        <v>44985</v>
      </c>
      <c r="C57" s="298"/>
      <c r="D57" s="298" t="s">
        <v>909</v>
      </c>
      <c r="E57" s="278" t="s">
        <v>539</v>
      </c>
      <c r="F57" s="278">
        <v>38</v>
      </c>
      <c r="G57" s="278">
        <v>21</v>
      </c>
      <c r="H57" s="297">
        <v>45.5</v>
      </c>
      <c r="I57" s="302" t="s">
        <v>910</v>
      </c>
      <c r="J57" s="276" t="s">
        <v>933</v>
      </c>
      <c r="K57" s="284">
        <f t="shared" ref="K57" si="26">H57-F57</f>
        <v>7.5</v>
      </c>
      <c r="L57" s="295">
        <v>100</v>
      </c>
      <c r="M57" s="296">
        <f t="shared" ref="M57" si="27">(K57*N57)-100</f>
        <v>2150</v>
      </c>
      <c r="N57" s="284">
        <v>300</v>
      </c>
      <c r="O57" s="276" t="s">
        <v>537</v>
      </c>
      <c r="P57" s="277">
        <v>44987</v>
      </c>
      <c r="Q57" s="1"/>
      <c r="R57" s="6" t="s">
        <v>801</v>
      </c>
      <c r="S57" s="1"/>
      <c r="T57" s="1"/>
      <c r="U57" s="1"/>
      <c r="V57" s="1"/>
      <c r="W57" s="1"/>
      <c r="X57" s="6"/>
      <c r="Y57" s="1"/>
      <c r="Z57" s="1"/>
      <c r="AA57" s="1"/>
      <c r="AB57" s="1"/>
      <c r="AC57" s="1"/>
      <c r="AD57" s="6"/>
      <c r="AE57" s="1"/>
      <c r="AF57" s="1"/>
      <c r="AG57" s="1"/>
      <c r="AH57" s="197"/>
      <c r="AI57" s="197"/>
      <c r="AJ57" s="203"/>
      <c r="AK57" s="197"/>
      <c r="AL57" s="197"/>
    </row>
    <row r="58" spans="1:38" s="198" customFormat="1" ht="15.6" customHeight="1">
      <c r="A58" s="358">
        <v>2</v>
      </c>
      <c r="B58" s="356">
        <v>44985</v>
      </c>
      <c r="C58" s="235"/>
      <c r="D58" s="235" t="s">
        <v>911</v>
      </c>
      <c r="E58" s="201" t="s">
        <v>539</v>
      </c>
      <c r="F58" s="201" t="s">
        <v>913</v>
      </c>
      <c r="G58" s="201"/>
      <c r="H58" s="202"/>
      <c r="I58" s="271"/>
      <c r="J58" s="360" t="s">
        <v>540</v>
      </c>
      <c r="K58" s="202"/>
      <c r="L58" s="218"/>
      <c r="M58" s="219"/>
      <c r="N58" s="202"/>
      <c r="O58" s="226"/>
      <c r="P58" s="199"/>
      <c r="Q58" s="1"/>
      <c r="R58" s="6" t="s">
        <v>538</v>
      </c>
      <c r="S58" s="1"/>
      <c r="T58" s="1"/>
      <c r="U58" s="1"/>
      <c r="V58" s="1"/>
      <c r="W58" s="1"/>
      <c r="X58" s="6"/>
      <c r="Y58" s="1"/>
      <c r="Z58" s="1"/>
      <c r="AA58" s="1"/>
      <c r="AB58" s="1"/>
      <c r="AC58" s="1"/>
      <c r="AD58" s="6"/>
      <c r="AE58" s="1"/>
      <c r="AF58" s="1"/>
      <c r="AG58" s="1"/>
      <c r="AH58" s="197"/>
      <c r="AI58" s="197"/>
      <c r="AJ58" s="203"/>
      <c r="AK58" s="197"/>
      <c r="AL58" s="197"/>
    </row>
    <row r="59" spans="1:38" s="198" customFormat="1" ht="15.6" customHeight="1">
      <c r="A59" s="359"/>
      <c r="B59" s="357"/>
      <c r="C59" s="235"/>
      <c r="D59" s="235" t="s">
        <v>912</v>
      </c>
      <c r="E59" s="201" t="s">
        <v>891</v>
      </c>
      <c r="F59" s="201" t="s">
        <v>914</v>
      </c>
      <c r="G59" s="201"/>
      <c r="H59" s="202"/>
      <c r="I59" s="271"/>
      <c r="J59" s="361"/>
      <c r="K59" s="202"/>
      <c r="L59" s="218"/>
      <c r="M59" s="219"/>
      <c r="N59" s="202"/>
      <c r="O59" s="226"/>
      <c r="P59" s="199"/>
      <c r="Q59" s="1"/>
      <c r="R59" s="6"/>
      <c r="S59" s="1"/>
      <c r="T59" s="1"/>
      <c r="U59" s="1"/>
      <c r="V59" s="1"/>
      <c r="W59" s="1"/>
      <c r="X59" s="6"/>
      <c r="Y59" s="1"/>
      <c r="Z59" s="1"/>
      <c r="AA59" s="1"/>
      <c r="AB59" s="1"/>
      <c r="AC59" s="1"/>
      <c r="AD59" s="6"/>
      <c r="AE59" s="1"/>
      <c r="AF59" s="1"/>
      <c r="AG59" s="1"/>
      <c r="AH59" s="197"/>
      <c r="AI59" s="197"/>
      <c r="AJ59" s="203"/>
      <c r="AK59" s="197"/>
      <c r="AL59" s="197"/>
    </row>
    <row r="60" spans="1:38" s="198" customFormat="1" ht="15.6" customHeight="1">
      <c r="A60" s="301">
        <v>3</v>
      </c>
      <c r="B60" s="277">
        <v>44985</v>
      </c>
      <c r="C60" s="298"/>
      <c r="D60" s="298" t="s">
        <v>915</v>
      </c>
      <c r="E60" s="278" t="s">
        <v>539</v>
      </c>
      <c r="F60" s="278">
        <v>22</v>
      </c>
      <c r="G60" s="278"/>
      <c r="H60" s="297">
        <v>28.5</v>
      </c>
      <c r="I60" s="302" t="s">
        <v>904</v>
      </c>
      <c r="J60" s="303" t="s">
        <v>928</v>
      </c>
      <c r="K60" s="284">
        <f t="shared" ref="K60" si="28">H60-F60</f>
        <v>6.5</v>
      </c>
      <c r="L60" s="295">
        <v>100</v>
      </c>
      <c r="M60" s="296">
        <f t="shared" ref="M60" si="29">(K60*N60)-100</f>
        <v>1525</v>
      </c>
      <c r="N60" s="284">
        <v>250</v>
      </c>
      <c r="O60" s="276" t="s">
        <v>537</v>
      </c>
      <c r="P60" s="277">
        <v>44986</v>
      </c>
      <c r="Q60" s="1"/>
      <c r="R60" s="6" t="s">
        <v>538</v>
      </c>
      <c r="S60" s="1"/>
      <c r="T60" s="1"/>
      <c r="U60" s="1"/>
      <c r="V60" s="1"/>
      <c r="W60" s="1"/>
      <c r="X60" s="6"/>
      <c r="Y60" s="1"/>
      <c r="Z60" s="1"/>
      <c r="AA60" s="1"/>
      <c r="AB60" s="1"/>
      <c r="AC60" s="1"/>
      <c r="AD60" s="6"/>
      <c r="AE60" s="1"/>
      <c r="AF60" s="1"/>
      <c r="AG60" s="1"/>
      <c r="AH60" s="197"/>
      <c r="AI60" s="197"/>
      <c r="AJ60" s="203"/>
      <c r="AK60" s="197"/>
      <c r="AL60" s="197"/>
    </row>
    <row r="61" spans="1:38" s="198" customFormat="1" ht="15.6" customHeight="1">
      <c r="A61" s="301">
        <v>4</v>
      </c>
      <c r="B61" s="277">
        <v>44986</v>
      </c>
      <c r="C61" s="298"/>
      <c r="D61" s="298" t="s">
        <v>915</v>
      </c>
      <c r="E61" s="278" t="s">
        <v>539</v>
      </c>
      <c r="F61" s="278">
        <v>20.5</v>
      </c>
      <c r="G61" s="278"/>
      <c r="H61" s="297">
        <v>27.5</v>
      </c>
      <c r="I61" s="302" t="s">
        <v>904</v>
      </c>
      <c r="J61" s="303" t="s">
        <v>930</v>
      </c>
      <c r="K61" s="284">
        <f t="shared" ref="K61" si="30">H61-F61</f>
        <v>7</v>
      </c>
      <c r="L61" s="295">
        <v>100</v>
      </c>
      <c r="M61" s="296">
        <f t="shared" ref="M61" si="31">(K61*N61)-100</f>
        <v>1650</v>
      </c>
      <c r="N61" s="284">
        <v>250</v>
      </c>
      <c r="O61" s="276" t="s">
        <v>537</v>
      </c>
      <c r="P61" s="277">
        <v>44987</v>
      </c>
      <c r="Q61" s="1"/>
      <c r="R61" s="6" t="s">
        <v>538</v>
      </c>
      <c r="S61" s="1"/>
      <c r="T61" s="1"/>
      <c r="U61" s="1"/>
      <c r="V61" s="1"/>
      <c r="W61" s="1"/>
      <c r="X61" s="6"/>
      <c r="Y61" s="1"/>
      <c r="Z61" s="1"/>
      <c r="AA61" s="1"/>
      <c r="AB61" s="1"/>
      <c r="AC61" s="1"/>
      <c r="AD61" s="6"/>
      <c r="AE61" s="1"/>
      <c r="AF61" s="1"/>
      <c r="AG61" s="1"/>
      <c r="AH61" s="197"/>
      <c r="AI61" s="197"/>
      <c r="AJ61" s="203"/>
      <c r="AK61" s="197"/>
      <c r="AL61" s="197"/>
    </row>
    <row r="62" spans="1:38" s="198" customFormat="1" ht="15.6" customHeight="1">
      <c r="A62" s="301">
        <v>5</v>
      </c>
      <c r="B62" s="277">
        <v>44986</v>
      </c>
      <c r="C62" s="298"/>
      <c r="D62" s="298" t="s">
        <v>923</v>
      </c>
      <c r="E62" s="278" t="s">
        <v>539</v>
      </c>
      <c r="F62" s="278">
        <v>71</v>
      </c>
      <c r="G62" s="278">
        <v>40</v>
      </c>
      <c r="H62" s="297">
        <v>91</v>
      </c>
      <c r="I62" s="302" t="s">
        <v>924</v>
      </c>
      <c r="J62" s="303" t="s">
        <v>885</v>
      </c>
      <c r="K62" s="284">
        <f t="shared" ref="K62" si="32">H62-F62</f>
        <v>20</v>
      </c>
      <c r="L62" s="295">
        <v>100</v>
      </c>
      <c r="M62" s="296">
        <f t="shared" ref="M62" si="33">(K62*N62)-100</f>
        <v>900</v>
      </c>
      <c r="N62" s="284">
        <v>50</v>
      </c>
      <c r="O62" s="276" t="s">
        <v>537</v>
      </c>
      <c r="P62" s="277">
        <v>44986</v>
      </c>
      <c r="Q62" s="1"/>
      <c r="R62" s="6" t="s">
        <v>538</v>
      </c>
      <c r="S62" s="1"/>
      <c r="T62" s="1"/>
      <c r="U62" s="1"/>
      <c r="V62" s="1"/>
      <c r="W62" s="1"/>
      <c r="X62" s="6"/>
      <c r="Y62" s="1"/>
      <c r="Z62" s="1"/>
      <c r="AA62" s="1"/>
      <c r="AB62" s="1"/>
      <c r="AC62" s="1"/>
      <c r="AD62" s="6"/>
      <c r="AE62" s="1"/>
      <c r="AF62" s="1"/>
      <c r="AG62" s="1"/>
      <c r="AH62" s="197"/>
      <c r="AI62" s="197"/>
      <c r="AJ62" s="203"/>
      <c r="AK62" s="197"/>
      <c r="AL62" s="197"/>
    </row>
    <row r="63" spans="1:38" s="198" customFormat="1" ht="15.6" customHeight="1">
      <c r="A63" s="328">
        <v>6</v>
      </c>
      <c r="B63" s="327">
        <v>44987</v>
      </c>
      <c r="C63" s="320"/>
      <c r="D63" s="320" t="s">
        <v>923</v>
      </c>
      <c r="E63" s="318" t="s">
        <v>539</v>
      </c>
      <c r="F63" s="318">
        <v>19</v>
      </c>
      <c r="G63" s="318">
        <v>0</v>
      </c>
      <c r="H63" s="321">
        <v>0</v>
      </c>
      <c r="I63" s="329" t="s">
        <v>904</v>
      </c>
      <c r="J63" s="322" t="s">
        <v>934</v>
      </c>
      <c r="K63" s="323">
        <f t="shared" ref="K63:K64" si="34">H63-F63</f>
        <v>-19</v>
      </c>
      <c r="L63" s="324">
        <v>100</v>
      </c>
      <c r="M63" s="325">
        <f t="shared" ref="M63:M64" si="35">(K63*N63)-100</f>
        <v>-1050</v>
      </c>
      <c r="N63" s="323">
        <v>50</v>
      </c>
      <c r="O63" s="326" t="s">
        <v>549</v>
      </c>
      <c r="P63" s="327">
        <v>44987</v>
      </c>
      <c r="Q63" s="1"/>
      <c r="R63" s="6" t="s">
        <v>801</v>
      </c>
      <c r="S63" s="1"/>
      <c r="T63" s="1"/>
      <c r="U63" s="1"/>
      <c r="V63" s="1"/>
      <c r="W63" s="1"/>
      <c r="X63" s="6"/>
      <c r="Y63" s="1"/>
      <c r="Z63" s="1"/>
      <c r="AA63" s="1"/>
      <c r="AB63" s="1"/>
      <c r="AC63" s="1"/>
      <c r="AD63" s="6"/>
      <c r="AE63" s="1"/>
      <c r="AF63" s="1"/>
      <c r="AG63" s="1"/>
      <c r="AH63" s="197"/>
      <c r="AI63" s="197"/>
      <c r="AJ63" s="203"/>
      <c r="AK63" s="197"/>
      <c r="AL63" s="197"/>
    </row>
    <row r="64" spans="1:38" s="198" customFormat="1" ht="15.6" customHeight="1">
      <c r="A64" s="301">
        <v>7</v>
      </c>
      <c r="B64" s="277">
        <v>44987</v>
      </c>
      <c r="C64" s="298"/>
      <c r="D64" s="298" t="s">
        <v>935</v>
      </c>
      <c r="E64" s="278" t="s">
        <v>539</v>
      </c>
      <c r="F64" s="278">
        <v>65</v>
      </c>
      <c r="G64" s="278">
        <v>0</v>
      </c>
      <c r="H64" s="297">
        <v>95</v>
      </c>
      <c r="I64" s="302" t="s">
        <v>936</v>
      </c>
      <c r="J64" s="303" t="s">
        <v>552</v>
      </c>
      <c r="K64" s="284">
        <f t="shared" si="34"/>
        <v>30</v>
      </c>
      <c r="L64" s="295">
        <v>100</v>
      </c>
      <c r="M64" s="296">
        <f t="shared" si="35"/>
        <v>650</v>
      </c>
      <c r="N64" s="284">
        <v>25</v>
      </c>
      <c r="O64" s="276" t="s">
        <v>537</v>
      </c>
      <c r="P64" s="277">
        <v>44987</v>
      </c>
      <c r="Q64" s="1"/>
      <c r="R64" s="6" t="s">
        <v>538</v>
      </c>
      <c r="S64" s="1"/>
      <c r="T64" s="1"/>
      <c r="U64" s="1"/>
      <c r="V64" s="1"/>
      <c r="W64" s="1"/>
      <c r="X64" s="6"/>
      <c r="Y64" s="1"/>
      <c r="Z64" s="1"/>
      <c r="AA64" s="1"/>
      <c r="AB64" s="1"/>
      <c r="AC64" s="1"/>
      <c r="AD64" s="6"/>
      <c r="AE64" s="1"/>
      <c r="AF64" s="1"/>
      <c r="AG64" s="1"/>
      <c r="AH64" s="197"/>
      <c r="AI64" s="197"/>
      <c r="AJ64" s="203"/>
      <c r="AK64" s="197"/>
      <c r="AL64" s="197"/>
    </row>
    <row r="65" spans="1:38" s="198" customFormat="1" ht="15.6" customHeight="1">
      <c r="A65" s="270">
        <v>8</v>
      </c>
      <c r="B65" s="199">
        <v>44988</v>
      </c>
      <c r="C65" s="235"/>
      <c r="D65" s="235" t="s">
        <v>950</v>
      </c>
      <c r="E65" s="201" t="s">
        <v>891</v>
      </c>
      <c r="F65" s="201" t="s">
        <v>951</v>
      </c>
      <c r="G65" s="201">
        <v>64</v>
      </c>
      <c r="H65" s="336"/>
      <c r="I65" s="337" t="s">
        <v>955</v>
      </c>
      <c r="J65" s="338" t="s">
        <v>540</v>
      </c>
      <c r="K65" s="202"/>
      <c r="L65" s="218"/>
      <c r="M65" s="219"/>
      <c r="N65" s="202"/>
      <c r="O65" s="226"/>
      <c r="P65" s="199"/>
      <c r="Q65" s="1"/>
      <c r="R65" s="6" t="s">
        <v>538</v>
      </c>
      <c r="S65" s="1"/>
      <c r="T65" s="1"/>
      <c r="U65" s="1"/>
      <c r="V65" s="1"/>
      <c r="W65" s="1"/>
      <c r="X65" s="6"/>
      <c r="Y65" s="1"/>
      <c r="Z65" s="1"/>
      <c r="AA65" s="1"/>
      <c r="AB65" s="1"/>
      <c r="AC65" s="1"/>
      <c r="AD65" s="6"/>
      <c r="AE65" s="1"/>
      <c r="AF65" s="1"/>
      <c r="AG65" s="1"/>
      <c r="AH65" s="197"/>
      <c r="AI65" s="197"/>
      <c r="AJ65" s="203"/>
      <c r="AK65" s="197"/>
      <c r="AL65" s="197"/>
    </row>
    <row r="66" spans="1:38" s="198" customFormat="1" ht="15.6" customHeight="1">
      <c r="A66" s="301">
        <v>9</v>
      </c>
      <c r="B66" s="277">
        <v>44991</v>
      </c>
      <c r="C66" s="298"/>
      <c r="D66" s="298" t="s">
        <v>954</v>
      </c>
      <c r="E66" s="278" t="s">
        <v>891</v>
      </c>
      <c r="F66" s="278">
        <v>97.5</v>
      </c>
      <c r="G66" s="278">
        <v>140</v>
      </c>
      <c r="H66" s="297">
        <v>67.5</v>
      </c>
      <c r="I66" s="302" t="s">
        <v>956</v>
      </c>
      <c r="J66" s="303" t="s">
        <v>552</v>
      </c>
      <c r="K66" s="284">
        <f>F66-H66</f>
        <v>30</v>
      </c>
      <c r="L66" s="295">
        <v>100</v>
      </c>
      <c r="M66" s="296">
        <f t="shared" ref="M66" si="36">(K66*N66)-100</f>
        <v>1400</v>
      </c>
      <c r="N66" s="284">
        <v>50</v>
      </c>
      <c r="O66" s="276" t="s">
        <v>537</v>
      </c>
      <c r="P66" s="277">
        <v>44993</v>
      </c>
      <c r="Q66" s="1"/>
      <c r="R66" s="6" t="s">
        <v>538</v>
      </c>
      <c r="S66" s="1"/>
      <c r="T66" s="1"/>
      <c r="U66" s="1"/>
      <c r="V66" s="1"/>
      <c r="W66" s="1"/>
      <c r="X66" s="6"/>
      <c r="Y66" s="1"/>
      <c r="Z66" s="1"/>
      <c r="AA66" s="1"/>
      <c r="AB66" s="1"/>
      <c r="AC66" s="1"/>
      <c r="AD66" s="6"/>
      <c r="AE66" s="1"/>
      <c r="AF66" s="1"/>
      <c r="AG66" s="1"/>
      <c r="AH66" s="197"/>
      <c r="AI66" s="197"/>
      <c r="AJ66" s="203"/>
      <c r="AK66" s="197"/>
      <c r="AL66" s="197"/>
    </row>
    <row r="67" spans="1:38" s="198" customFormat="1" ht="15.6" customHeight="1">
      <c r="A67" s="301">
        <v>10</v>
      </c>
      <c r="B67" s="277">
        <v>44991</v>
      </c>
      <c r="C67" s="298"/>
      <c r="D67" s="298" t="s">
        <v>957</v>
      </c>
      <c r="E67" s="278" t="s">
        <v>539</v>
      </c>
      <c r="F67" s="278">
        <v>57</v>
      </c>
      <c r="G67" s="278">
        <v>18</v>
      </c>
      <c r="H67" s="297">
        <v>80</v>
      </c>
      <c r="I67" s="302" t="s">
        <v>958</v>
      </c>
      <c r="J67" s="303" t="s">
        <v>962</v>
      </c>
      <c r="K67" s="284">
        <f t="shared" ref="K67" si="37">H67-F67</f>
        <v>23</v>
      </c>
      <c r="L67" s="295">
        <v>100</v>
      </c>
      <c r="M67" s="296">
        <f t="shared" ref="M67" si="38">(K67*N67)-100</f>
        <v>1050</v>
      </c>
      <c r="N67" s="284">
        <v>50</v>
      </c>
      <c r="O67" s="276" t="s">
        <v>537</v>
      </c>
      <c r="P67" s="277">
        <v>44991</v>
      </c>
      <c r="Q67" s="1"/>
      <c r="R67" s="6" t="s">
        <v>801</v>
      </c>
      <c r="S67" s="1"/>
      <c r="T67" s="1"/>
      <c r="U67" s="1"/>
      <c r="V67" s="1"/>
      <c r="W67" s="1"/>
      <c r="X67" s="6"/>
      <c r="Y67" s="1"/>
      <c r="Z67" s="1"/>
      <c r="AA67" s="1"/>
      <c r="AB67" s="1"/>
      <c r="AC67" s="1"/>
      <c r="AD67" s="6"/>
      <c r="AE67" s="1"/>
      <c r="AF67" s="1"/>
      <c r="AG67" s="1"/>
      <c r="AH67" s="197"/>
      <c r="AI67" s="197"/>
      <c r="AJ67" s="203"/>
      <c r="AK67" s="197"/>
      <c r="AL67" s="197"/>
    </row>
    <row r="68" spans="1:38" s="198" customFormat="1" ht="15.6" customHeight="1">
      <c r="A68" s="270">
        <v>11</v>
      </c>
      <c r="B68" s="199">
        <v>44993</v>
      </c>
      <c r="C68" s="235"/>
      <c r="D68" s="235" t="s">
        <v>980</v>
      </c>
      <c r="E68" s="201" t="s">
        <v>539</v>
      </c>
      <c r="F68" s="341" t="s">
        <v>981</v>
      </c>
      <c r="G68" s="201">
        <v>7</v>
      </c>
      <c r="H68" s="202"/>
      <c r="I68" s="271" t="s">
        <v>982</v>
      </c>
      <c r="J68" s="246" t="s">
        <v>540</v>
      </c>
      <c r="K68" s="256"/>
      <c r="L68" s="339"/>
      <c r="M68" s="340"/>
      <c r="N68" s="256"/>
      <c r="O68" s="226"/>
      <c r="P68" s="199"/>
      <c r="Q68" s="197"/>
      <c r="R68" s="203"/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301">
        <v>12</v>
      </c>
      <c r="B69" s="277">
        <v>44993</v>
      </c>
      <c r="C69" s="298"/>
      <c r="D69" s="298" t="s">
        <v>983</v>
      </c>
      <c r="E69" s="278" t="s">
        <v>539</v>
      </c>
      <c r="F69" s="278">
        <v>29</v>
      </c>
      <c r="G69" s="278">
        <v>13</v>
      </c>
      <c r="H69" s="297">
        <v>37.5</v>
      </c>
      <c r="I69" s="302" t="s">
        <v>984</v>
      </c>
      <c r="J69" s="303" t="s">
        <v>953</v>
      </c>
      <c r="K69" s="284">
        <f t="shared" ref="K69" si="39">H69-F69</f>
        <v>8.5</v>
      </c>
      <c r="L69" s="295">
        <v>100</v>
      </c>
      <c r="M69" s="296">
        <f t="shared" ref="M69" si="40">(K69*N69)-100</f>
        <v>2237.5</v>
      </c>
      <c r="N69" s="284">
        <v>275</v>
      </c>
      <c r="O69" s="276" t="s">
        <v>537</v>
      </c>
      <c r="P69" s="277">
        <v>44993</v>
      </c>
      <c r="Q69" s="197"/>
      <c r="R69" s="203"/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270">
        <v>13</v>
      </c>
      <c r="B70" s="199">
        <v>44993</v>
      </c>
      <c r="C70" s="235"/>
      <c r="D70" s="235" t="s">
        <v>954</v>
      </c>
      <c r="E70" s="201" t="s">
        <v>891</v>
      </c>
      <c r="F70" s="201" t="s">
        <v>985</v>
      </c>
      <c r="G70" s="201">
        <v>140</v>
      </c>
      <c r="H70" s="202"/>
      <c r="I70" s="342">
        <v>1</v>
      </c>
      <c r="J70" s="246" t="s">
        <v>540</v>
      </c>
      <c r="K70" s="256"/>
      <c r="L70" s="339"/>
      <c r="M70" s="340"/>
      <c r="N70" s="256"/>
      <c r="O70" s="226"/>
      <c r="P70" s="199"/>
      <c r="Q70" s="197"/>
      <c r="R70" s="203"/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270"/>
      <c r="B71" s="199"/>
      <c r="C71" s="235"/>
      <c r="D71" s="235"/>
      <c r="E71" s="201"/>
      <c r="F71" s="201"/>
      <c r="G71" s="201"/>
      <c r="H71" s="202"/>
      <c r="I71" s="271"/>
      <c r="J71" s="226"/>
      <c r="K71" s="202"/>
      <c r="L71" s="218"/>
      <c r="M71" s="219"/>
      <c r="N71" s="202"/>
      <c r="O71" s="226"/>
      <c r="P71" s="199"/>
      <c r="Q71" s="1"/>
      <c r="R71" s="6"/>
      <c r="S71" s="1"/>
      <c r="T71" s="1"/>
      <c r="U71" s="1"/>
      <c r="V71" s="1"/>
      <c r="W71" s="1"/>
      <c r="X71" s="6"/>
      <c r="Y71" s="1"/>
      <c r="Z71" s="1"/>
      <c r="AA71" s="1"/>
      <c r="AB71" s="1"/>
      <c r="AC71" s="1"/>
      <c r="AD71" s="6"/>
      <c r="AE71" s="1"/>
      <c r="AF71" s="1"/>
      <c r="AG71" s="1"/>
      <c r="AH71" s="197"/>
      <c r="AI71" s="197"/>
      <c r="AJ71" s="203"/>
      <c r="AK71" s="197"/>
      <c r="AL71" s="197"/>
    </row>
    <row r="72" spans="1:38" ht="38.25" customHeight="1">
      <c r="A72" s="92" t="s">
        <v>561</v>
      </c>
      <c r="B72" s="139"/>
      <c r="C72" s="139"/>
      <c r="D72" s="140"/>
      <c r="E72" s="124"/>
      <c r="F72" s="6"/>
      <c r="G72" s="6"/>
      <c r="H72" s="125"/>
      <c r="I72" s="141"/>
      <c r="J72" s="1"/>
      <c r="K72" s="6"/>
      <c r="L72" s="6"/>
      <c r="M72" s="6"/>
      <c r="N72" s="1"/>
      <c r="O72" s="1"/>
      <c r="Q72" s="1"/>
      <c r="R72" s="6"/>
      <c r="S72" s="1"/>
      <c r="T72" s="1"/>
      <c r="U72" s="1"/>
      <c r="V72" s="1"/>
      <c r="W72" s="1"/>
      <c r="X72" s="6"/>
      <c r="Y72" s="1"/>
      <c r="Z72" s="1"/>
      <c r="AA72" s="1"/>
      <c r="AB72" s="1"/>
      <c r="AC72" s="1"/>
      <c r="AD72" s="6"/>
      <c r="AE72" s="1"/>
      <c r="AF72" s="1"/>
      <c r="AG72" s="1"/>
      <c r="AH72" s="1"/>
      <c r="AI72" s="1"/>
      <c r="AJ72" s="6"/>
      <c r="AK72" s="1"/>
    </row>
    <row r="73" spans="1:38" s="198" customFormat="1" ht="38.25">
      <c r="A73" s="93" t="s">
        <v>16</v>
      </c>
      <c r="B73" s="94" t="s">
        <v>514</v>
      </c>
      <c r="C73" s="94"/>
      <c r="D73" s="95" t="s">
        <v>525</v>
      </c>
      <c r="E73" s="94" t="s">
        <v>526</v>
      </c>
      <c r="F73" s="94" t="s">
        <v>527</v>
      </c>
      <c r="G73" s="94" t="s">
        <v>528</v>
      </c>
      <c r="H73" s="94" t="s">
        <v>529</v>
      </c>
      <c r="I73" s="94" t="s">
        <v>530</v>
      </c>
      <c r="J73" s="93" t="s">
        <v>531</v>
      </c>
      <c r="K73" s="128" t="s">
        <v>548</v>
      </c>
      <c r="L73" s="129" t="s">
        <v>533</v>
      </c>
      <c r="M73" s="96" t="s">
        <v>534</v>
      </c>
      <c r="N73" s="94" t="s">
        <v>535</v>
      </c>
      <c r="O73" s="95" t="s">
        <v>536</v>
      </c>
      <c r="P73" s="94" t="s">
        <v>765</v>
      </c>
      <c r="Q73" s="197"/>
      <c r="R73" s="6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  <c r="AG73" s="197"/>
      <c r="AH73" s="197"/>
      <c r="AI73" s="197"/>
      <c r="AJ73" s="197"/>
      <c r="AK73" s="197"/>
      <c r="AL73" s="197"/>
    </row>
    <row r="74" spans="1:38" ht="14.25" customHeight="1">
      <c r="A74" s="257">
        <v>1</v>
      </c>
      <c r="B74" s="258">
        <v>44840</v>
      </c>
      <c r="C74" s="255"/>
      <c r="D74" s="255" t="s">
        <v>838</v>
      </c>
      <c r="E74" s="256" t="s">
        <v>539</v>
      </c>
      <c r="F74" s="256" t="s">
        <v>839</v>
      </c>
      <c r="G74" s="256">
        <v>1220</v>
      </c>
      <c r="H74" s="256"/>
      <c r="I74" s="256" t="s">
        <v>840</v>
      </c>
      <c r="J74" s="226" t="s">
        <v>540</v>
      </c>
      <c r="K74" s="202"/>
      <c r="L74" s="218"/>
      <c r="M74" s="219"/>
      <c r="N74" s="202"/>
      <c r="O74" s="226"/>
      <c r="P74" s="199"/>
      <c r="Q74" s="197"/>
      <c r="R74" s="197" t="s">
        <v>538</v>
      </c>
      <c r="S74" s="41"/>
      <c r="T74" s="1"/>
      <c r="U74" s="1"/>
      <c r="V74" s="1"/>
      <c r="W74" s="1"/>
      <c r="X74" s="1"/>
      <c r="Y74" s="1"/>
      <c r="Z74" s="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</row>
    <row r="75" spans="1:38" ht="12.75" customHeight="1">
      <c r="A75" s="256"/>
      <c r="B75" s="254"/>
      <c r="C75" s="255"/>
      <c r="D75" s="255"/>
      <c r="E75" s="256"/>
      <c r="F75" s="256"/>
      <c r="G75" s="256"/>
      <c r="H75" s="256"/>
      <c r="I75" s="256"/>
      <c r="J75" s="226"/>
      <c r="K75" s="202"/>
      <c r="L75" s="218"/>
      <c r="M75" s="219"/>
      <c r="N75" s="202"/>
      <c r="O75" s="226"/>
      <c r="P75" s="199"/>
      <c r="R75" s="6"/>
      <c r="S75" s="1"/>
      <c r="T75" s="1"/>
      <c r="U75" s="1"/>
      <c r="V75" s="1"/>
      <c r="W75" s="1"/>
      <c r="X75" s="1"/>
      <c r="Y75" s="1"/>
    </row>
    <row r="76" spans="1:38" ht="12.75" customHeight="1">
      <c r="A76" s="109" t="s">
        <v>541</v>
      </c>
      <c r="B76" s="109"/>
      <c r="C76" s="109"/>
      <c r="D76" s="109"/>
      <c r="E76" s="41"/>
      <c r="F76" s="116" t="s">
        <v>543</v>
      </c>
      <c r="G76" s="54"/>
      <c r="H76" s="54"/>
      <c r="I76" s="54"/>
      <c r="J76" s="6"/>
      <c r="K76" s="132"/>
      <c r="L76" s="133"/>
      <c r="M76" s="6"/>
      <c r="N76" s="99"/>
      <c r="O76" s="142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15" t="s">
        <v>542</v>
      </c>
      <c r="B77" s="109"/>
      <c r="C77" s="109"/>
      <c r="D77" s="109"/>
      <c r="E77" s="6"/>
      <c r="F77" s="116" t="s">
        <v>545</v>
      </c>
      <c r="G77" s="6"/>
      <c r="H77" s="6" t="s">
        <v>761</v>
      </c>
      <c r="I77" s="6"/>
      <c r="J77" s="1"/>
      <c r="K77" s="6"/>
      <c r="L77" s="6"/>
      <c r="M77" s="6"/>
      <c r="N77" s="1"/>
      <c r="O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15"/>
      <c r="B78" s="109"/>
      <c r="C78" s="109"/>
      <c r="D78" s="109"/>
      <c r="E78" s="6"/>
      <c r="F78" s="116"/>
      <c r="G78" s="6"/>
      <c r="H78" s="6"/>
      <c r="I78" s="6"/>
      <c r="J78" s="1"/>
      <c r="K78" s="6"/>
      <c r="L78" s="6"/>
      <c r="M78" s="6"/>
      <c r="N78" s="1"/>
      <c r="O78" s="1"/>
      <c r="Q78" s="1"/>
      <c r="R78" s="54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15"/>
      <c r="B79" s="109"/>
      <c r="C79" s="109"/>
      <c r="D79" s="109"/>
      <c r="E79" s="6"/>
      <c r="F79" s="116"/>
      <c r="G79" s="54"/>
      <c r="H79" s="41"/>
      <c r="I79" s="54"/>
      <c r="J79" s="6"/>
      <c r="K79" s="132"/>
      <c r="L79" s="133"/>
      <c r="M79" s="6"/>
      <c r="N79" s="99"/>
      <c r="O79" s="134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54"/>
      <c r="B80" s="98"/>
      <c r="C80" s="98"/>
      <c r="D80" s="41"/>
      <c r="E80" s="54"/>
      <c r="F80" s="54"/>
      <c r="G80" s="54"/>
      <c r="H80" s="41"/>
      <c r="I80" s="54"/>
      <c r="J80" s="6"/>
      <c r="K80" s="132"/>
      <c r="L80" s="133"/>
      <c r="M80" s="6"/>
      <c r="N80" s="99"/>
      <c r="O80" s="134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38.25" customHeight="1">
      <c r="A81" s="41"/>
      <c r="B81" s="143" t="s">
        <v>562</v>
      </c>
      <c r="C81" s="143"/>
      <c r="D81" s="143"/>
      <c r="E81" s="143"/>
      <c r="F81" s="6"/>
      <c r="G81" s="6"/>
      <c r="H81" s="126"/>
      <c r="I81" s="6"/>
      <c r="J81" s="126"/>
      <c r="K81" s="127"/>
      <c r="L81" s="6"/>
      <c r="M81" s="6"/>
      <c r="N81" s="1"/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93" t="s">
        <v>16</v>
      </c>
      <c r="B82" s="94" t="s">
        <v>514</v>
      </c>
      <c r="C82" s="94"/>
      <c r="D82" s="95" t="s">
        <v>525</v>
      </c>
      <c r="E82" s="94" t="s">
        <v>526</v>
      </c>
      <c r="F82" s="94" t="s">
        <v>527</v>
      </c>
      <c r="G82" s="94" t="s">
        <v>563</v>
      </c>
      <c r="H82" s="94" t="s">
        <v>564</v>
      </c>
      <c r="I82" s="94" t="s">
        <v>530</v>
      </c>
      <c r="J82" s="144" t="s">
        <v>531</v>
      </c>
      <c r="K82" s="94" t="s">
        <v>532</v>
      </c>
      <c r="L82" s="94" t="s">
        <v>565</v>
      </c>
      <c r="M82" s="94" t="s">
        <v>535</v>
      </c>
      <c r="N82" s="95" t="s">
        <v>536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1</v>
      </c>
      <c r="B83" s="146">
        <v>41579</v>
      </c>
      <c r="C83" s="146"/>
      <c r="D83" s="147" t="s">
        <v>566</v>
      </c>
      <c r="E83" s="148" t="s">
        <v>567</v>
      </c>
      <c r="F83" s="149">
        <v>82</v>
      </c>
      <c r="G83" s="148" t="s">
        <v>568</v>
      </c>
      <c r="H83" s="148">
        <v>100</v>
      </c>
      <c r="I83" s="150">
        <v>100</v>
      </c>
      <c r="J83" s="151" t="s">
        <v>569</v>
      </c>
      <c r="K83" s="152">
        <f t="shared" ref="K83:K135" si="41">H83-F83</f>
        <v>18</v>
      </c>
      <c r="L83" s="153">
        <f t="shared" ref="L83:L135" si="42">K83/F83</f>
        <v>0.21951219512195122</v>
      </c>
      <c r="M83" s="148" t="s">
        <v>537</v>
      </c>
      <c r="N83" s="154">
        <v>42657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2</v>
      </c>
      <c r="B84" s="146">
        <v>41794</v>
      </c>
      <c r="C84" s="146"/>
      <c r="D84" s="147" t="s">
        <v>570</v>
      </c>
      <c r="E84" s="148" t="s">
        <v>539</v>
      </c>
      <c r="F84" s="149">
        <v>257</v>
      </c>
      <c r="G84" s="148" t="s">
        <v>568</v>
      </c>
      <c r="H84" s="148">
        <v>300</v>
      </c>
      <c r="I84" s="150">
        <v>300</v>
      </c>
      <c r="J84" s="151" t="s">
        <v>569</v>
      </c>
      <c r="K84" s="152">
        <f t="shared" si="41"/>
        <v>43</v>
      </c>
      <c r="L84" s="153">
        <f t="shared" si="42"/>
        <v>0.16731517509727625</v>
      </c>
      <c r="M84" s="148" t="s">
        <v>537</v>
      </c>
      <c r="N84" s="154">
        <v>41822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3</v>
      </c>
      <c r="B85" s="146">
        <v>41828</v>
      </c>
      <c r="C85" s="146"/>
      <c r="D85" s="147" t="s">
        <v>571</v>
      </c>
      <c r="E85" s="148" t="s">
        <v>539</v>
      </c>
      <c r="F85" s="149">
        <v>393</v>
      </c>
      <c r="G85" s="148" t="s">
        <v>568</v>
      </c>
      <c r="H85" s="148">
        <v>468</v>
      </c>
      <c r="I85" s="150">
        <v>468</v>
      </c>
      <c r="J85" s="151" t="s">
        <v>569</v>
      </c>
      <c r="K85" s="152">
        <f t="shared" si="41"/>
        <v>75</v>
      </c>
      <c r="L85" s="153">
        <f t="shared" si="42"/>
        <v>0.19083969465648856</v>
      </c>
      <c r="M85" s="148" t="s">
        <v>537</v>
      </c>
      <c r="N85" s="154">
        <v>41863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4</v>
      </c>
      <c r="B86" s="146">
        <v>41857</v>
      </c>
      <c r="C86" s="146"/>
      <c r="D86" s="147" t="s">
        <v>572</v>
      </c>
      <c r="E86" s="148" t="s">
        <v>539</v>
      </c>
      <c r="F86" s="149">
        <v>205</v>
      </c>
      <c r="G86" s="148" t="s">
        <v>568</v>
      </c>
      <c r="H86" s="148">
        <v>275</v>
      </c>
      <c r="I86" s="150">
        <v>250</v>
      </c>
      <c r="J86" s="151" t="s">
        <v>569</v>
      </c>
      <c r="K86" s="152">
        <f t="shared" si="41"/>
        <v>70</v>
      </c>
      <c r="L86" s="153">
        <f t="shared" si="42"/>
        <v>0.34146341463414637</v>
      </c>
      <c r="M86" s="148" t="s">
        <v>537</v>
      </c>
      <c r="N86" s="154">
        <v>41962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5</v>
      </c>
      <c r="B87" s="146">
        <v>41886</v>
      </c>
      <c r="C87" s="146"/>
      <c r="D87" s="147" t="s">
        <v>573</v>
      </c>
      <c r="E87" s="148" t="s">
        <v>539</v>
      </c>
      <c r="F87" s="149">
        <v>162</v>
      </c>
      <c r="G87" s="148" t="s">
        <v>568</v>
      </c>
      <c r="H87" s="148">
        <v>190</v>
      </c>
      <c r="I87" s="150">
        <v>190</v>
      </c>
      <c r="J87" s="151" t="s">
        <v>569</v>
      </c>
      <c r="K87" s="152">
        <f t="shared" si="41"/>
        <v>28</v>
      </c>
      <c r="L87" s="153">
        <f t="shared" si="42"/>
        <v>0.1728395061728395</v>
      </c>
      <c r="M87" s="148" t="s">
        <v>537</v>
      </c>
      <c r="N87" s="154">
        <v>42006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6</v>
      </c>
      <c r="B88" s="146">
        <v>41886</v>
      </c>
      <c r="C88" s="146"/>
      <c r="D88" s="147" t="s">
        <v>574</v>
      </c>
      <c r="E88" s="148" t="s">
        <v>539</v>
      </c>
      <c r="F88" s="149">
        <v>75</v>
      </c>
      <c r="G88" s="148" t="s">
        <v>568</v>
      </c>
      <c r="H88" s="148">
        <v>91.5</v>
      </c>
      <c r="I88" s="150" t="s">
        <v>575</v>
      </c>
      <c r="J88" s="151" t="s">
        <v>576</v>
      </c>
      <c r="K88" s="152">
        <f t="shared" si="41"/>
        <v>16.5</v>
      </c>
      <c r="L88" s="153">
        <f t="shared" si="42"/>
        <v>0.22</v>
      </c>
      <c r="M88" s="148" t="s">
        <v>537</v>
      </c>
      <c r="N88" s="154">
        <v>41954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7</v>
      </c>
      <c r="B89" s="146">
        <v>41913</v>
      </c>
      <c r="C89" s="146"/>
      <c r="D89" s="147" t="s">
        <v>577</v>
      </c>
      <c r="E89" s="148" t="s">
        <v>539</v>
      </c>
      <c r="F89" s="149">
        <v>850</v>
      </c>
      <c r="G89" s="148" t="s">
        <v>568</v>
      </c>
      <c r="H89" s="148">
        <v>982.5</v>
      </c>
      <c r="I89" s="150">
        <v>1050</v>
      </c>
      <c r="J89" s="151" t="s">
        <v>578</v>
      </c>
      <c r="K89" s="152">
        <f t="shared" si="41"/>
        <v>132.5</v>
      </c>
      <c r="L89" s="153">
        <f t="shared" si="42"/>
        <v>0.15588235294117647</v>
      </c>
      <c r="M89" s="148" t="s">
        <v>537</v>
      </c>
      <c r="N89" s="154">
        <v>42039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8</v>
      </c>
      <c r="B90" s="146">
        <v>41913</v>
      </c>
      <c r="C90" s="146"/>
      <c r="D90" s="147" t="s">
        <v>579</v>
      </c>
      <c r="E90" s="148" t="s">
        <v>539</v>
      </c>
      <c r="F90" s="149">
        <v>475</v>
      </c>
      <c r="G90" s="148" t="s">
        <v>568</v>
      </c>
      <c r="H90" s="148">
        <v>515</v>
      </c>
      <c r="I90" s="150">
        <v>600</v>
      </c>
      <c r="J90" s="151" t="s">
        <v>580</v>
      </c>
      <c r="K90" s="152">
        <f t="shared" si="41"/>
        <v>40</v>
      </c>
      <c r="L90" s="153">
        <f t="shared" si="42"/>
        <v>8.4210526315789472E-2</v>
      </c>
      <c r="M90" s="148" t="s">
        <v>537</v>
      </c>
      <c r="N90" s="154">
        <v>41939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9</v>
      </c>
      <c r="B91" s="146">
        <v>41913</v>
      </c>
      <c r="C91" s="146"/>
      <c r="D91" s="147" t="s">
        <v>581</v>
      </c>
      <c r="E91" s="148" t="s">
        <v>539</v>
      </c>
      <c r="F91" s="149">
        <v>86</v>
      </c>
      <c r="G91" s="148" t="s">
        <v>568</v>
      </c>
      <c r="H91" s="148">
        <v>99</v>
      </c>
      <c r="I91" s="150">
        <v>140</v>
      </c>
      <c r="J91" s="151" t="s">
        <v>582</v>
      </c>
      <c r="K91" s="152">
        <f t="shared" si="41"/>
        <v>13</v>
      </c>
      <c r="L91" s="153">
        <f t="shared" si="42"/>
        <v>0.15116279069767441</v>
      </c>
      <c r="M91" s="148" t="s">
        <v>537</v>
      </c>
      <c r="N91" s="154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10</v>
      </c>
      <c r="B92" s="146">
        <v>41926</v>
      </c>
      <c r="C92" s="146"/>
      <c r="D92" s="147" t="s">
        <v>583</v>
      </c>
      <c r="E92" s="148" t="s">
        <v>539</v>
      </c>
      <c r="F92" s="149">
        <v>496.6</v>
      </c>
      <c r="G92" s="148" t="s">
        <v>568</v>
      </c>
      <c r="H92" s="148">
        <v>621</v>
      </c>
      <c r="I92" s="150">
        <v>580</v>
      </c>
      <c r="J92" s="151" t="s">
        <v>569</v>
      </c>
      <c r="K92" s="152">
        <f t="shared" si="41"/>
        <v>124.39999999999998</v>
      </c>
      <c r="L92" s="153">
        <f t="shared" si="42"/>
        <v>0.25050342327829234</v>
      </c>
      <c r="M92" s="148" t="s">
        <v>537</v>
      </c>
      <c r="N92" s="154">
        <v>42605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11</v>
      </c>
      <c r="B93" s="146">
        <v>41926</v>
      </c>
      <c r="C93" s="146"/>
      <c r="D93" s="147" t="s">
        <v>584</v>
      </c>
      <c r="E93" s="148" t="s">
        <v>539</v>
      </c>
      <c r="F93" s="149">
        <v>2481.9</v>
      </c>
      <c r="G93" s="148" t="s">
        <v>568</v>
      </c>
      <c r="H93" s="148">
        <v>2840</v>
      </c>
      <c r="I93" s="150">
        <v>2870</v>
      </c>
      <c r="J93" s="151" t="s">
        <v>585</v>
      </c>
      <c r="K93" s="152">
        <f t="shared" si="41"/>
        <v>358.09999999999991</v>
      </c>
      <c r="L93" s="153">
        <f t="shared" si="42"/>
        <v>0.14428462065353154</v>
      </c>
      <c r="M93" s="148" t="s">
        <v>537</v>
      </c>
      <c r="N93" s="154">
        <v>42017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12</v>
      </c>
      <c r="B94" s="146">
        <v>41928</v>
      </c>
      <c r="C94" s="146"/>
      <c r="D94" s="147" t="s">
        <v>586</v>
      </c>
      <c r="E94" s="148" t="s">
        <v>539</v>
      </c>
      <c r="F94" s="149">
        <v>84.5</v>
      </c>
      <c r="G94" s="148" t="s">
        <v>568</v>
      </c>
      <c r="H94" s="148">
        <v>93</v>
      </c>
      <c r="I94" s="150">
        <v>110</v>
      </c>
      <c r="J94" s="151" t="s">
        <v>587</v>
      </c>
      <c r="K94" s="152">
        <f t="shared" si="41"/>
        <v>8.5</v>
      </c>
      <c r="L94" s="153">
        <f t="shared" si="42"/>
        <v>0.10059171597633136</v>
      </c>
      <c r="M94" s="148" t="s">
        <v>537</v>
      </c>
      <c r="N94" s="154">
        <v>41939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13</v>
      </c>
      <c r="B95" s="146">
        <v>41928</v>
      </c>
      <c r="C95" s="146"/>
      <c r="D95" s="147" t="s">
        <v>588</v>
      </c>
      <c r="E95" s="148" t="s">
        <v>539</v>
      </c>
      <c r="F95" s="149">
        <v>401</v>
      </c>
      <c r="G95" s="148" t="s">
        <v>568</v>
      </c>
      <c r="H95" s="148">
        <v>428</v>
      </c>
      <c r="I95" s="150">
        <v>450</v>
      </c>
      <c r="J95" s="151" t="s">
        <v>589</v>
      </c>
      <c r="K95" s="152">
        <f t="shared" si="41"/>
        <v>27</v>
      </c>
      <c r="L95" s="153">
        <f t="shared" si="42"/>
        <v>6.7331670822942641E-2</v>
      </c>
      <c r="M95" s="148" t="s">
        <v>537</v>
      </c>
      <c r="N95" s="154">
        <v>42020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14</v>
      </c>
      <c r="B96" s="146">
        <v>41928</v>
      </c>
      <c r="C96" s="146"/>
      <c r="D96" s="147" t="s">
        <v>590</v>
      </c>
      <c r="E96" s="148" t="s">
        <v>539</v>
      </c>
      <c r="F96" s="149">
        <v>101</v>
      </c>
      <c r="G96" s="148" t="s">
        <v>568</v>
      </c>
      <c r="H96" s="148">
        <v>112</v>
      </c>
      <c r="I96" s="150">
        <v>120</v>
      </c>
      <c r="J96" s="151" t="s">
        <v>591</v>
      </c>
      <c r="K96" s="152">
        <f t="shared" si="41"/>
        <v>11</v>
      </c>
      <c r="L96" s="153">
        <f t="shared" si="42"/>
        <v>0.10891089108910891</v>
      </c>
      <c r="M96" s="148" t="s">
        <v>537</v>
      </c>
      <c r="N96" s="154">
        <v>41939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15</v>
      </c>
      <c r="B97" s="146">
        <v>41954</v>
      </c>
      <c r="C97" s="146"/>
      <c r="D97" s="147" t="s">
        <v>592</v>
      </c>
      <c r="E97" s="148" t="s">
        <v>539</v>
      </c>
      <c r="F97" s="149">
        <v>59</v>
      </c>
      <c r="G97" s="148" t="s">
        <v>568</v>
      </c>
      <c r="H97" s="148">
        <v>76</v>
      </c>
      <c r="I97" s="150">
        <v>76</v>
      </c>
      <c r="J97" s="151" t="s">
        <v>569</v>
      </c>
      <c r="K97" s="152">
        <f t="shared" si="41"/>
        <v>17</v>
      </c>
      <c r="L97" s="153">
        <f t="shared" si="42"/>
        <v>0.28813559322033899</v>
      </c>
      <c r="M97" s="148" t="s">
        <v>537</v>
      </c>
      <c r="N97" s="154">
        <v>43032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16</v>
      </c>
      <c r="B98" s="146">
        <v>41954</v>
      </c>
      <c r="C98" s="146"/>
      <c r="D98" s="147" t="s">
        <v>581</v>
      </c>
      <c r="E98" s="148" t="s">
        <v>539</v>
      </c>
      <c r="F98" s="149">
        <v>99</v>
      </c>
      <c r="G98" s="148" t="s">
        <v>568</v>
      </c>
      <c r="H98" s="148">
        <v>120</v>
      </c>
      <c r="I98" s="150">
        <v>120</v>
      </c>
      <c r="J98" s="151" t="s">
        <v>550</v>
      </c>
      <c r="K98" s="152">
        <f t="shared" si="41"/>
        <v>21</v>
      </c>
      <c r="L98" s="153">
        <f t="shared" si="42"/>
        <v>0.21212121212121213</v>
      </c>
      <c r="M98" s="148" t="s">
        <v>537</v>
      </c>
      <c r="N98" s="154">
        <v>41960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17</v>
      </c>
      <c r="B99" s="146">
        <v>41956</v>
      </c>
      <c r="C99" s="146"/>
      <c r="D99" s="147" t="s">
        <v>593</v>
      </c>
      <c r="E99" s="148" t="s">
        <v>539</v>
      </c>
      <c r="F99" s="149">
        <v>22</v>
      </c>
      <c r="G99" s="148" t="s">
        <v>568</v>
      </c>
      <c r="H99" s="148">
        <v>33.549999999999997</v>
      </c>
      <c r="I99" s="150">
        <v>32</v>
      </c>
      <c r="J99" s="151" t="s">
        <v>594</v>
      </c>
      <c r="K99" s="152">
        <f t="shared" si="41"/>
        <v>11.549999999999997</v>
      </c>
      <c r="L99" s="153">
        <f t="shared" si="42"/>
        <v>0.52499999999999991</v>
      </c>
      <c r="M99" s="148" t="s">
        <v>537</v>
      </c>
      <c r="N99" s="154">
        <v>42188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18</v>
      </c>
      <c r="B100" s="146">
        <v>41976</v>
      </c>
      <c r="C100" s="146"/>
      <c r="D100" s="147" t="s">
        <v>595</v>
      </c>
      <c r="E100" s="148" t="s">
        <v>539</v>
      </c>
      <c r="F100" s="149">
        <v>440</v>
      </c>
      <c r="G100" s="148" t="s">
        <v>568</v>
      </c>
      <c r="H100" s="148">
        <v>520</v>
      </c>
      <c r="I100" s="150">
        <v>520</v>
      </c>
      <c r="J100" s="151" t="s">
        <v>596</v>
      </c>
      <c r="K100" s="152">
        <f t="shared" si="41"/>
        <v>80</v>
      </c>
      <c r="L100" s="153">
        <f t="shared" si="42"/>
        <v>0.18181818181818182</v>
      </c>
      <c r="M100" s="148" t="s">
        <v>537</v>
      </c>
      <c r="N100" s="154">
        <v>42208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19</v>
      </c>
      <c r="B101" s="146">
        <v>41976</v>
      </c>
      <c r="C101" s="146"/>
      <c r="D101" s="147" t="s">
        <v>597</v>
      </c>
      <c r="E101" s="148" t="s">
        <v>539</v>
      </c>
      <c r="F101" s="149">
        <v>360</v>
      </c>
      <c r="G101" s="148" t="s">
        <v>568</v>
      </c>
      <c r="H101" s="148">
        <v>427</v>
      </c>
      <c r="I101" s="150">
        <v>425</v>
      </c>
      <c r="J101" s="151" t="s">
        <v>598</v>
      </c>
      <c r="K101" s="152">
        <f t="shared" si="41"/>
        <v>67</v>
      </c>
      <c r="L101" s="153">
        <f t="shared" si="42"/>
        <v>0.18611111111111112</v>
      </c>
      <c r="M101" s="148" t="s">
        <v>537</v>
      </c>
      <c r="N101" s="154">
        <v>42058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20</v>
      </c>
      <c r="B102" s="146">
        <v>42012</v>
      </c>
      <c r="C102" s="146"/>
      <c r="D102" s="147" t="s">
        <v>599</v>
      </c>
      <c r="E102" s="148" t="s">
        <v>539</v>
      </c>
      <c r="F102" s="149">
        <v>360</v>
      </c>
      <c r="G102" s="148" t="s">
        <v>568</v>
      </c>
      <c r="H102" s="148">
        <v>455</v>
      </c>
      <c r="I102" s="150">
        <v>420</v>
      </c>
      <c r="J102" s="151" t="s">
        <v>600</v>
      </c>
      <c r="K102" s="152">
        <f t="shared" si="41"/>
        <v>95</v>
      </c>
      <c r="L102" s="153">
        <f t="shared" si="42"/>
        <v>0.2638888888888889</v>
      </c>
      <c r="M102" s="148" t="s">
        <v>537</v>
      </c>
      <c r="N102" s="154">
        <v>42024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21</v>
      </c>
      <c r="B103" s="146">
        <v>42012</v>
      </c>
      <c r="C103" s="146"/>
      <c r="D103" s="147" t="s">
        <v>601</v>
      </c>
      <c r="E103" s="148" t="s">
        <v>539</v>
      </c>
      <c r="F103" s="149">
        <v>130</v>
      </c>
      <c r="G103" s="148"/>
      <c r="H103" s="148">
        <v>175.5</v>
      </c>
      <c r="I103" s="150">
        <v>165</v>
      </c>
      <c r="J103" s="151" t="s">
        <v>602</v>
      </c>
      <c r="K103" s="152">
        <f t="shared" si="41"/>
        <v>45.5</v>
      </c>
      <c r="L103" s="153">
        <f t="shared" si="42"/>
        <v>0.35</v>
      </c>
      <c r="M103" s="148" t="s">
        <v>537</v>
      </c>
      <c r="N103" s="154">
        <v>43088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22</v>
      </c>
      <c r="B104" s="146">
        <v>42040</v>
      </c>
      <c r="C104" s="146"/>
      <c r="D104" s="147" t="s">
        <v>365</v>
      </c>
      <c r="E104" s="148" t="s">
        <v>567</v>
      </c>
      <c r="F104" s="149">
        <v>98</v>
      </c>
      <c r="G104" s="148"/>
      <c r="H104" s="148">
        <v>120</v>
      </c>
      <c r="I104" s="150">
        <v>120</v>
      </c>
      <c r="J104" s="151" t="s">
        <v>569</v>
      </c>
      <c r="K104" s="152">
        <f t="shared" si="41"/>
        <v>22</v>
      </c>
      <c r="L104" s="153">
        <f t="shared" si="42"/>
        <v>0.22448979591836735</v>
      </c>
      <c r="M104" s="148" t="s">
        <v>537</v>
      </c>
      <c r="N104" s="154">
        <v>42753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23</v>
      </c>
      <c r="B105" s="146">
        <v>42040</v>
      </c>
      <c r="C105" s="146"/>
      <c r="D105" s="147" t="s">
        <v>603</v>
      </c>
      <c r="E105" s="148" t="s">
        <v>567</v>
      </c>
      <c r="F105" s="149">
        <v>196</v>
      </c>
      <c r="G105" s="148"/>
      <c r="H105" s="148">
        <v>262</v>
      </c>
      <c r="I105" s="150">
        <v>255</v>
      </c>
      <c r="J105" s="151" t="s">
        <v>569</v>
      </c>
      <c r="K105" s="152">
        <f t="shared" si="41"/>
        <v>66</v>
      </c>
      <c r="L105" s="153">
        <f t="shared" si="42"/>
        <v>0.33673469387755101</v>
      </c>
      <c r="M105" s="148" t="s">
        <v>537</v>
      </c>
      <c r="N105" s="154">
        <v>42599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5">
        <v>24</v>
      </c>
      <c r="B106" s="156">
        <v>42067</v>
      </c>
      <c r="C106" s="156"/>
      <c r="D106" s="157" t="s">
        <v>364</v>
      </c>
      <c r="E106" s="158" t="s">
        <v>567</v>
      </c>
      <c r="F106" s="159">
        <v>235</v>
      </c>
      <c r="G106" s="159"/>
      <c r="H106" s="160">
        <v>77</v>
      </c>
      <c r="I106" s="160" t="s">
        <v>604</v>
      </c>
      <c r="J106" s="161" t="s">
        <v>605</v>
      </c>
      <c r="K106" s="162">
        <f t="shared" si="41"/>
        <v>-158</v>
      </c>
      <c r="L106" s="163">
        <f t="shared" si="42"/>
        <v>-0.67234042553191486</v>
      </c>
      <c r="M106" s="159" t="s">
        <v>549</v>
      </c>
      <c r="N106" s="156">
        <v>43522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25</v>
      </c>
      <c r="B107" s="146">
        <v>42067</v>
      </c>
      <c r="C107" s="146"/>
      <c r="D107" s="147" t="s">
        <v>606</v>
      </c>
      <c r="E107" s="148" t="s">
        <v>567</v>
      </c>
      <c r="F107" s="149">
        <v>185</v>
      </c>
      <c r="G107" s="148"/>
      <c r="H107" s="148">
        <v>224</v>
      </c>
      <c r="I107" s="150" t="s">
        <v>607</v>
      </c>
      <c r="J107" s="151" t="s">
        <v>569</v>
      </c>
      <c r="K107" s="152">
        <f t="shared" si="41"/>
        <v>39</v>
      </c>
      <c r="L107" s="153">
        <f t="shared" si="42"/>
        <v>0.21081081081081082</v>
      </c>
      <c r="M107" s="148" t="s">
        <v>537</v>
      </c>
      <c r="N107" s="154">
        <v>42647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5">
        <v>26</v>
      </c>
      <c r="B108" s="156">
        <v>42090</v>
      </c>
      <c r="C108" s="156"/>
      <c r="D108" s="164" t="s">
        <v>608</v>
      </c>
      <c r="E108" s="159" t="s">
        <v>567</v>
      </c>
      <c r="F108" s="159">
        <v>49.5</v>
      </c>
      <c r="G108" s="160"/>
      <c r="H108" s="160">
        <v>15.85</v>
      </c>
      <c r="I108" s="160">
        <v>67</v>
      </c>
      <c r="J108" s="161" t="s">
        <v>609</v>
      </c>
      <c r="K108" s="160">
        <f t="shared" si="41"/>
        <v>-33.65</v>
      </c>
      <c r="L108" s="165">
        <f t="shared" si="42"/>
        <v>-0.67979797979797973</v>
      </c>
      <c r="M108" s="159" t="s">
        <v>549</v>
      </c>
      <c r="N108" s="166">
        <v>43627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27</v>
      </c>
      <c r="B109" s="146">
        <v>42093</v>
      </c>
      <c r="C109" s="146"/>
      <c r="D109" s="147" t="s">
        <v>610</v>
      </c>
      <c r="E109" s="148" t="s">
        <v>567</v>
      </c>
      <c r="F109" s="149">
        <v>183.5</v>
      </c>
      <c r="G109" s="148"/>
      <c r="H109" s="148">
        <v>219</v>
      </c>
      <c r="I109" s="150">
        <v>218</v>
      </c>
      <c r="J109" s="151" t="s">
        <v>611</v>
      </c>
      <c r="K109" s="152">
        <f t="shared" si="41"/>
        <v>35.5</v>
      </c>
      <c r="L109" s="153">
        <f t="shared" si="42"/>
        <v>0.19346049046321526</v>
      </c>
      <c r="M109" s="148" t="s">
        <v>537</v>
      </c>
      <c r="N109" s="154">
        <v>42103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28</v>
      </c>
      <c r="B110" s="146">
        <v>42114</v>
      </c>
      <c r="C110" s="146"/>
      <c r="D110" s="147" t="s">
        <v>612</v>
      </c>
      <c r="E110" s="148" t="s">
        <v>567</v>
      </c>
      <c r="F110" s="149">
        <f>(227+237)/2</f>
        <v>232</v>
      </c>
      <c r="G110" s="148"/>
      <c r="H110" s="148">
        <v>298</v>
      </c>
      <c r="I110" s="150">
        <v>298</v>
      </c>
      <c r="J110" s="151" t="s">
        <v>569</v>
      </c>
      <c r="K110" s="152">
        <f t="shared" si="41"/>
        <v>66</v>
      </c>
      <c r="L110" s="153">
        <f t="shared" si="42"/>
        <v>0.28448275862068967</v>
      </c>
      <c r="M110" s="148" t="s">
        <v>537</v>
      </c>
      <c r="N110" s="154">
        <v>42823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29</v>
      </c>
      <c r="B111" s="146">
        <v>42128</v>
      </c>
      <c r="C111" s="146"/>
      <c r="D111" s="147" t="s">
        <v>613</v>
      </c>
      <c r="E111" s="148" t="s">
        <v>539</v>
      </c>
      <c r="F111" s="149">
        <v>385</v>
      </c>
      <c r="G111" s="148"/>
      <c r="H111" s="148">
        <f>212.5+331</f>
        <v>543.5</v>
      </c>
      <c r="I111" s="150">
        <v>510</v>
      </c>
      <c r="J111" s="151" t="s">
        <v>614</v>
      </c>
      <c r="K111" s="152">
        <f t="shared" si="41"/>
        <v>158.5</v>
      </c>
      <c r="L111" s="153">
        <f t="shared" si="42"/>
        <v>0.41168831168831171</v>
      </c>
      <c r="M111" s="148" t="s">
        <v>537</v>
      </c>
      <c r="N111" s="154">
        <v>42235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30</v>
      </c>
      <c r="B112" s="146">
        <v>42128</v>
      </c>
      <c r="C112" s="146"/>
      <c r="D112" s="147" t="s">
        <v>615</v>
      </c>
      <c r="E112" s="148" t="s">
        <v>539</v>
      </c>
      <c r="F112" s="149">
        <v>115.5</v>
      </c>
      <c r="G112" s="148"/>
      <c r="H112" s="148">
        <v>146</v>
      </c>
      <c r="I112" s="150">
        <v>142</v>
      </c>
      <c r="J112" s="151" t="s">
        <v>616</v>
      </c>
      <c r="K112" s="152">
        <f t="shared" si="41"/>
        <v>30.5</v>
      </c>
      <c r="L112" s="153">
        <f t="shared" si="42"/>
        <v>0.26406926406926406</v>
      </c>
      <c r="M112" s="148" t="s">
        <v>537</v>
      </c>
      <c r="N112" s="154">
        <v>42202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31</v>
      </c>
      <c r="B113" s="146">
        <v>42151</v>
      </c>
      <c r="C113" s="146"/>
      <c r="D113" s="147" t="s">
        <v>617</v>
      </c>
      <c r="E113" s="148" t="s">
        <v>539</v>
      </c>
      <c r="F113" s="149">
        <v>237.5</v>
      </c>
      <c r="G113" s="148"/>
      <c r="H113" s="148">
        <v>279.5</v>
      </c>
      <c r="I113" s="150">
        <v>278</v>
      </c>
      <c r="J113" s="151" t="s">
        <v>569</v>
      </c>
      <c r="K113" s="152">
        <f t="shared" si="41"/>
        <v>42</v>
      </c>
      <c r="L113" s="153">
        <f t="shared" si="42"/>
        <v>0.17684210526315788</v>
      </c>
      <c r="M113" s="148" t="s">
        <v>537</v>
      </c>
      <c r="N113" s="154">
        <v>42222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32</v>
      </c>
      <c r="B114" s="146">
        <v>42174</v>
      </c>
      <c r="C114" s="146"/>
      <c r="D114" s="147" t="s">
        <v>588</v>
      </c>
      <c r="E114" s="148" t="s">
        <v>567</v>
      </c>
      <c r="F114" s="149">
        <v>340</v>
      </c>
      <c r="G114" s="148"/>
      <c r="H114" s="148">
        <v>448</v>
      </c>
      <c r="I114" s="150">
        <v>448</v>
      </c>
      <c r="J114" s="151" t="s">
        <v>569</v>
      </c>
      <c r="K114" s="152">
        <f t="shared" si="41"/>
        <v>108</v>
      </c>
      <c r="L114" s="153">
        <f t="shared" si="42"/>
        <v>0.31764705882352939</v>
      </c>
      <c r="M114" s="148" t="s">
        <v>537</v>
      </c>
      <c r="N114" s="154">
        <v>43018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33</v>
      </c>
      <c r="B115" s="146">
        <v>42191</v>
      </c>
      <c r="C115" s="146"/>
      <c r="D115" s="147" t="s">
        <v>618</v>
      </c>
      <c r="E115" s="148" t="s">
        <v>567</v>
      </c>
      <c r="F115" s="149">
        <v>390</v>
      </c>
      <c r="G115" s="148"/>
      <c r="H115" s="148">
        <v>460</v>
      </c>
      <c r="I115" s="150">
        <v>460</v>
      </c>
      <c r="J115" s="151" t="s">
        <v>569</v>
      </c>
      <c r="K115" s="152">
        <f t="shared" si="41"/>
        <v>70</v>
      </c>
      <c r="L115" s="153">
        <f t="shared" si="42"/>
        <v>0.17948717948717949</v>
      </c>
      <c r="M115" s="148" t="s">
        <v>537</v>
      </c>
      <c r="N115" s="154">
        <v>42478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5">
        <v>34</v>
      </c>
      <c r="B116" s="156">
        <v>42195</v>
      </c>
      <c r="C116" s="156"/>
      <c r="D116" s="157" t="s">
        <v>619</v>
      </c>
      <c r="E116" s="158" t="s">
        <v>567</v>
      </c>
      <c r="F116" s="159">
        <v>122.5</v>
      </c>
      <c r="G116" s="159"/>
      <c r="H116" s="160">
        <v>61</v>
      </c>
      <c r="I116" s="160">
        <v>172</v>
      </c>
      <c r="J116" s="161" t="s">
        <v>620</v>
      </c>
      <c r="K116" s="162">
        <f t="shared" si="41"/>
        <v>-61.5</v>
      </c>
      <c r="L116" s="163">
        <f t="shared" si="42"/>
        <v>-0.50204081632653064</v>
      </c>
      <c r="M116" s="159" t="s">
        <v>549</v>
      </c>
      <c r="N116" s="156">
        <v>43333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35</v>
      </c>
      <c r="B117" s="146">
        <v>42219</v>
      </c>
      <c r="C117" s="146"/>
      <c r="D117" s="147" t="s">
        <v>621</v>
      </c>
      <c r="E117" s="148" t="s">
        <v>567</v>
      </c>
      <c r="F117" s="149">
        <v>297.5</v>
      </c>
      <c r="G117" s="148"/>
      <c r="H117" s="148">
        <v>350</v>
      </c>
      <c r="I117" s="150">
        <v>360</v>
      </c>
      <c r="J117" s="151" t="s">
        <v>622</v>
      </c>
      <c r="K117" s="152">
        <f t="shared" si="41"/>
        <v>52.5</v>
      </c>
      <c r="L117" s="153">
        <f t="shared" si="42"/>
        <v>0.17647058823529413</v>
      </c>
      <c r="M117" s="148" t="s">
        <v>537</v>
      </c>
      <c r="N117" s="154">
        <v>42232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36</v>
      </c>
      <c r="B118" s="146">
        <v>42219</v>
      </c>
      <c r="C118" s="146"/>
      <c r="D118" s="147" t="s">
        <v>623</v>
      </c>
      <c r="E118" s="148" t="s">
        <v>567</v>
      </c>
      <c r="F118" s="149">
        <v>115.5</v>
      </c>
      <c r="G118" s="148"/>
      <c r="H118" s="148">
        <v>149</v>
      </c>
      <c r="I118" s="150">
        <v>140</v>
      </c>
      <c r="J118" s="151" t="s">
        <v>624</v>
      </c>
      <c r="K118" s="152">
        <f t="shared" si="41"/>
        <v>33.5</v>
      </c>
      <c r="L118" s="153">
        <f t="shared" si="42"/>
        <v>0.29004329004329005</v>
      </c>
      <c r="M118" s="148" t="s">
        <v>537</v>
      </c>
      <c r="N118" s="154">
        <v>42740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37</v>
      </c>
      <c r="B119" s="146">
        <v>42251</v>
      </c>
      <c r="C119" s="146"/>
      <c r="D119" s="147" t="s">
        <v>617</v>
      </c>
      <c r="E119" s="148" t="s">
        <v>567</v>
      </c>
      <c r="F119" s="149">
        <v>226</v>
      </c>
      <c r="G119" s="148"/>
      <c r="H119" s="148">
        <v>292</v>
      </c>
      <c r="I119" s="150">
        <v>292</v>
      </c>
      <c r="J119" s="151" t="s">
        <v>625</v>
      </c>
      <c r="K119" s="152">
        <f t="shared" si="41"/>
        <v>66</v>
      </c>
      <c r="L119" s="153">
        <f t="shared" si="42"/>
        <v>0.29203539823008851</v>
      </c>
      <c r="M119" s="148" t="s">
        <v>537</v>
      </c>
      <c r="N119" s="154">
        <v>42286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38</v>
      </c>
      <c r="B120" s="146">
        <v>42254</v>
      </c>
      <c r="C120" s="146"/>
      <c r="D120" s="147" t="s">
        <v>612</v>
      </c>
      <c r="E120" s="148" t="s">
        <v>567</v>
      </c>
      <c r="F120" s="149">
        <v>232.5</v>
      </c>
      <c r="G120" s="148"/>
      <c r="H120" s="148">
        <v>312.5</v>
      </c>
      <c r="I120" s="150">
        <v>310</v>
      </c>
      <c r="J120" s="151" t="s">
        <v>569</v>
      </c>
      <c r="K120" s="152">
        <f t="shared" si="41"/>
        <v>80</v>
      </c>
      <c r="L120" s="153">
        <f t="shared" si="42"/>
        <v>0.34408602150537637</v>
      </c>
      <c r="M120" s="148" t="s">
        <v>537</v>
      </c>
      <c r="N120" s="154">
        <v>42823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39</v>
      </c>
      <c r="B121" s="146">
        <v>42268</v>
      </c>
      <c r="C121" s="146"/>
      <c r="D121" s="147" t="s">
        <v>626</v>
      </c>
      <c r="E121" s="148" t="s">
        <v>567</v>
      </c>
      <c r="F121" s="149">
        <v>196.5</v>
      </c>
      <c r="G121" s="148"/>
      <c r="H121" s="148">
        <v>238</v>
      </c>
      <c r="I121" s="150">
        <v>238</v>
      </c>
      <c r="J121" s="151" t="s">
        <v>625</v>
      </c>
      <c r="K121" s="152">
        <f t="shared" si="41"/>
        <v>41.5</v>
      </c>
      <c r="L121" s="153">
        <f t="shared" si="42"/>
        <v>0.21119592875318066</v>
      </c>
      <c r="M121" s="148" t="s">
        <v>537</v>
      </c>
      <c r="N121" s="154">
        <v>42291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40</v>
      </c>
      <c r="B122" s="146">
        <v>42271</v>
      </c>
      <c r="C122" s="146"/>
      <c r="D122" s="147" t="s">
        <v>566</v>
      </c>
      <c r="E122" s="148" t="s">
        <v>567</v>
      </c>
      <c r="F122" s="149">
        <v>65</v>
      </c>
      <c r="G122" s="148"/>
      <c r="H122" s="148">
        <v>82</v>
      </c>
      <c r="I122" s="150">
        <v>82</v>
      </c>
      <c r="J122" s="151" t="s">
        <v>625</v>
      </c>
      <c r="K122" s="152">
        <f t="shared" si="41"/>
        <v>17</v>
      </c>
      <c r="L122" s="153">
        <f t="shared" si="42"/>
        <v>0.26153846153846155</v>
      </c>
      <c r="M122" s="148" t="s">
        <v>537</v>
      </c>
      <c r="N122" s="154">
        <v>42578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41</v>
      </c>
      <c r="B123" s="146">
        <v>42291</v>
      </c>
      <c r="C123" s="146"/>
      <c r="D123" s="147" t="s">
        <v>627</v>
      </c>
      <c r="E123" s="148" t="s">
        <v>567</v>
      </c>
      <c r="F123" s="149">
        <v>144</v>
      </c>
      <c r="G123" s="148"/>
      <c r="H123" s="148">
        <v>182.5</v>
      </c>
      <c r="I123" s="150">
        <v>181</v>
      </c>
      <c r="J123" s="151" t="s">
        <v>625</v>
      </c>
      <c r="K123" s="152">
        <f t="shared" si="41"/>
        <v>38.5</v>
      </c>
      <c r="L123" s="153">
        <f t="shared" si="42"/>
        <v>0.2673611111111111</v>
      </c>
      <c r="M123" s="148" t="s">
        <v>537</v>
      </c>
      <c r="N123" s="154">
        <v>42817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42</v>
      </c>
      <c r="B124" s="146">
        <v>42291</v>
      </c>
      <c r="C124" s="146"/>
      <c r="D124" s="147" t="s">
        <v>628</v>
      </c>
      <c r="E124" s="148" t="s">
        <v>567</v>
      </c>
      <c r="F124" s="149">
        <v>264</v>
      </c>
      <c r="G124" s="148"/>
      <c r="H124" s="148">
        <v>311</v>
      </c>
      <c r="I124" s="150">
        <v>311</v>
      </c>
      <c r="J124" s="151" t="s">
        <v>625</v>
      </c>
      <c r="K124" s="152">
        <f t="shared" si="41"/>
        <v>47</v>
      </c>
      <c r="L124" s="153">
        <f t="shared" si="42"/>
        <v>0.17803030303030304</v>
      </c>
      <c r="M124" s="148" t="s">
        <v>537</v>
      </c>
      <c r="N124" s="154">
        <v>42604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43</v>
      </c>
      <c r="B125" s="146">
        <v>42318</v>
      </c>
      <c r="C125" s="146"/>
      <c r="D125" s="147" t="s">
        <v>629</v>
      </c>
      <c r="E125" s="148" t="s">
        <v>539</v>
      </c>
      <c r="F125" s="149">
        <v>549.5</v>
      </c>
      <c r="G125" s="148"/>
      <c r="H125" s="148">
        <v>630</v>
      </c>
      <c r="I125" s="150">
        <v>630</v>
      </c>
      <c r="J125" s="151" t="s">
        <v>625</v>
      </c>
      <c r="K125" s="152">
        <f t="shared" si="41"/>
        <v>80.5</v>
      </c>
      <c r="L125" s="153">
        <f t="shared" si="42"/>
        <v>0.1464968152866242</v>
      </c>
      <c r="M125" s="148" t="s">
        <v>537</v>
      </c>
      <c r="N125" s="154">
        <v>42419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44</v>
      </c>
      <c r="B126" s="146">
        <v>42342</v>
      </c>
      <c r="C126" s="146"/>
      <c r="D126" s="147" t="s">
        <v>630</v>
      </c>
      <c r="E126" s="148" t="s">
        <v>567</v>
      </c>
      <c r="F126" s="149">
        <v>1027.5</v>
      </c>
      <c r="G126" s="148"/>
      <c r="H126" s="148">
        <v>1315</v>
      </c>
      <c r="I126" s="150">
        <v>1250</v>
      </c>
      <c r="J126" s="151" t="s">
        <v>625</v>
      </c>
      <c r="K126" s="152">
        <f t="shared" si="41"/>
        <v>287.5</v>
      </c>
      <c r="L126" s="153">
        <f t="shared" si="42"/>
        <v>0.27980535279805352</v>
      </c>
      <c r="M126" s="148" t="s">
        <v>537</v>
      </c>
      <c r="N126" s="154">
        <v>43244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45</v>
      </c>
      <c r="B127" s="146">
        <v>42367</v>
      </c>
      <c r="C127" s="146"/>
      <c r="D127" s="147" t="s">
        <v>631</v>
      </c>
      <c r="E127" s="148" t="s">
        <v>567</v>
      </c>
      <c r="F127" s="149">
        <v>465</v>
      </c>
      <c r="G127" s="148"/>
      <c r="H127" s="148">
        <v>540</v>
      </c>
      <c r="I127" s="150">
        <v>540</v>
      </c>
      <c r="J127" s="151" t="s">
        <v>625</v>
      </c>
      <c r="K127" s="152">
        <f t="shared" si="41"/>
        <v>75</v>
      </c>
      <c r="L127" s="153">
        <f t="shared" si="42"/>
        <v>0.16129032258064516</v>
      </c>
      <c r="M127" s="148" t="s">
        <v>537</v>
      </c>
      <c r="N127" s="154">
        <v>42530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46</v>
      </c>
      <c r="B128" s="146">
        <v>42380</v>
      </c>
      <c r="C128" s="146"/>
      <c r="D128" s="147" t="s">
        <v>365</v>
      </c>
      <c r="E128" s="148" t="s">
        <v>539</v>
      </c>
      <c r="F128" s="149">
        <v>81</v>
      </c>
      <c r="G128" s="148"/>
      <c r="H128" s="148">
        <v>110</v>
      </c>
      <c r="I128" s="150">
        <v>110</v>
      </c>
      <c r="J128" s="151" t="s">
        <v>625</v>
      </c>
      <c r="K128" s="152">
        <f t="shared" si="41"/>
        <v>29</v>
      </c>
      <c r="L128" s="153">
        <f t="shared" si="42"/>
        <v>0.35802469135802467</v>
      </c>
      <c r="M128" s="148" t="s">
        <v>537</v>
      </c>
      <c r="N128" s="154">
        <v>42745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47</v>
      </c>
      <c r="B129" s="146">
        <v>42382</v>
      </c>
      <c r="C129" s="146"/>
      <c r="D129" s="147" t="s">
        <v>632</v>
      </c>
      <c r="E129" s="148" t="s">
        <v>539</v>
      </c>
      <c r="F129" s="149">
        <v>417.5</v>
      </c>
      <c r="G129" s="148"/>
      <c r="H129" s="148">
        <v>547</v>
      </c>
      <c r="I129" s="150">
        <v>535</v>
      </c>
      <c r="J129" s="151" t="s">
        <v>625</v>
      </c>
      <c r="K129" s="152">
        <f t="shared" si="41"/>
        <v>129.5</v>
      </c>
      <c r="L129" s="153">
        <f t="shared" si="42"/>
        <v>0.31017964071856285</v>
      </c>
      <c r="M129" s="148" t="s">
        <v>537</v>
      </c>
      <c r="N129" s="154">
        <v>42578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48</v>
      </c>
      <c r="B130" s="146">
        <v>42408</v>
      </c>
      <c r="C130" s="146"/>
      <c r="D130" s="147" t="s">
        <v>633</v>
      </c>
      <c r="E130" s="148" t="s">
        <v>567</v>
      </c>
      <c r="F130" s="149">
        <v>650</v>
      </c>
      <c r="G130" s="148"/>
      <c r="H130" s="148">
        <v>800</v>
      </c>
      <c r="I130" s="150">
        <v>800</v>
      </c>
      <c r="J130" s="151" t="s">
        <v>625</v>
      </c>
      <c r="K130" s="152">
        <f t="shared" si="41"/>
        <v>150</v>
      </c>
      <c r="L130" s="153">
        <f t="shared" si="42"/>
        <v>0.23076923076923078</v>
      </c>
      <c r="M130" s="148" t="s">
        <v>537</v>
      </c>
      <c r="N130" s="154">
        <v>43154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49</v>
      </c>
      <c r="B131" s="146">
        <v>42433</v>
      </c>
      <c r="C131" s="146"/>
      <c r="D131" s="147" t="s">
        <v>206</v>
      </c>
      <c r="E131" s="148" t="s">
        <v>567</v>
      </c>
      <c r="F131" s="149">
        <v>437.5</v>
      </c>
      <c r="G131" s="148"/>
      <c r="H131" s="148">
        <v>504.5</v>
      </c>
      <c r="I131" s="150">
        <v>522</v>
      </c>
      <c r="J131" s="151" t="s">
        <v>634</v>
      </c>
      <c r="K131" s="152">
        <f t="shared" si="41"/>
        <v>67</v>
      </c>
      <c r="L131" s="153">
        <f t="shared" si="42"/>
        <v>0.15314285714285714</v>
      </c>
      <c r="M131" s="148" t="s">
        <v>537</v>
      </c>
      <c r="N131" s="154">
        <v>42480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50</v>
      </c>
      <c r="B132" s="146">
        <v>42438</v>
      </c>
      <c r="C132" s="146"/>
      <c r="D132" s="147" t="s">
        <v>635</v>
      </c>
      <c r="E132" s="148" t="s">
        <v>567</v>
      </c>
      <c r="F132" s="149">
        <v>189.5</v>
      </c>
      <c r="G132" s="148"/>
      <c r="H132" s="148">
        <v>218</v>
      </c>
      <c r="I132" s="150">
        <v>218</v>
      </c>
      <c r="J132" s="151" t="s">
        <v>625</v>
      </c>
      <c r="K132" s="152">
        <f t="shared" si="41"/>
        <v>28.5</v>
      </c>
      <c r="L132" s="153">
        <f t="shared" si="42"/>
        <v>0.15039577836411611</v>
      </c>
      <c r="M132" s="148" t="s">
        <v>537</v>
      </c>
      <c r="N132" s="154">
        <v>43034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5">
        <v>51</v>
      </c>
      <c r="B133" s="156">
        <v>42471</v>
      </c>
      <c r="C133" s="156"/>
      <c r="D133" s="164" t="s">
        <v>636</v>
      </c>
      <c r="E133" s="159" t="s">
        <v>567</v>
      </c>
      <c r="F133" s="159">
        <v>36.5</v>
      </c>
      <c r="G133" s="160"/>
      <c r="H133" s="160">
        <v>15.85</v>
      </c>
      <c r="I133" s="160">
        <v>60</v>
      </c>
      <c r="J133" s="161" t="s">
        <v>637</v>
      </c>
      <c r="K133" s="162">
        <f t="shared" si="41"/>
        <v>-20.65</v>
      </c>
      <c r="L133" s="163">
        <f t="shared" si="42"/>
        <v>-0.5657534246575342</v>
      </c>
      <c r="M133" s="159" t="s">
        <v>549</v>
      </c>
      <c r="N133" s="167">
        <v>43627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52</v>
      </c>
      <c r="B134" s="146">
        <v>42472</v>
      </c>
      <c r="C134" s="146"/>
      <c r="D134" s="147" t="s">
        <v>638</v>
      </c>
      <c r="E134" s="148" t="s">
        <v>567</v>
      </c>
      <c r="F134" s="149">
        <v>93</v>
      </c>
      <c r="G134" s="148"/>
      <c r="H134" s="148">
        <v>149</v>
      </c>
      <c r="I134" s="150">
        <v>140</v>
      </c>
      <c r="J134" s="151" t="s">
        <v>639</v>
      </c>
      <c r="K134" s="152">
        <f t="shared" si="41"/>
        <v>56</v>
      </c>
      <c r="L134" s="153">
        <f t="shared" si="42"/>
        <v>0.60215053763440862</v>
      </c>
      <c r="M134" s="148" t="s">
        <v>537</v>
      </c>
      <c r="N134" s="154">
        <v>42740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53</v>
      </c>
      <c r="B135" s="146">
        <v>42472</v>
      </c>
      <c r="C135" s="146"/>
      <c r="D135" s="147" t="s">
        <v>640</v>
      </c>
      <c r="E135" s="148" t="s">
        <v>567</v>
      </c>
      <c r="F135" s="149">
        <v>130</v>
      </c>
      <c r="G135" s="148"/>
      <c r="H135" s="148">
        <v>150</v>
      </c>
      <c r="I135" s="150" t="s">
        <v>641</v>
      </c>
      <c r="J135" s="151" t="s">
        <v>625</v>
      </c>
      <c r="K135" s="152">
        <f t="shared" si="41"/>
        <v>20</v>
      </c>
      <c r="L135" s="153">
        <f t="shared" si="42"/>
        <v>0.15384615384615385</v>
      </c>
      <c r="M135" s="148" t="s">
        <v>537</v>
      </c>
      <c r="N135" s="154">
        <v>42564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54</v>
      </c>
      <c r="B136" s="146">
        <v>42473</v>
      </c>
      <c r="C136" s="146"/>
      <c r="D136" s="147" t="s">
        <v>642</v>
      </c>
      <c r="E136" s="148" t="s">
        <v>567</v>
      </c>
      <c r="F136" s="149">
        <v>196</v>
      </c>
      <c r="G136" s="148"/>
      <c r="H136" s="148">
        <v>299</v>
      </c>
      <c r="I136" s="150">
        <v>299</v>
      </c>
      <c r="J136" s="151" t="s">
        <v>625</v>
      </c>
      <c r="K136" s="152">
        <v>103</v>
      </c>
      <c r="L136" s="153">
        <v>0.52551020408163296</v>
      </c>
      <c r="M136" s="148" t="s">
        <v>537</v>
      </c>
      <c r="N136" s="154">
        <v>42620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55</v>
      </c>
      <c r="B137" s="146">
        <v>42473</v>
      </c>
      <c r="C137" s="146"/>
      <c r="D137" s="147" t="s">
        <v>643</v>
      </c>
      <c r="E137" s="148" t="s">
        <v>567</v>
      </c>
      <c r="F137" s="149">
        <v>88</v>
      </c>
      <c r="G137" s="148"/>
      <c r="H137" s="148">
        <v>103</v>
      </c>
      <c r="I137" s="150">
        <v>103</v>
      </c>
      <c r="J137" s="151" t="s">
        <v>625</v>
      </c>
      <c r="K137" s="152">
        <v>15</v>
      </c>
      <c r="L137" s="153">
        <v>0.170454545454545</v>
      </c>
      <c r="M137" s="148" t="s">
        <v>537</v>
      </c>
      <c r="N137" s="154">
        <v>42530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56</v>
      </c>
      <c r="B138" s="146">
        <v>42492</v>
      </c>
      <c r="C138" s="146"/>
      <c r="D138" s="147" t="s">
        <v>644</v>
      </c>
      <c r="E138" s="148" t="s">
        <v>567</v>
      </c>
      <c r="F138" s="149">
        <v>127.5</v>
      </c>
      <c r="G138" s="148"/>
      <c r="H138" s="148">
        <v>148</v>
      </c>
      <c r="I138" s="150" t="s">
        <v>645</v>
      </c>
      <c r="J138" s="151" t="s">
        <v>625</v>
      </c>
      <c r="K138" s="152">
        <f>H138-F138</f>
        <v>20.5</v>
      </c>
      <c r="L138" s="153">
        <f>K138/F138</f>
        <v>0.16078431372549021</v>
      </c>
      <c r="M138" s="148" t="s">
        <v>537</v>
      </c>
      <c r="N138" s="154">
        <v>42564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57</v>
      </c>
      <c r="B139" s="146">
        <v>42493</v>
      </c>
      <c r="C139" s="146"/>
      <c r="D139" s="147" t="s">
        <v>646</v>
      </c>
      <c r="E139" s="148" t="s">
        <v>567</v>
      </c>
      <c r="F139" s="149">
        <v>675</v>
      </c>
      <c r="G139" s="148"/>
      <c r="H139" s="148">
        <v>815</v>
      </c>
      <c r="I139" s="150" t="s">
        <v>647</v>
      </c>
      <c r="J139" s="151" t="s">
        <v>625</v>
      </c>
      <c r="K139" s="152">
        <f>H139-F139</f>
        <v>140</v>
      </c>
      <c r="L139" s="153">
        <f>K139/F139</f>
        <v>0.2074074074074074</v>
      </c>
      <c r="M139" s="148" t="s">
        <v>537</v>
      </c>
      <c r="N139" s="154">
        <v>43154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5">
        <v>58</v>
      </c>
      <c r="B140" s="156">
        <v>42522</v>
      </c>
      <c r="C140" s="156"/>
      <c r="D140" s="157" t="s">
        <v>648</v>
      </c>
      <c r="E140" s="158" t="s">
        <v>567</v>
      </c>
      <c r="F140" s="159">
        <v>500</v>
      </c>
      <c r="G140" s="159"/>
      <c r="H140" s="160">
        <v>232.5</v>
      </c>
      <c r="I140" s="160" t="s">
        <v>649</v>
      </c>
      <c r="J140" s="161" t="s">
        <v>650</v>
      </c>
      <c r="K140" s="162">
        <f>H140-F140</f>
        <v>-267.5</v>
      </c>
      <c r="L140" s="163">
        <f>K140/F140</f>
        <v>-0.53500000000000003</v>
      </c>
      <c r="M140" s="159" t="s">
        <v>549</v>
      </c>
      <c r="N140" s="156">
        <v>43735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59</v>
      </c>
      <c r="B141" s="146">
        <v>42527</v>
      </c>
      <c r="C141" s="146"/>
      <c r="D141" s="147" t="s">
        <v>495</v>
      </c>
      <c r="E141" s="148" t="s">
        <v>567</v>
      </c>
      <c r="F141" s="149">
        <v>110</v>
      </c>
      <c r="G141" s="148"/>
      <c r="H141" s="148">
        <v>126.5</v>
      </c>
      <c r="I141" s="150">
        <v>125</v>
      </c>
      <c r="J141" s="151" t="s">
        <v>576</v>
      </c>
      <c r="K141" s="152">
        <f>H141-F141</f>
        <v>16.5</v>
      </c>
      <c r="L141" s="153">
        <f>K141/F141</f>
        <v>0.15</v>
      </c>
      <c r="M141" s="148" t="s">
        <v>537</v>
      </c>
      <c r="N141" s="154">
        <v>42552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60</v>
      </c>
      <c r="B142" s="146">
        <v>42538</v>
      </c>
      <c r="C142" s="146"/>
      <c r="D142" s="147" t="s">
        <v>651</v>
      </c>
      <c r="E142" s="148" t="s">
        <v>567</v>
      </c>
      <c r="F142" s="149">
        <v>44</v>
      </c>
      <c r="G142" s="148"/>
      <c r="H142" s="148">
        <v>69.5</v>
      </c>
      <c r="I142" s="150">
        <v>69.5</v>
      </c>
      <c r="J142" s="151" t="s">
        <v>652</v>
      </c>
      <c r="K142" s="152">
        <f>H142-F142</f>
        <v>25.5</v>
      </c>
      <c r="L142" s="153">
        <f>K142/F142</f>
        <v>0.57954545454545459</v>
      </c>
      <c r="M142" s="148" t="s">
        <v>537</v>
      </c>
      <c r="N142" s="154">
        <v>42977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61</v>
      </c>
      <c r="B143" s="146">
        <v>42549</v>
      </c>
      <c r="C143" s="146"/>
      <c r="D143" s="147" t="s">
        <v>653</v>
      </c>
      <c r="E143" s="148" t="s">
        <v>567</v>
      </c>
      <c r="F143" s="149">
        <v>262.5</v>
      </c>
      <c r="G143" s="148"/>
      <c r="H143" s="148">
        <v>340</v>
      </c>
      <c r="I143" s="150">
        <v>333</v>
      </c>
      <c r="J143" s="151" t="s">
        <v>654</v>
      </c>
      <c r="K143" s="152">
        <v>77.5</v>
      </c>
      <c r="L143" s="153">
        <v>0.29523809523809502</v>
      </c>
      <c r="M143" s="148" t="s">
        <v>537</v>
      </c>
      <c r="N143" s="154">
        <v>43017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62</v>
      </c>
      <c r="B144" s="146">
        <v>42549</v>
      </c>
      <c r="C144" s="146"/>
      <c r="D144" s="147" t="s">
        <v>655</v>
      </c>
      <c r="E144" s="148" t="s">
        <v>567</v>
      </c>
      <c r="F144" s="149">
        <v>840</v>
      </c>
      <c r="G144" s="148"/>
      <c r="H144" s="148">
        <v>1230</v>
      </c>
      <c r="I144" s="150">
        <v>1230</v>
      </c>
      <c r="J144" s="151" t="s">
        <v>625</v>
      </c>
      <c r="K144" s="152">
        <v>390</v>
      </c>
      <c r="L144" s="153">
        <v>0.46428571428571402</v>
      </c>
      <c r="M144" s="148" t="s">
        <v>537</v>
      </c>
      <c r="N144" s="154">
        <v>42649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8">
        <v>63</v>
      </c>
      <c r="B145" s="169">
        <v>42556</v>
      </c>
      <c r="C145" s="169"/>
      <c r="D145" s="170" t="s">
        <v>656</v>
      </c>
      <c r="E145" s="171" t="s">
        <v>567</v>
      </c>
      <c r="F145" s="171">
        <v>395</v>
      </c>
      <c r="G145" s="172"/>
      <c r="H145" s="172">
        <f>(468.5+342.5)/2</f>
        <v>405.5</v>
      </c>
      <c r="I145" s="172">
        <v>510</v>
      </c>
      <c r="J145" s="173" t="s">
        <v>657</v>
      </c>
      <c r="K145" s="174">
        <f t="shared" ref="K145:K151" si="43">H145-F145</f>
        <v>10.5</v>
      </c>
      <c r="L145" s="175">
        <f t="shared" ref="L145:L151" si="44">K145/F145</f>
        <v>2.6582278481012658E-2</v>
      </c>
      <c r="M145" s="171" t="s">
        <v>658</v>
      </c>
      <c r="N145" s="169">
        <v>43606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5">
        <v>64</v>
      </c>
      <c r="B146" s="156">
        <v>42584</v>
      </c>
      <c r="C146" s="156"/>
      <c r="D146" s="157" t="s">
        <v>659</v>
      </c>
      <c r="E146" s="158" t="s">
        <v>539</v>
      </c>
      <c r="F146" s="159">
        <f>169.5-12.8</f>
        <v>156.69999999999999</v>
      </c>
      <c r="G146" s="159"/>
      <c r="H146" s="160">
        <v>77</v>
      </c>
      <c r="I146" s="160" t="s">
        <v>660</v>
      </c>
      <c r="J146" s="161" t="s">
        <v>661</v>
      </c>
      <c r="K146" s="162">
        <f t="shared" si="43"/>
        <v>-79.699999999999989</v>
      </c>
      <c r="L146" s="163">
        <f t="shared" si="44"/>
        <v>-0.50861518825781749</v>
      </c>
      <c r="M146" s="159" t="s">
        <v>549</v>
      </c>
      <c r="N146" s="156">
        <v>43522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5">
        <v>65</v>
      </c>
      <c r="B147" s="156">
        <v>42586</v>
      </c>
      <c r="C147" s="156"/>
      <c r="D147" s="157" t="s">
        <v>662</v>
      </c>
      <c r="E147" s="158" t="s">
        <v>567</v>
      </c>
      <c r="F147" s="159">
        <v>400</v>
      </c>
      <c r="G147" s="159"/>
      <c r="H147" s="160">
        <v>305</v>
      </c>
      <c r="I147" s="160">
        <v>475</v>
      </c>
      <c r="J147" s="161" t="s">
        <v>663</v>
      </c>
      <c r="K147" s="162">
        <f t="shared" si="43"/>
        <v>-95</v>
      </c>
      <c r="L147" s="163">
        <f t="shared" si="44"/>
        <v>-0.23749999999999999</v>
      </c>
      <c r="M147" s="159" t="s">
        <v>549</v>
      </c>
      <c r="N147" s="156">
        <v>43606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66</v>
      </c>
      <c r="B148" s="146">
        <v>42593</v>
      </c>
      <c r="C148" s="146"/>
      <c r="D148" s="147" t="s">
        <v>664</v>
      </c>
      <c r="E148" s="148" t="s">
        <v>567</v>
      </c>
      <c r="F148" s="149">
        <v>86.5</v>
      </c>
      <c r="G148" s="148"/>
      <c r="H148" s="148">
        <v>130</v>
      </c>
      <c r="I148" s="150">
        <v>130</v>
      </c>
      <c r="J148" s="151" t="s">
        <v>665</v>
      </c>
      <c r="K148" s="152">
        <f t="shared" si="43"/>
        <v>43.5</v>
      </c>
      <c r="L148" s="153">
        <f t="shared" si="44"/>
        <v>0.50289017341040465</v>
      </c>
      <c r="M148" s="148" t="s">
        <v>537</v>
      </c>
      <c r="N148" s="154">
        <v>43091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5">
        <v>67</v>
      </c>
      <c r="B149" s="156">
        <v>42600</v>
      </c>
      <c r="C149" s="156"/>
      <c r="D149" s="157" t="s">
        <v>109</v>
      </c>
      <c r="E149" s="158" t="s">
        <v>567</v>
      </c>
      <c r="F149" s="159">
        <v>133.5</v>
      </c>
      <c r="G149" s="159"/>
      <c r="H149" s="160">
        <v>126.5</v>
      </c>
      <c r="I149" s="160">
        <v>178</v>
      </c>
      <c r="J149" s="161" t="s">
        <v>666</v>
      </c>
      <c r="K149" s="162">
        <f t="shared" si="43"/>
        <v>-7</v>
      </c>
      <c r="L149" s="163">
        <f t="shared" si="44"/>
        <v>-5.2434456928838954E-2</v>
      </c>
      <c r="M149" s="159" t="s">
        <v>549</v>
      </c>
      <c r="N149" s="156">
        <v>42615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68</v>
      </c>
      <c r="B150" s="146">
        <v>42613</v>
      </c>
      <c r="C150" s="146"/>
      <c r="D150" s="147" t="s">
        <v>667</v>
      </c>
      <c r="E150" s="148" t="s">
        <v>567</v>
      </c>
      <c r="F150" s="149">
        <v>560</v>
      </c>
      <c r="G150" s="148"/>
      <c r="H150" s="148">
        <v>725</v>
      </c>
      <c r="I150" s="150">
        <v>725</v>
      </c>
      <c r="J150" s="151" t="s">
        <v>569</v>
      </c>
      <c r="K150" s="152">
        <f t="shared" si="43"/>
        <v>165</v>
      </c>
      <c r="L150" s="153">
        <f t="shared" si="44"/>
        <v>0.29464285714285715</v>
      </c>
      <c r="M150" s="148" t="s">
        <v>537</v>
      </c>
      <c r="N150" s="154">
        <v>42456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69</v>
      </c>
      <c r="B151" s="146">
        <v>42614</v>
      </c>
      <c r="C151" s="146"/>
      <c r="D151" s="147" t="s">
        <v>668</v>
      </c>
      <c r="E151" s="148" t="s">
        <v>567</v>
      </c>
      <c r="F151" s="149">
        <v>160.5</v>
      </c>
      <c r="G151" s="148"/>
      <c r="H151" s="148">
        <v>210</v>
      </c>
      <c r="I151" s="150">
        <v>210</v>
      </c>
      <c r="J151" s="151" t="s">
        <v>569</v>
      </c>
      <c r="K151" s="152">
        <f t="shared" si="43"/>
        <v>49.5</v>
      </c>
      <c r="L151" s="153">
        <f t="shared" si="44"/>
        <v>0.30841121495327101</v>
      </c>
      <c r="M151" s="148" t="s">
        <v>537</v>
      </c>
      <c r="N151" s="154">
        <v>42871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70</v>
      </c>
      <c r="B152" s="146">
        <v>42646</v>
      </c>
      <c r="C152" s="146"/>
      <c r="D152" s="147" t="s">
        <v>378</v>
      </c>
      <c r="E152" s="148" t="s">
        <v>567</v>
      </c>
      <c r="F152" s="149">
        <v>430</v>
      </c>
      <c r="G152" s="148"/>
      <c r="H152" s="148">
        <v>596</v>
      </c>
      <c r="I152" s="150">
        <v>575</v>
      </c>
      <c r="J152" s="151" t="s">
        <v>669</v>
      </c>
      <c r="K152" s="152">
        <v>166</v>
      </c>
      <c r="L152" s="153">
        <v>0.38604651162790699</v>
      </c>
      <c r="M152" s="148" t="s">
        <v>537</v>
      </c>
      <c r="N152" s="154">
        <v>42769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71</v>
      </c>
      <c r="B153" s="146">
        <v>42657</v>
      </c>
      <c r="C153" s="146"/>
      <c r="D153" s="147" t="s">
        <v>670</v>
      </c>
      <c r="E153" s="148" t="s">
        <v>567</v>
      </c>
      <c r="F153" s="149">
        <v>280</v>
      </c>
      <c r="G153" s="148"/>
      <c r="H153" s="148">
        <v>345</v>
      </c>
      <c r="I153" s="150">
        <v>345</v>
      </c>
      <c r="J153" s="151" t="s">
        <v>569</v>
      </c>
      <c r="K153" s="152">
        <f t="shared" ref="K153:K158" si="45">H153-F153</f>
        <v>65</v>
      </c>
      <c r="L153" s="153">
        <f>K153/F153</f>
        <v>0.23214285714285715</v>
      </c>
      <c r="M153" s="148" t="s">
        <v>537</v>
      </c>
      <c r="N153" s="154">
        <v>42814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72</v>
      </c>
      <c r="B154" s="146">
        <v>42657</v>
      </c>
      <c r="C154" s="146"/>
      <c r="D154" s="147" t="s">
        <v>671</v>
      </c>
      <c r="E154" s="148" t="s">
        <v>567</v>
      </c>
      <c r="F154" s="149">
        <v>245</v>
      </c>
      <c r="G154" s="148"/>
      <c r="H154" s="148">
        <v>325.5</v>
      </c>
      <c r="I154" s="150">
        <v>330</v>
      </c>
      <c r="J154" s="151" t="s">
        <v>672</v>
      </c>
      <c r="K154" s="152">
        <f t="shared" si="45"/>
        <v>80.5</v>
      </c>
      <c r="L154" s="153">
        <f>K154/F154</f>
        <v>0.32857142857142857</v>
      </c>
      <c r="M154" s="148" t="s">
        <v>537</v>
      </c>
      <c r="N154" s="154">
        <v>42769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73</v>
      </c>
      <c r="B155" s="146">
        <v>42660</v>
      </c>
      <c r="C155" s="146"/>
      <c r="D155" s="147" t="s">
        <v>334</v>
      </c>
      <c r="E155" s="148" t="s">
        <v>567</v>
      </c>
      <c r="F155" s="149">
        <v>125</v>
      </c>
      <c r="G155" s="148"/>
      <c r="H155" s="148">
        <v>160</v>
      </c>
      <c r="I155" s="150">
        <v>160</v>
      </c>
      <c r="J155" s="151" t="s">
        <v>625</v>
      </c>
      <c r="K155" s="152">
        <f t="shared" si="45"/>
        <v>35</v>
      </c>
      <c r="L155" s="153">
        <v>0.28000000000000003</v>
      </c>
      <c r="M155" s="148" t="s">
        <v>537</v>
      </c>
      <c r="N155" s="154">
        <v>42803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74</v>
      </c>
      <c r="B156" s="146">
        <v>42660</v>
      </c>
      <c r="C156" s="146"/>
      <c r="D156" s="147" t="s">
        <v>434</v>
      </c>
      <c r="E156" s="148" t="s">
        <v>567</v>
      </c>
      <c r="F156" s="149">
        <v>114</v>
      </c>
      <c r="G156" s="148"/>
      <c r="H156" s="148">
        <v>145</v>
      </c>
      <c r="I156" s="150">
        <v>145</v>
      </c>
      <c r="J156" s="151" t="s">
        <v>625</v>
      </c>
      <c r="K156" s="152">
        <f t="shared" si="45"/>
        <v>31</v>
      </c>
      <c r="L156" s="153">
        <f>K156/F156</f>
        <v>0.27192982456140352</v>
      </c>
      <c r="M156" s="148" t="s">
        <v>537</v>
      </c>
      <c r="N156" s="154">
        <v>42859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75</v>
      </c>
      <c r="B157" s="146">
        <v>42660</v>
      </c>
      <c r="C157" s="146"/>
      <c r="D157" s="147" t="s">
        <v>673</v>
      </c>
      <c r="E157" s="148" t="s">
        <v>567</v>
      </c>
      <c r="F157" s="149">
        <v>212</v>
      </c>
      <c r="G157" s="148"/>
      <c r="H157" s="148">
        <v>280</v>
      </c>
      <c r="I157" s="150">
        <v>276</v>
      </c>
      <c r="J157" s="151" t="s">
        <v>674</v>
      </c>
      <c r="K157" s="152">
        <f t="shared" si="45"/>
        <v>68</v>
      </c>
      <c r="L157" s="153">
        <f>K157/F157</f>
        <v>0.32075471698113206</v>
      </c>
      <c r="M157" s="148" t="s">
        <v>537</v>
      </c>
      <c r="N157" s="154">
        <v>42858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76</v>
      </c>
      <c r="B158" s="146">
        <v>42678</v>
      </c>
      <c r="C158" s="146"/>
      <c r="D158" s="147" t="s">
        <v>425</v>
      </c>
      <c r="E158" s="148" t="s">
        <v>567</v>
      </c>
      <c r="F158" s="149">
        <v>155</v>
      </c>
      <c r="G158" s="148"/>
      <c r="H158" s="148">
        <v>210</v>
      </c>
      <c r="I158" s="150">
        <v>210</v>
      </c>
      <c r="J158" s="151" t="s">
        <v>675</v>
      </c>
      <c r="K158" s="152">
        <f t="shared" si="45"/>
        <v>55</v>
      </c>
      <c r="L158" s="153">
        <f>K158/F158</f>
        <v>0.35483870967741937</v>
      </c>
      <c r="M158" s="148" t="s">
        <v>537</v>
      </c>
      <c r="N158" s="154">
        <v>42944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5">
        <v>77</v>
      </c>
      <c r="B159" s="156">
        <v>42710</v>
      </c>
      <c r="C159" s="156"/>
      <c r="D159" s="157" t="s">
        <v>676</v>
      </c>
      <c r="E159" s="158" t="s">
        <v>567</v>
      </c>
      <c r="F159" s="159">
        <v>150.5</v>
      </c>
      <c r="G159" s="159"/>
      <c r="H159" s="160">
        <v>72.5</v>
      </c>
      <c r="I159" s="160">
        <v>174</v>
      </c>
      <c r="J159" s="161" t="s">
        <v>677</v>
      </c>
      <c r="K159" s="162">
        <v>-78</v>
      </c>
      <c r="L159" s="163">
        <v>-0.51827242524916906</v>
      </c>
      <c r="M159" s="159" t="s">
        <v>549</v>
      </c>
      <c r="N159" s="156">
        <v>43333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78</v>
      </c>
      <c r="B160" s="146">
        <v>42712</v>
      </c>
      <c r="C160" s="146"/>
      <c r="D160" s="147" t="s">
        <v>678</v>
      </c>
      <c r="E160" s="148" t="s">
        <v>567</v>
      </c>
      <c r="F160" s="149">
        <v>380</v>
      </c>
      <c r="G160" s="148"/>
      <c r="H160" s="148">
        <v>478</v>
      </c>
      <c r="I160" s="150">
        <v>468</v>
      </c>
      <c r="J160" s="151" t="s">
        <v>625</v>
      </c>
      <c r="K160" s="152">
        <f>H160-F160</f>
        <v>98</v>
      </c>
      <c r="L160" s="153">
        <f>K160/F160</f>
        <v>0.25789473684210529</v>
      </c>
      <c r="M160" s="148" t="s">
        <v>537</v>
      </c>
      <c r="N160" s="154">
        <v>43025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79</v>
      </c>
      <c r="B161" s="146">
        <v>42734</v>
      </c>
      <c r="C161" s="146"/>
      <c r="D161" s="147" t="s">
        <v>108</v>
      </c>
      <c r="E161" s="148" t="s">
        <v>567</v>
      </c>
      <c r="F161" s="149">
        <v>305</v>
      </c>
      <c r="G161" s="148"/>
      <c r="H161" s="148">
        <v>375</v>
      </c>
      <c r="I161" s="150">
        <v>375</v>
      </c>
      <c r="J161" s="151" t="s">
        <v>625</v>
      </c>
      <c r="K161" s="152">
        <f>H161-F161</f>
        <v>70</v>
      </c>
      <c r="L161" s="153">
        <f>K161/F161</f>
        <v>0.22950819672131148</v>
      </c>
      <c r="M161" s="148" t="s">
        <v>537</v>
      </c>
      <c r="N161" s="154">
        <v>42768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80</v>
      </c>
      <c r="B162" s="146">
        <v>42739</v>
      </c>
      <c r="C162" s="146"/>
      <c r="D162" s="147" t="s">
        <v>94</v>
      </c>
      <c r="E162" s="148" t="s">
        <v>567</v>
      </c>
      <c r="F162" s="149">
        <v>99.5</v>
      </c>
      <c r="G162" s="148"/>
      <c r="H162" s="148">
        <v>158</v>
      </c>
      <c r="I162" s="150">
        <v>158</v>
      </c>
      <c r="J162" s="151" t="s">
        <v>625</v>
      </c>
      <c r="K162" s="152">
        <f>H162-F162</f>
        <v>58.5</v>
      </c>
      <c r="L162" s="153">
        <f>K162/F162</f>
        <v>0.5879396984924623</v>
      </c>
      <c r="M162" s="148" t="s">
        <v>537</v>
      </c>
      <c r="N162" s="154">
        <v>42898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81</v>
      </c>
      <c r="B163" s="146">
        <v>42739</v>
      </c>
      <c r="C163" s="146"/>
      <c r="D163" s="147" t="s">
        <v>94</v>
      </c>
      <c r="E163" s="148" t="s">
        <v>567</v>
      </c>
      <c r="F163" s="149">
        <v>99.5</v>
      </c>
      <c r="G163" s="148"/>
      <c r="H163" s="148">
        <v>158</v>
      </c>
      <c r="I163" s="150">
        <v>158</v>
      </c>
      <c r="J163" s="151" t="s">
        <v>625</v>
      </c>
      <c r="K163" s="152">
        <v>58.5</v>
      </c>
      <c r="L163" s="153">
        <v>0.58793969849246197</v>
      </c>
      <c r="M163" s="148" t="s">
        <v>537</v>
      </c>
      <c r="N163" s="154">
        <v>42898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82</v>
      </c>
      <c r="B164" s="146">
        <v>42786</v>
      </c>
      <c r="C164" s="146"/>
      <c r="D164" s="147" t="s">
        <v>182</v>
      </c>
      <c r="E164" s="148" t="s">
        <v>567</v>
      </c>
      <c r="F164" s="149">
        <v>140.5</v>
      </c>
      <c r="G164" s="148"/>
      <c r="H164" s="148">
        <v>220</v>
      </c>
      <c r="I164" s="150">
        <v>220</v>
      </c>
      <c r="J164" s="151" t="s">
        <v>625</v>
      </c>
      <c r="K164" s="152">
        <f>H164-F164</f>
        <v>79.5</v>
      </c>
      <c r="L164" s="153">
        <f>K164/F164</f>
        <v>0.5658362989323843</v>
      </c>
      <c r="M164" s="148" t="s">
        <v>537</v>
      </c>
      <c r="N164" s="154">
        <v>42864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83</v>
      </c>
      <c r="B165" s="146">
        <v>42786</v>
      </c>
      <c r="C165" s="146"/>
      <c r="D165" s="147" t="s">
        <v>679</v>
      </c>
      <c r="E165" s="148" t="s">
        <v>567</v>
      </c>
      <c r="F165" s="149">
        <v>202.5</v>
      </c>
      <c r="G165" s="148"/>
      <c r="H165" s="148">
        <v>234</v>
      </c>
      <c r="I165" s="150">
        <v>234</v>
      </c>
      <c r="J165" s="151" t="s">
        <v>625</v>
      </c>
      <c r="K165" s="152">
        <v>31.5</v>
      </c>
      <c r="L165" s="153">
        <v>0.155555555555556</v>
      </c>
      <c r="M165" s="148" t="s">
        <v>537</v>
      </c>
      <c r="N165" s="154">
        <v>42836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84</v>
      </c>
      <c r="B166" s="146">
        <v>42818</v>
      </c>
      <c r="C166" s="146"/>
      <c r="D166" s="147" t="s">
        <v>680</v>
      </c>
      <c r="E166" s="148" t="s">
        <v>567</v>
      </c>
      <c r="F166" s="149">
        <v>300.5</v>
      </c>
      <c r="G166" s="148"/>
      <c r="H166" s="148">
        <v>417.5</v>
      </c>
      <c r="I166" s="150">
        <v>420</v>
      </c>
      <c r="J166" s="151" t="s">
        <v>681</v>
      </c>
      <c r="K166" s="152">
        <f>H166-F166</f>
        <v>117</v>
      </c>
      <c r="L166" s="153">
        <f>K166/F166</f>
        <v>0.38935108153078202</v>
      </c>
      <c r="M166" s="148" t="s">
        <v>537</v>
      </c>
      <c r="N166" s="154">
        <v>43070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85</v>
      </c>
      <c r="B167" s="146">
        <v>42818</v>
      </c>
      <c r="C167" s="146"/>
      <c r="D167" s="147" t="s">
        <v>655</v>
      </c>
      <c r="E167" s="148" t="s">
        <v>567</v>
      </c>
      <c r="F167" s="149">
        <v>850</v>
      </c>
      <c r="G167" s="148"/>
      <c r="H167" s="148">
        <v>1042.5</v>
      </c>
      <c r="I167" s="150">
        <v>1023</v>
      </c>
      <c r="J167" s="151" t="s">
        <v>682</v>
      </c>
      <c r="K167" s="152">
        <v>192.5</v>
      </c>
      <c r="L167" s="153">
        <v>0.22647058823529401</v>
      </c>
      <c r="M167" s="148" t="s">
        <v>537</v>
      </c>
      <c r="N167" s="154">
        <v>42830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86</v>
      </c>
      <c r="B168" s="146">
        <v>42830</v>
      </c>
      <c r="C168" s="146"/>
      <c r="D168" s="147" t="s">
        <v>453</v>
      </c>
      <c r="E168" s="148" t="s">
        <v>567</v>
      </c>
      <c r="F168" s="149">
        <v>785</v>
      </c>
      <c r="G168" s="148"/>
      <c r="H168" s="148">
        <v>930</v>
      </c>
      <c r="I168" s="150">
        <v>920</v>
      </c>
      <c r="J168" s="151" t="s">
        <v>683</v>
      </c>
      <c r="K168" s="152">
        <f>H168-F168</f>
        <v>145</v>
      </c>
      <c r="L168" s="153">
        <f>K168/F168</f>
        <v>0.18471337579617833</v>
      </c>
      <c r="M168" s="148" t="s">
        <v>537</v>
      </c>
      <c r="N168" s="154">
        <v>42976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5">
        <v>87</v>
      </c>
      <c r="B169" s="156">
        <v>42831</v>
      </c>
      <c r="C169" s="156"/>
      <c r="D169" s="157" t="s">
        <v>684</v>
      </c>
      <c r="E169" s="158" t="s">
        <v>567</v>
      </c>
      <c r="F169" s="159">
        <v>40</v>
      </c>
      <c r="G169" s="159"/>
      <c r="H169" s="160">
        <v>13.1</v>
      </c>
      <c r="I169" s="160">
        <v>60</v>
      </c>
      <c r="J169" s="161" t="s">
        <v>685</v>
      </c>
      <c r="K169" s="162">
        <v>-26.9</v>
      </c>
      <c r="L169" s="163">
        <v>-0.67249999999999999</v>
      </c>
      <c r="M169" s="159" t="s">
        <v>549</v>
      </c>
      <c r="N169" s="156">
        <v>43138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88</v>
      </c>
      <c r="B170" s="146">
        <v>42837</v>
      </c>
      <c r="C170" s="146"/>
      <c r="D170" s="147" t="s">
        <v>93</v>
      </c>
      <c r="E170" s="148" t="s">
        <v>567</v>
      </c>
      <c r="F170" s="149">
        <v>289.5</v>
      </c>
      <c r="G170" s="148"/>
      <c r="H170" s="148">
        <v>354</v>
      </c>
      <c r="I170" s="150">
        <v>360</v>
      </c>
      <c r="J170" s="151" t="s">
        <v>686</v>
      </c>
      <c r="K170" s="152">
        <f t="shared" ref="K170:K178" si="46">H170-F170</f>
        <v>64.5</v>
      </c>
      <c r="L170" s="153">
        <f t="shared" ref="L170:L178" si="47">K170/F170</f>
        <v>0.22279792746113988</v>
      </c>
      <c r="M170" s="148" t="s">
        <v>537</v>
      </c>
      <c r="N170" s="154">
        <v>43040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89</v>
      </c>
      <c r="B171" s="146">
        <v>42845</v>
      </c>
      <c r="C171" s="146"/>
      <c r="D171" s="147" t="s">
        <v>401</v>
      </c>
      <c r="E171" s="148" t="s">
        <v>567</v>
      </c>
      <c r="F171" s="149">
        <v>700</v>
      </c>
      <c r="G171" s="148"/>
      <c r="H171" s="148">
        <v>840</v>
      </c>
      <c r="I171" s="150">
        <v>840</v>
      </c>
      <c r="J171" s="151" t="s">
        <v>687</v>
      </c>
      <c r="K171" s="152">
        <f t="shared" si="46"/>
        <v>140</v>
      </c>
      <c r="L171" s="153">
        <f t="shared" si="47"/>
        <v>0.2</v>
      </c>
      <c r="M171" s="148" t="s">
        <v>537</v>
      </c>
      <c r="N171" s="154">
        <v>42893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90</v>
      </c>
      <c r="B172" s="146">
        <v>42887</v>
      </c>
      <c r="C172" s="146"/>
      <c r="D172" s="147" t="s">
        <v>688</v>
      </c>
      <c r="E172" s="148" t="s">
        <v>567</v>
      </c>
      <c r="F172" s="149">
        <v>130</v>
      </c>
      <c r="G172" s="148"/>
      <c r="H172" s="148">
        <v>144.25</v>
      </c>
      <c r="I172" s="150">
        <v>170</v>
      </c>
      <c r="J172" s="151" t="s">
        <v>689</v>
      </c>
      <c r="K172" s="152">
        <f t="shared" si="46"/>
        <v>14.25</v>
      </c>
      <c r="L172" s="153">
        <f t="shared" si="47"/>
        <v>0.10961538461538461</v>
      </c>
      <c r="M172" s="148" t="s">
        <v>537</v>
      </c>
      <c r="N172" s="154">
        <v>43675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91</v>
      </c>
      <c r="B173" s="146">
        <v>42901</v>
      </c>
      <c r="C173" s="146"/>
      <c r="D173" s="147" t="s">
        <v>690</v>
      </c>
      <c r="E173" s="148" t="s">
        <v>567</v>
      </c>
      <c r="F173" s="149">
        <v>214.5</v>
      </c>
      <c r="G173" s="148"/>
      <c r="H173" s="148">
        <v>262</v>
      </c>
      <c r="I173" s="150">
        <v>262</v>
      </c>
      <c r="J173" s="151" t="s">
        <v>691</v>
      </c>
      <c r="K173" s="152">
        <f t="shared" si="46"/>
        <v>47.5</v>
      </c>
      <c r="L173" s="153">
        <f t="shared" si="47"/>
        <v>0.22144522144522144</v>
      </c>
      <c r="M173" s="148" t="s">
        <v>537</v>
      </c>
      <c r="N173" s="154">
        <v>42977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92</v>
      </c>
      <c r="B174" s="177">
        <v>42933</v>
      </c>
      <c r="C174" s="177"/>
      <c r="D174" s="178" t="s">
        <v>692</v>
      </c>
      <c r="E174" s="179" t="s">
        <v>567</v>
      </c>
      <c r="F174" s="180">
        <v>370</v>
      </c>
      <c r="G174" s="179"/>
      <c r="H174" s="179">
        <v>447.5</v>
      </c>
      <c r="I174" s="181">
        <v>450</v>
      </c>
      <c r="J174" s="182" t="s">
        <v>625</v>
      </c>
      <c r="K174" s="152">
        <f t="shared" si="46"/>
        <v>77.5</v>
      </c>
      <c r="L174" s="183">
        <f t="shared" si="47"/>
        <v>0.20945945945945946</v>
      </c>
      <c r="M174" s="179" t="s">
        <v>537</v>
      </c>
      <c r="N174" s="184">
        <v>43035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93</v>
      </c>
      <c r="B175" s="177">
        <v>42943</v>
      </c>
      <c r="C175" s="177"/>
      <c r="D175" s="178" t="s">
        <v>180</v>
      </c>
      <c r="E175" s="179" t="s">
        <v>567</v>
      </c>
      <c r="F175" s="180">
        <v>657.5</v>
      </c>
      <c r="G175" s="179"/>
      <c r="H175" s="179">
        <v>825</v>
      </c>
      <c r="I175" s="181">
        <v>820</v>
      </c>
      <c r="J175" s="182" t="s">
        <v>625</v>
      </c>
      <c r="K175" s="152">
        <f t="shared" si="46"/>
        <v>167.5</v>
      </c>
      <c r="L175" s="183">
        <f t="shared" si="47"/>
        <v>0.25475285171102663</v>
      </c>
      <c r="M175" s="179" t="s">
        <v>537</v>
      </c>
      <c r="N175" s="184">
        <v>43090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94</v>
      </c>
      <c r="B176" s="146">
        <v>42964</v>
      </c>
      <c r="C176" s="146"/>
      <c r="D176" s="147" t="s">
        <v>347</v>
      </c>
      <c r="E176" s="148" t="s">
        <v>567</v>
      </c>
      <c r="F176" s="149">
        <v>605</v>
      </c>
      <c r="G176" s="148"/>
      <c r="H176" s="148">
        <v>750</v>
      </c>
      <c r="I176" s="150">
        <v>750</v>
      </c>
      <c r="J176" s="151" t="s">
        <v>683</v>
      </c>
      <c r="K176" s="152">
        <f t="shared" si="46"/>
        <v>145</v>
      </c>
      <c r="L176" s="153">
        <f t="shared" si="47"/>
        <v>0.23966942148760331</v>
      </c>
      <c r="M176" s="148" t="s">
        <v>537</v>
      </c>
      <c r="N176" s="154">
        <v>43027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5">
        <v>95</v>
      </c>
      <c r="B177" s="156">
        <v>42979</v>
      </c>
      <c r="C177" s="156"/>
      <c r="D177" s="164" t="s">
        <v>693</v>
      </c>
      <c r="E177" s="159" t="s">
        <v>567</v>
      </c>
      <c r="F177" s="159">
        <v>255</v>
      </c>
      <c r="G177" s="160"/>
      <c r="H177" s="160">
        <v>217.25</v>
      </c>
      <c r="I177" s="160">
        <v>320</v>
      </c>
      <c r="J177" s="161" t="s">
        <v>694</v>
      </c>
      <c r="K177" s="162">
        <f t="shared" si="46"/>
        <v>-37.75</v>
      </c>
      <c r="L177" s="165">
        <f t="shared" si="47"/>
        <v>-0.14803921568627451</v>
      </c>
      <c r="M177" s="159" t="s">
        <v>549</v>
      </c>
      <c r="N177" s="156">
        <v>43661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96</v>
      </c>
      <c r="B178" s="146">
        <v>42997</v>
      </c>
      <c r="C178" s="146"/>
      <c r="D178" s="147" t="s">
        <v>695</v>
      </c>
      <c r="E178" s="148" t="s">
        <v>567</v>
      </c>
      <c r="F178" s="149">
        <v>215</v>
      </c>
      <c r="G178" s="148"/>
      <c r="H178" s="148">
        <v>258</v>
      </c>
      <c r="I178" s="150">
        <v>258</v>
      </c>
      <c r="J178" s="151" t="s">
        <v>625</v>
      </c>
      <c r="K178" s="152">
        <f t="shared" si="46"/>
        <v>43</v>
      </c>
      <c r="L178" s="153">
        <f t="shared" si="47"/>
        <v>0.2</v>
      </c>
      <c r="M178" s="148" t="s">
        <v>537</v>
      </c>
      <c r="N178" s="154">
        <v>43040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97</v>
      </c>
      <c r="B179" s="146">
        <v>42997</v>
      </c>
      <c r="C179" s="146"/>
      <c r="D179" s="147" t="s">
        <v>695</v>
      </c>
      <c r="E179" s="148" t="s">
        <v>567</v>
      </c>
      <c r="F179" s="149">
        <v>215</v>
      </c>
      <c r="G179" s="148"/>
      <c r="H179" s="148">
        <v>258</v>
      </c>
      <c r="I179" s="150">
        <v>258</v>
      </c>
      <c r="J179" s="182" t="s">
        <v>625</v>
      </c>
      <c r="K179" s="152">
        <v>43</v>
      </c>
      <c r="L179" s="153">
        <v>0.2</v>
      </c>
      <c r="M179" s="148" t="s">
        <v>537</v>
      </c>
      <c r="N179" s="154">
        <v>43040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98</v>
      </c>
      <c r="B180" s="177">
        <v>42998</v>
      </c>
      <c r="C180" s="177"/>
      <c r="D180" s="178" t="s">
        <v>696</v>
      </c>
      <c r="E180" s="179" t="s">
        <v>567</v>
      </c>
      <c r="F180" s="149">
        <v>75</v>
      </c>
      <c r="G180" s="179"/>
      <c r="H180" s="179">
        <v>90</v>
      </c>
      <c r="I180" s="181">
        <v>90</v>
      </c>
      <c r="J180" s="151" t="s">
        <v>697</v>
      </c>
      <c r="K180" s="152">
        <f t="shared" ref="K180:K185" si="48">H180-F180</f>
        <v>15</v>
      </c>
      <c r="L180" s="153">
        <f t="shared" ref="L180:L185" si="49">K180/F180</f>
        <v>0.2</v>
      </c>
      <c r="M180" s="148" t="s">
        <v>537</v>
      </c>
      <c r="N180" s="154">
        <v>43019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99</v>
      </c>
      <c r="B181" s="177">
        <v>43011</v>
      </c>
      <c r="C181" s="177"/>
      <c r="D181" s="178" t="s">
        <v>551</v>
      </c>
      <c r="E181" s="179" t="s">
        <v>567</v>
      </c>
      <c r="F181" s="180">
        <v>315</v>
      </c>
      <c r="G181" s="179"/>
      <c r="H181" s="179">
        <v>392</v>
      </c>
      <c r="I181" s="181">
        <v>384</v>
      </c>
      <c r="J181" s="182" t="s">
        <v>698</v>
      </c>
      <c r="K181" s="152">
        <f t="shared" si="48"/>
        <v>77</v>
      </c>
      <c r="L181" s="183">
        <f t="shared" si="49"/>
        <v>0.24444444444444444</v>
      </c>
      <c r="M181" s="179" t="s">
        <v>537</v>
      </c>
      <c r="N181" s="184">
        <v>43017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6">
        <v>100</v>
      </c>
      <c r="B182" s="177">
        <v>43013</v>
      </c>
      <c r="C182" s="177"/>
      <c r="D182" s="178" t="s">
        <v>429</v>
      </c>
      <c r="E182" s="179" t="s">
        <v>567</v>
      </c>
      <c r="F182" s="180">
        <v>145</v>
      </c>
      <c r="G182" s="179"/>
      <c r="H182" s="179">
        <v>179</v>
      </c>
      <c r="I182" s="181">
        <v>180</v>
      </c>
      <c r="J182" s="182" t="s">
        <v>699</v>
      </c>
      <c r="K182" s="152">
        <f t="shared" si="48"/>
        <v>34</v>
      </c>
      <c r="L182" s="183">
        <f t="shared" si="49"/>
        <v>0.23448275862068965</v>
      </c>
      <c r="M182" s="179" t="s">
        <v>537</v>
      </c>
      <c r="N182" s="184">
        <v>43025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101</v>
      </c>
      <c r="B183" s="177">
        <v>43014</v>
      </c>
      <c r="C183" s="177"/>
      <c r="D183" s="178" t="s">
        <v>324</v>
      </c>
      <c r="E183" s="179" t="s">
        <v>567</v>
      </c>
      <c r="F183" s="180">
        <v>256</v>
      </c>
      <c r="G183" s="179"/>
      <c r="H183" s="179">
        <v>323</v>
      </c>
      <c r="I183" s="181">
        <v>320</v>
      </c>
      <c r="J183" s="182" t="s">
        <v>625</v>
      </c>
      <c r="K183" s="152">
        <f t="shared" si="48"/>
        <v>67</v>
      </c>
      <c r="L183" s="183">
        <f t="shared" si="49"/>
        <v>0.26171875</v>
      </c>
      <c r="M183" s="179" t="s">
        <v>537</v>
      </c>
      <c r="N183" s="184">
        <v>43067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102</v>
      </c>
      <c r="B184" s="177">
        <v>43017</v>
      </c>
      <c r="C184" s="177"/>
      <c r="D184" s="178" t="s">
        <v>339</v>
      </c>
      <c r="E184" s="179" t="s">
        <v>567</v>
      </c>
      <c r="F184" s="180">
        <v>137.5</v>
      </c>
      <c r="G184" s="179"/>
      <c r="H184" s="179">
        <v>184</v>
      </c>
      <c r="I184" s="181">
        <v>183</v>
      </c>
      <c r="J184" s="182" t="s">
        <v>700</v>
      </c>
      <c r="K184" s="152">
        <f t="shared" si="48"/>
        <v>46.5</v>
      </c>
      <c r="L184" s="183">
        <f t="shared" si="49"/>
        <v>0.33818181818181819</v>
      </c>
      <c r="M184" s="179" t="s">
        <v>537</v>
      </c>
      <c r="N184" s="184">
        <v>43108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103</v>
      </c>
      <c r="B185" s="177">
        <v>43018</v>
      </c>
      <c r="C185" s="177"/>
      <c r="D185" s="178" t="s">
        <v>701</v>
      </c>
      <c r="E185" s="179" t="s">
        <v>567</v>
      </c>
      <c r="F185" s="180">
        <v>125.5</v>
      </c>
      <c r="G185" s="179"/>
      <c r="H185" s="179">
        <v>158</v>
      </c>
      <c r="I185" s="181">
        <v>155</v>
      </c>
      <c r="J185" s="182" t="s">
        <v>702</v>
      </c>
      <c r="K185" s="152">
        <f t="shared" si="48"/>
        <v>32.5</v>
      </c>
      <c r="L185" s="183">
        <f t="shared" si="49"/>
        <v>0.25896414342629481</v>
      </c>
      <c r="M185" s="179" t="s">
        <v>537</v>
      </c>
      <c r="N185" s="184">
        <v>43067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104</v>
      </c>
      <c r="B186" s="177">
        <v>43018</v>
      </c>
      <c r="C186" s="177"/>
      <c r="D186" s="178" t="s">
        <v>703</v>
      </c>
      <c r="E186" s="179" t="s">
        <v>567</v>
      </c>
      <c r="F186" s="180">
        <v>895</v>
      </c>
      <c r="G186" s="179"/>
      <c r="H186" s="179">
        <v>1122.5</v>
      </c>
      <c r="I186" s="181">
        <v>1078</v>
      </c>
      <c r="J186" s="182" t="s">
        <v>704</v>
      </c>
      <c r="K186" s="152">
        <v>227.5</v>
      </c>
      <c r="L186" s="183">
        <v>0.25418994413407803</v>
      </c>
      <c r="M186" s="179" t="s">
        <v>537</v>
      </c>
      <c r="N186" s="184">
        <v>43117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105</v>
      </c>
      <c r="B187" s="177">
        <v>43020</v>
      </c>
      <c r="C187" s="177"/>
      <c r="D187" s="178" t="s">
        <v>333</v>
      </c>
      <c r="E187" s="179" t="s">
        <v>567</v>
      </c>
      <c r="F187" s="180">
        <v>525</v>
      </c>
      <c r="G187" s="179"/>
      <c r="H187" s="179">
        <v>629</v>
      </c>
      <c r="I187" s="181">
        <v>629</v>
      </c>
      <c r="J187" s="182" t="s">
        <v>625</v>
      </c>
      <c r="K187" s="152">
        <v>104</v>
      </c>
      <c r="L187" s="183">
        <v>0.19809523809523799</v>
      </c>
      <c r="M187" s="179" t="s">
        <v>537</v>
      </c>
      <c r="N187" s="184">
        <v>43119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6">
        <v>106</v>
      </c>
      <c r="B188" s="177">
        <v>43046</v>
      </c>
      <c r="C188" s="177"/>
      <c r="D188" s="178" t="s">
        <v>370</v>
      </c>
      <c r="E188" s="179" t="s">
        <v>567</v>
      </c>
      <c r="F188" s="180">
        <v>740</v>
      </c>
      <c r="G188" s="179"/>
      <c r="H188" s="179">
        <v>892.5</v>
      </c>
      <c r="I188" s="181">
        <v>900</v>
      </c>
      <c r="J188" s="182" t="s">
        <v>705</v>
      </c>
      <c r="K188" s="152">
        <f>H188-F188</f>
        <v>152.5</v>
      </c>
      <c r="L188" s="183">
        <f>K188/F188</f>
        <v>0.20608108108108109</v>
      </c>
      <c r="M188" s="179" t="s">
        <v>537</v>
      </c>
      <c r="N188" s="184">
        <v>43052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107</v>
      </c>
      <c r="B189" s="146">
        <v>43073</v>
      </c>
      <c r="C189" s="146"/>
      <c r="D189" s="147" t="s">
        <v>706</v>
      </c>
      <c r="E189" s="148" t="s">
        <v>567</v>
      </c>
      <c r="F189" s="149">
        <v>118.5</v>
      </c>
      <c r="G189" s="148"/>
      <c r="H189" s="148">
        <v>143.5</v>
      </c>
      <c r="I189" s="150">
        <v>145</v>
      </c>
      <c r="J189" s="151" t="s">
        <v>558</v>
      </c>
      <c r="K189" s="152">
        <f>H189-F189</f>
        <v>25</v>
      </c>
      <c r="L189" s="153">
        <f>K189/F189</f>
        <v>0.2109704641350211</v>
      </c>
      <c r="M189" s="148" t="s">
        <v>537</v>
      </c>
      <c r="N189" s="154">
        <v>43097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5">
        <v>108</v>
      </c>
      <c r="B190" s="156">
        <v>43090</v>
      </c>
      <c r="C190" s="156"/>
      <c r="D190" s="157" t="s">
        <v>406</v>
      </c>
      <c r="E190" s="158" t="s">
        <v>567</v>
      </c>
      <c r="F190" s="159">
        <v>715</v>
      </c>
      <c r="G190" s="159"/>
      <c r="H190" s="160">
        <v>500</v>
      </c>
      <c r="I190" s="160">
        <v>872</v>
      </c>
      <c r="J190" s="161" t="s">
        <v>707</v>
      </c>
      <c r="K190" s="162">
        <f>H190-F190</f>
        <v>-215</v>
      </c>
      <c r="L190" s="163">
        <f>K190/F190</f>
        <v>-0.30069930069930068</v>
      </c>
      <c r="M190" s="159" t="s">
        <v>549</v>
      </c>
      <c r="N190" s="156">
        <v>43670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109</v>
      </c>
      <c r="B191" s="146">
        <v>43098</v>
      </c>
      <c r="C191" s="146"/>
      <c r="D191" s="147" t="s">
        <v>551</v>
      </c>
      <c r="E191" s="148" t="s">
        <v>567</v>
      </c>
      <c r="F191" s="149">
        <v>435</v>
      </c>
      <c r="G191" s="148"/>
      <c r="H191" s="148">
        <v>542.5</v>
      </c>
      <c r="I191" s="150">
        <v>539</v>
      </c>
      <c r="J191" s="151" t="s">
        <v>625</v>
      </c>
      <c r="K191" s="152">
        <v>107.5</v>
      </c>
      <c r="L191" s="153">
        <v>0.247126436781609</v>
      </c>
      <c r="M191" s="148" t="s">
        <v>537</v>
      </c>
      <c r="N191" s="154">
        <v>43206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110</v>
      </c>
      <c r="B192" s="146">
        <v>43098</v>
      </c>
      <c r="C192" s="146"/>
      <c r="D192" s="147" t="s">
        <v>509</v>
      </c>
      <c r="E192" s="148" t="s">
        <v>567</v>
      </c>
      <c r="F192" s="149">
        <v>885</v>
      </c>
      <c r="G192" s="148"/>
      <c r="H192" s="148">
        <v>1090</v>
      </c>
      <c r="I192" s="150">
        <v>1084</v>
      </c>
      <c r="J192" s="151" t="s">
        <v>625</v>
      </c>
      <c r="K192" s="152">
        <v>205</v>
      </c>
      <c r="L192" s="153">
        <v>0.23163841807909599</v>
      </c>
      <c r="M192" s="148" t="s">
        <v>537</v>
      </c>
      <c r="N192" s="154">
        <v>43213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111</v>
      </c>
      <c r="B193" s="186">
        <v>43192</v>
      </c>
      <c r="C193" s="186"/>
      <c r="D193" s="164" t="s">
        <v>708</v>
      </c>
      <c r="E193" s="159" t="s">
        <v>567</v>
      </c>
      <c r="F193" s="187">
        <v>478.5</v>
      </c>
      <c r="G193" s="159"/>
      <c r="H193" s="159">
        <v>442</v>
      </c>
      <c r="I193" s="160">
        <v>613</v>
      </c>
      <c r="J193" s="161" t="s">
        <v>709</v>
      </c>
      <c r="K193" s="162">
        <f>H193-F193</f>
        <v>-36.5</v>
      </c>
      <c r="L193" s="163">
        <f>K193/F193</f>
        <v>-7.6280041797283177E-2</v>
      </c>
      <c r="M193" s="159" t="s">
        <v>549</v>
      </c>
      <c r="N193" s="156">
        <v>43762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5">
        <v>112</v>
      </c>
      <c r="B194" s="156">
        <v>43194</v>
      </c>
      <c r="C194" s="156"/>
      <c r="D194" s="157" t="s">
        <v>710</v>
      </c>
      <c r="E194" s="158" t="s">
        <v>567</v>
      </c>
      <c r="F194" s="159">
        <f>141.5-7.3</f>
        <v>134.19999999999999</v>
      </c>
      <c r="G194" s="159"/>
      <c r="H194" s="160">
        <v>77</v>
      </c>
      <c r="I194" s="160">
        <v>180</v>
      </c>
      <c r="J194" s="161" t="s">
        <v>711</v>
      </c>
      <c r="K194" s="162">
        <f>H194-F194</f>
        <v>-57.199999999999989</v>
      </c>
      <c r="L194" s="163">
        <f>K194/F194</f>
        <v>-0.42622950819672129</v>
      </c>
      <c r="M194" s="159" t="s">
        <v>549</v>
      </c>
      <c r="N194" s="156">
        <v>43522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5">
        <v>113</v>
      </c>
      <c r="B195" s="156">
        <v>43209</v>
      </c>
      <c r="C195" s="156"/>
      <c r="D195" s="157" t="s">
        <v>712</v>
      </c>
      <c r="E195" s="158" t="s">
        <v>567</v>
      </c>
      <c r="F195" s="159">
        <v>430</v>
      </c>
      <c r="G195" s="159"/>
      <c r="H195" s="160">
        <v>220</v>
      </c>
      <c r="I195" s="160">
        <v>537</v>
      </c>
      <c r="J195" s="161" t="s">
        <v>713</v>
      </c>
      <c r="K195" s="162">
        <f>H195-F195</f>
        <v>-210</v>
      </c>
      <c r="L195" s="163">
        <f>K195/F195</f>
        <v>-0.48837209302325579</v>
      </c>
      <c r="M195" s="159" t="s">
        <v>549</v>
      </c>
      <c r="N195" s="156">
        <v>43252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114</v>
      </c>
      <c r="B196" s="177">
        <v>43220</v>
      </c>
      <c r="C196" s="177"/>
      <c r="D196" s="178" t="s">
        <v>371</v>
      </c>
      <c r="E196" s="179" t="s">
        <v>567</v>
      </c>
      <c r="F196" s="179">
        <v>153.5</v>
      </c>
      <c r="G196" s="179"/>
      <c r="H196" s="179">
        <v>196</v>
      </c>
      <c r="I196" s="181">
        <v>196</v>
      </c>
      <c r="J196" s="151" t="s">
        <v>714</v>
      </c>
      <c r="K196" s="152">
        <f>H196-F196</f>
        <v>42.5</v>
      </c>
      <c r="L196" s="153">
        <f>K196/F196</f>
        <v>0.27687296416938112</v>
      </c>
      <c r="M196" s="148" t="s">
        <v>537</v>
      </c>
      <c r="N196" s="154">
        <v>43605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5">
        <v>115</v>
      </c>
      <c r="B197" s="156">
        <v>43306</v>
      </c>
      <c r="C197" s="156"/>
      <c r="D197" s="157" t="s">
        <v>684</v>
      </c>
      <c r="E197" s="158" t="s">
        <v>567</v>
      </c>
      <c r="F197" s="159">
        <v>27.5</v>
      </c>
      <c r="G197" s="159"/>
      <c r="H197" s="160">
        <v>13.1</v>
      </c>
      <c r="I197" s="160">
        <v>60</v>
      </c>
      <c r="J197" s="161" t="s">
        <v>715</v>
      </c>
      <c r="K197" s="162">
        <v>-14.4</v>
      </c>
      <c r="L197" s="163">
        <v>-0.52363636363636401</v>
      </c>
      <c r="M197" s="159" t="s">
        <v>549</v>
      </c>
      <c r="N197" s="156">
        <v>43138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116</v>
      </c>
      <c r="B198" s="186">
        <v>43318</v>
      </c>
      <c r="C198" s="186"/>
      <c r="D198" s="164" t="s">
        <v>716</v>
      </c>
      <c r="E198" s="159" t="s">
        <v>567</v>
      </c>
      <c r="F198" s="159">
        <v>148.5</v>
      </c>
      <c r="G198" s="159"/>
      <c r="H198" s="159">
        <v>102</v>
      </c>
      <c r="I198" s="160">
        <v>182</v>
      </c>
      <c r="J198" s="161" t="s">
        <v>717</v>
      </c>
      <c r="K198" s="162">
        <f>H198-F198</f>
        <v>-46.5</v>
      </c>
      <c r="L198" s="163">
        <f>K198/F198</f>
        <v>-0.31313131313131315</v>
      </c>
      <c r="M198" s="159" t="s">
        <v>549</v>
      </c>
      <c r="N198" s="156">
        <v>43661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117</v>
      </c>
      <c r="B199" s="146">
        <v>43335</v>
      </c>
      <c r="C199" s="146"/>
      <c r="D199" s="147" t="s">
        <v>718</v>
      </c>
      <c r="E199" s="148" t="s">
        <v>567</v>
      </c>
      <c r="F199" s="179">
        <v>285</v>
      </c>
      <c r="G199" s="148"/>
      <c r="H199" s="148">
        <v>355</v>
      </c>
      <c r="I199" s="150">
        <v>364</v>
      </c>
      <c r="J199" s="151" t="s">
        <v>719</v>
      </c>
      <c r="K199" s="152">
        <v>70</v>
      </c>
      <c r="L199" s="153">
        <v>0.24561403508771901</v>
      </c>
      <c r="M199" s="148" t="s">
        <v>537</v>
      </c>
      <c r="N199" s="154">
        <v>43455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118</v>
      </c>
      <c r="B200" s="146">
        <v>43341</v>
      </c>
      <c r="C200" s="146"/>
      <c r="D200" s="147" t="s">
        <v>359</v>
      </c>
      <c r="E200" s="148" t="s">
        <v>567</v>
      </c>
      <c r="F200" s="179">
        <v>525</v>
      </c>
      <c r="G200" s="148"/>
      <c r="H200" s="148">
        <v>585</v>
      </c>
      <c r="I200" s="150">
        <v>635</v>
      </c>
      <c r="J200" s="151" t="s">
        <v>720</v>
      </c>
      <c r="K200" s="152">
        <f t="shared" ref="K200:K217" si="50">H200-F200</f>
        <v>60</v>
      </c>
      <c r="L200" s="153">
        <f t="shared" ref="L200:L217" si="51">K200/F200</f>
        <v>0.11428571428571428</v>
      </c>
      <c r="M200" s="148" t="s">
        <v>537</v>
      </c>
      <c r="N200" s="154">
        <v>43662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119</v>
      </c>
      <c r="B201" s="146">
        <v>43395</v>
      </c>
      <c r="C201" s="146"/>
      <c r="D201" s="147" t="s">
        <v>347</v>
      </c>
      <c r="E201" s="148" t="s">
        <v>567</v>
      </c>
      <c r="F201" s="179">
        <v>475</v>
      </c>
      <c r="G201" s="148"/>
      <c r="H201" s="148">
        <v>574</v>
      </c>
      <c r="I201" s="150">
        <v>570</v>
      </c>
      <c r="J201" s="151" t="s">
        <v>625</v>
      </c>
      <c r="K201" s="152">
        <f t="shared" si="50"/>
        <v>99</v>
      </c>
      <c r="L201" s="153">
        <f t="shared" si="51"/>
        <v>0.20842105263157895</v>
      </c>
      <c r="M201" s="148" t="s">
        <v>537</v>
      </c>
      <c r="N201" s="154">
        <v>43403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120</v>
      </c>
      <c r="B202" s="177">
        <v>43397</v>
      </c>
      <c r="C202" s="177"/>
      <c r="D202" s="178" t="s">
        <v>366</v>
      </c>
      <c r="E202" s="179" t="s">
        <v>567</v>
      </c>
      <c r="F202" s="179">
        <v>707.5</v>
      </c>
      <c r="G202" s="179"/>
      <c r="H202" s="179">
        <v>872</v>
      </c>
      <c r="I202" s="181">
        <v>872</v>
      </c>
      <c r="J202" s="182" t="s">
        <v>625</v>
      </c>
      <c r="K202" s="152">
        <f t="shared" si="50"/>
        <v>164.5</v>
      </c>
      <c r="L202" s="183">
        <f t="shared" si="51"/>
        <v>0.23250883392226149</v>
      </c>
      <c r="M202" s="179" t="s">
        <v>537</v>
      </c>
      <c r="N202" s="184">
        <v>43482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121</v>
      </c>
      <c r="B203" s="177">
        <v>43398</v>
      </c>
      <c r="C203" s="177"/>
      <c r="D203" s="178" t="s">
        <v>721</v>
      </c>
      <c r="E203" s="179" t="s">
        <v>567</v>
      </c>
      <c r="F203" s="179">
        <v>162</v>
      </c>
      <c r="G203" s="179"/>
      <c r="H203" s="179">
        <v>204</v>
      </c>
      <c r="I203" s="181">
        <v>209</v>
      </c>
      <c r="J203" s="182" t="s">
        <v>722</v>
      </c>
      <c r="K203" s="152">
        <f t="shared" si="50"/>
        <v>42</v>
      </c>
      <c r="L203" s="183">
        <f t="shared" si="51"/>
        <v>0.25925925925925924</v>
      </c>
      <c r="M203" s="179" t="s">
        <v>537</v>
      </c>
      <c r="N203" s="184">
        <v>43539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122</v>
      </c>
      <c r="B204" s="177">
        <v>43399</v>
      </c>
      <c r="C204" s="177"/>
      <c r="D204" s="178" t="s">
        <v>446</v>
      </c>
      <c r="E204" s="179" t="s">
        <v>567</v>
      </c>
      <c r="F204" s="179">
        <v>240</v>
      </c>
      <c r="G204" s="179"/>
      <c r="H204" s="179">
        <v>297</v>
      </c>
      <c r="I204" s="181">
        <v>297</v>
      </c>
      <c r="J204" s="182" t="s">
        <v>625</v>
      </c>
      <c r="K204" s="188">
        <f t="shared" si="50"/>
        <v>57</v>
      </c>
      <c r="L204" s="183">
        <f t="shared" si="51"/>
        <v>0.23749999999999999</v>
      </c>
      <c r="M204" s="179" t="s">
        <v>537</v>
      </c>
      <c r="N204" s="184">
        <v>43417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123</v>
      </c>
      <c r="B205" s="146">
        <v>43439</v>
      </c>
      <c r="C205" s="146"/>
      <c r="D205" s="147" t="s">
        <v>723</v>
      </c>
      <c r="E205" s="148" t="s">
        <v>567</v>
      </c>
      <c r="F205" s="148">
        <v>202.5</v>
      </c>
      <c r="G205" s="148"/>
      <c r="H205" s="148">
        <v>255</v>
      </c>
      <c r="I205" s="150">
        <v>252</v>
      </c>
      <c r="J205" s="151" t="s">
        <v>625</v>
      </c>
      <c r="K205" s="152">
        <f t="shared" si="50"/>
        <v>52.5</v>
      </c>
      <c r="L205" s="153">
        <f t="shared" si="51"/>
        <v>0.25925925925925924</v>
      </c>
      <c r="M205" s="148" t="s">
        <v>537</v>
      </c>
      <c r="N205" s="154">
        <v>43542</v>
      </c>
      <c r="O205" s="1"/>
      <c r="P205" s="1"/>
      <c r="Q205" s="1"/>
      <c r="R205" s="6" t="s">
        <v>724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124</v>
      </c>
      <c r="B206" s="177">
        <v>43465</v>
      </c>
      <c r="C206" s="146"/>
      <c r="D206" s="178" t="s">
        <v>393</v>
      </c>
      <c r="E206" s="179" t="s">
        <v>567</v>
      </c>
      <c r="F206" s="179">
        <v>710</v>
      </c>
      <c r="G206" s="179"/>
      <c r="H206" s="179">
        <v>866</v>
      </c>
      <c r="I206" s="181">
        <v>866</v>
      </c>
      <c r="J206" s="182" t="s">
        <v>625</v>
      </c>
      <c r="K206" s="152">
        <f t="shared" si="50"/>
        <v>156</v>
      </c>
      <c r="L206" s="153">
        <f t="shared" si="51"/>
        <v>0.21971830985915494</v>
      </c>
      <c r="M206" s="148" t="s">
        <v>537</v>
      </c>
      <c r="N206" s="154">
        <v>43553</v>
      </c>
      <c r="O206" s="1"/>
      <c r="P206" s="1"/>
      <c r="Q206" s="1"/>
      <c r="R206" s="6" t="s">
        <v>724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125</v>
      </c>
      <c r="B207" s="177">
        <v>43522</v>
      </c>
      <c r="C207" s="177"/>
      <c r="D207" s="178" t="s">
        <v>151</v>
      </c>
      <c r="E207" s="179" t="s">
        <v>567</v>
      </c>
      <c r="F207" s="179">
        <v>337.25</v>
      </c>
      <c r="G207" s="179"/>
      <c r="H207" s="179">
        <v>398.5</v>
      </c>
      <c r="I207" s="181">
        <v>411</v>
      </c>
      <c r="J207" s="151" t="s">
        <v>725</v>
      </c>
      <c r="K207" s="152">
        <f t="shared" si="50"/>
        <v>61.25</v>
      </c>
      <c r="L207" s="153">
        <f t="shared" si="51"/>
        <v>0.1816160118606375</v>
      </c>
      <c r="M207" s="148" t="s">
        <v>537</v>
      </c>
      <c r="N207" s="154">
        <v>43760</v>
      </c>
      <c r="O207" s="1"/>
      <c r="P207" s="1"/>
      <c r="Q207" s="1"/>
      <c r="R207" s="6" t="s">
        <v>724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126</v>
      </c>
      <c r="B208" s="190">
        <v>43559</v>
      </c>
      <c r="C208" s="190"/>
      <c r="D208" s="191" t="s">
        <v>726</v>
      </c>
      <c r="E208" s="192" t="s">
        <v>567</v>
      </c>
      <c r="F208" s="192">
        <v>130</v>
      </c>
      <c r="G208" s="192"/>
      <c r="H208" s="192">
        <v>65</v>
      </c>
      <c r="I208" s="193">
        <v>158</v>
      </c>
      <c r="J208" s="161" t="s">
        <v>727</v>
      </c>
      <c r="K208" s="162">
        <f t="shared" si="50"/>
        <v>-65</v>
      </c>
      <c r="L208" s="163">
        <f t="shared" si="51"/>
        <v>-0.5</v>
      </c>
      <c r="M208" s="159" t="s">
        <v>549</v>
      </c>
      <c r="N208" s="156">
        <v>43726</v>
      </c>
      <c r="O208" s="1"/>
      <c r="P208" s="1"/>
      <c r="Q208" s="1"/>
      <c r="R208" s="6" t="s">
        <v>728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127</v>
      </c>
      <c r="B209" s="177">
        <v>43017</v>
      </c>
      <c r="C209" s="177"/>
      <c r="D209" s="178" t="s">
        <v>182</v>
      </c>
      <c r="E209" s="179" t="s">
        <v>567</v>
      </c>
      <c r="F209" s="179">
        <v>141.5</v>
      </c>
      <c r="G209" s="179"/>
      <c r="H209" s="179">
        <v>183.5</v>
      </c>
      <c r="I209" s="181">
        <v>210</v>
      </c>
      <c r="J209" s="151" t="s">
        <v>722</v>
      </c>
      <c r="K209" s="152">
        <f t="shared" si="50"/>
        <v>42</v>
      </c>
      <c r="L209" s="153">
        <f t="shared" si="51"/>
        <v>0.29681978798586572</v>
      </c>
      <c r="M209" s="148" t="s">
        <v>537</v>
      </c>
      <c r="N209" s="154">
        <v>43042</v>
      </c>
      <c r="O209" s="1"/>
      <c r="P209" s="1"/>
      <c r="Q209" s="1"/>
      <c r="R209" s="6" t="s">
        <v>728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128</v>
      </c>
      <c r="B210" s="190">
        <v>43074</v>
      </c>
      <c r="C210" s="190"/>
      <c r="D210" s="191" t="s">
        <v>729</v>
      </c>
      <c r="E210" s="192" t="s">
        <v>567</v>
      </c>
      <c r="F210" s="187">
        <v>172</v>
      </c>
      <c r="G210" s="192"/>
      <c r="H210" s="192">
        <v>155.25</v>
      </c>
      <c r="I210" s="193">
        <v>230</v>
      </c>
      <c r="J210" s="161" t="s">
        <v>730</v>
      </c>
      <c r="K210" s="162">
        <f t="shared" si="50"/>
        <v>-16.75</v>
      </c>
      <c r="L210" s="163">
        <f t="shared" si="51"/>
        <v>-9.7383720930232565E-2</v>
      </c>
      <c r="M210" s="159" t="s">
        <v>549</v>
      </c>
      <c r="N210" s="156">
        <v>43787</v>
      </c>
      <c r="O210" s="1"/>
      <c r="P210" s="1"/>
      <c r="Q210" s="1"/>
      <c r="R210" s="6" t="s">
        <v>728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129</v>
      </c>
      <c r="B211" s="177">
        <v>43398</v>
      </c>
      <c r="C211" s="177"/>
      <c r="D211" s="178" t="s">
        <v>107</v>
      </c>
      <c r="E211" s="179" t="s">
        <v>567</v>
      </c>
      <c r="F211" s="179">
        <v>698.5</v>
      </c>
      <c r="G211" s="179"/>
      <c r="H211" s="179">
        <v>890</v>
      </c>
      <c r="I211" s="181">
        <v>890</v>
      </c>
      <c r="J211" s="151" t="s">
        <v>790</v>
      </c>
      <c r="K211" s="152">
        <f t="shared" si="50"/>
        <v>191.5</v>
      </c>
      <c r="L211" s="153">
        <f t="shared" si="51"/>
        <v>0.27415891195418757</v>
      </c>
      <c r="M211" s="148" t="s">
        <v>537</v>
      </c>
      <c r="N211" s="154">
        <v>44328</v>
      </c>
      <c r="O211" s="1"/>
      <c r="P211" s="1"/>
      <c r="Q211" s="1"/>
      <c r="R211" s="6" t="s">
        <v>724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130</v>
      </c>
      <c r="B212" s="177">
        <v>42877</v>
      </c>
      <c r="C212" s="177"/>
      <c r="D212" s="178" t="s">
        <v>358</v>
      </c>
      <c r="E212" s="179" t="s">
        <v>567</v>
      </c>
      <c r="F212" s="179">
        <v>127.6</v>
      </c>
      <c r="G212" s="179"/>
      <c r="H212" s="179">
        <v>138</v>
      </c>
      <c r="I212" s="181">
        <v>190</v>
      </c>
      <c r="J212" s="151" t="s">
        <v>731</v>
      </c>
      <c r="K212" s="152">
        <f t="shared" si="50"/>
        <v>10.400000000000006</v>
      </c>
      <c r="L212" s="153">
        <f t="shared" si="51"/>
        <v>8.1504702194357417E-2</v>
      </c>
      <c r="M212" s="148" t="s">
        <v>537</v>
      </c>
      <c r="N212" s="154">
        <v>43774</v>
      </c>
      <c r="O212" s="1"/>
      <c r="P212" s="1"/>
      <c r="Q212" s="1"/>
      <c r="R212" s="6" t="s">
        <v>728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131</v>
      </c>
      <c r="B213" s="177">
        <v>43158</v>
      </c>
      <c r="C213" s="177"/>
      <c r="D213" s="178" t="s">
        <v>732</v>
      </c>
      <c r="E213" s="179" t="s">
        <v>567</v>
      </c>
      <c r="F213" s="179">
        <v>317</v>
      </c>
      <c r="G213" s="179"/>
      <c r="H213" s="179">
        <v>382.5</v>
      </c>
      <c r="I213" s="181">
        <v>398</v>
      </c>
      <c r="J213" s="151" t="s">
        <v>733</v>
      </c>
      <c r="K213" s="152">
        <f t="shared" si="50"/>
        <v>65.5</v>
      </c>
      <c r="L213" s="153">
        <f t="shared" si="51"/>
        <v>0.20662460567823343</v>
      </c>
      <c r="M213" s="148" t="s">
        <v>537</v>
      </c>
      <c r="N213" s="154">
        <v>44238</v>
      </c>
      <c r="O213" s="1"/>
      <c r="P213" s="1"/>
      <c r="Q213" s="1"/>
      <c r="R213" s="6" t="s">
        <v>728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132</v>
      </c>
      <c r="B214" s="190">
        <v>43164</v>
      </c>
      <c r="C214" s="190"/>
      <c r="D214" s="191" t="s">
        <v>144</v>
      </c>
      <c r="E214" s="192" t="s">
        <v>567</v>
      </c>
      <c r="F214" s="187">
        <f>510-14.4</f>
        <v>495.6</v>
      </c>
      <c r="G214" s="192"/>
      <c r="H214" s="192">
        <v>350</v>
      </c>
      <c r="I214" s="193">
        <v>672</v>
      </c>
      <c r="J214" s="161" t="s">
        <v>734</v>
      </c>
      <c r="K214" s="162">
        <f t="shared" si="50"/>
        <v>-145.60000000000002</v>
      </c>
      <c r="L214" s="163">
        <f t="shared" si="51"/>
        <v>-0.29378531073446329</v>
      </c>
      <c r="M214" s="159" t="s">
        <v>549</v>
      </c>
      <c r="N214" s="156">
        <v>43887</v>
      </c>
      <c r="O214" s="1"/>
      <c r="P214" s="1"/>
      <c r="Q214" s="1"/>
      <c r="R214" s="6" t="s">
        <v>724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133</v>
      </c>
      <c r="B215" s="190">
        <v>43237</v>
      </c>
      <c r="C215" s="190"/>
      <c r="D215" s="191" t="s">
        <v>438</v>
      </c>
      <c r="E215" s="192" t="s">
        <v>567</v>
      </c>
      <c r="F215" s="187">
        <v>230.3</v>
      </c>
      <c r="G215" s="192"/>
      <c r="H215" s="192">
        <v>102.5</v>
      </c>
      <c r="I215" s="193">
        <v>348</v>
      </c>
      <c r="J215" s="161" t="s">
        <v>735</v>
      </c>
      <c r="K215" s="162">
        <f t="shared" si="50"/>
        <v>-127.80000000000001</v>
      </c>
      <c r="L215" s="163">
        <f t="shared" si="51"/>
        <v>-0.55492835432045162</v>
      </c>
      <c r="M215" s="159" t="s">
        <v>549</v>
      </c>
      <c r="N215" s="156">
        <v>43896</v>
      </c>
      <c r="O215" s="1"/>
      <c r="P215" s="1"/>
      <c r="Q215" s="1"/>
      <c r="R215" s="6" t="s">
        <v>724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134</v>
      </c>
      <c r="B216" s="177">
        <v>43258</v>
      </c>
      <c r="C216" s="177"/>
      <c r="D216" s="178" t="s">
        <v>410</v>
      </c>
      <c r="E216" s="179" t="s">
        <v>567</v>
      </c>
      <c r="F216" s="179">
        <f>342.5-5.1</f>
        <v>337.4</v>
      </c>
      <c r="G216" s="179"/>
      <c r="H216" s="179">
        <v>412.5</v>
      </c>
      <c r="I216" s="181">
        <v>439</v>
      </c>
      <c r="J216" s="151" t="s">
        <v>736</v>
      </c>
      <c r="K216" s="152">
        <f t="shared" si="50"/>
        <v>75.100000000000023</v>
      </c>
      <c r="L216" s="153">
        <f t="shared" si="51"/>
        <v>0.22258446947243635</v>
      </c>
      <c r="M216" s="148" t="s">
        <v>537</v>
      </c>
      <c r="N216" s="154">
        <v>44230</v>
      </c>
      <c r="O216" s="1"/>
      <c r="P216" s="1"/>
      <c r="Q216" s="1"/>
      <c r="R216" s="6" t="s">
        <v>728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0">
        <v>135</v>
      </c>
      <c r="B217" s="169">
        <v>43285</v>
      </c>
      <c r="C217" s="169"/>
      <c r="D217" s="170" t="s">
        <v>55</v>
      </c>
      <c r="E217" s="171" t="s">
        <v>567</v>
      </c>
      <c r="F217" s="171">
        <f>127.5-5.53</f>
        <v>121.97</v>
      </c>
      <c r="G217" s="172"/>
      <c r="H217" s="172">
        <v>122.5</v>
      </c>
      <c r="I217" s="172">
        <v>170</v>
      </c>
      <c r="J217" s="173" t="s">
        <v>763</v>
      </c>
      <c r="K217" s="174">
        <f t="shared" si="50"/>
        <v>0.53000000000000114</v>
      </c>
      <c r="L217" s="175">
        <f t="shared" si="51"/>
        <v>4.3453308190538747E-3</v>
      </c>
      <c r="M217" s="171" t="s">
        <v>658</v>
      </c>
      <c r="N217" s="169">
        <v>44431</v>
      </c>
      <c r="O217" s="1"/>
      <c r="P217" s="1"/>
      <c r="Q217" s="1"/>
      <c r="R217" s="6" t="s">
        <v>724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136</v>
      </c>
      <c r="B218" s="190">
        <v>43294</v>
      </c>
      <c r="C218" s="190"/>
      <c r="D218" s="191" t="s">
        <v>349</v>
      </c>
      <c r="E218" s="192" t="s">
        <v>567</v>
      </c>
      <c r="F218" s="187">
        <v>46.5</v>
      </c>
      <c r="G218" s="192"/>
      <c r="H218" s="192">
        <v>17</v>
      </c>
      <c r="I218" s="193">
        <v>59</v>
      </c>
      <c r="J218" s="161" t="s">
        <v>737</v>
      </c>
      <c r="K218" s="162">
        <f t="shared" ref="K218:K226" si="52">H218-F218</f>
        <v>-29.5</v>
      </c>
      <c r="L218" s="163">
        <f t="shared" ref="L218:L226" si="53">K218/F218</f>
        <v>-0.63440860215053763</v>
      </c>
      <c r="M218" s="159" t="s">
        <v>549</v>
      </c>
      <c r="N218" s="156">
        <v>43887</v>
      </c>
      <c r="O218" s="1"/>
      <c r="P218" s="1"/>
      <c r="Q218" s="1"/>
      <c r="R218" s="6" t="s">
        <v>724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137</v>
      </c>
      <c r="B219" s="177">
        <v>43396</v>
      </c>
      <c r="C219" s="177"/>
      <c r="D219" s="178" t="s">
        <v>395</v>
      </c>
      <c r="E219" s="179" t="s">
        <v>567</v>
      </c>
      <c r="F219" s="179">
        <v>156.5</v>
      </c>
      <c r="G219" s="179"/>
      <c r="H219" s="179">
        <v>207.5</v>
      </c>
      <c r="I219" s="181">
        <v>191</v>
      </c>
      <c r="J219" s="151" t="s">
        <v>625</v>
      </c>
      <c r="K219" s="152">
        <f t="shared" si="52"/>
        <v>51</v>
      </c>
      <c r="L219" s="153">
        <f t="shared" si="53"/>
        <v>0.32587859424920129</v>
      </c>
      <c r="M219" s="148" t="s">
        <v>537</v>
      </c>
      <c r="N219" s="154">
        <v>44369</v>
      </c>
      <c r="O219" s="1"/>
      <c r="P219" s="1"/>
      <c r="Q219" s="1"/>
      <c r="R219" s="6" t="s">
        <v>724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138</v>
      </c>
      <c r="B220" s="177">
        <v>43439</v>
      </c>
      <c r="C220" s="177"/>
      <c r="D220" s="178" t="s">
        <v>314</v>
      </c>
      <c r="E220" s="179" t="s">
        <v>567</v>
      </c>
      <c r="F220" s="179">
        <v>259.5</v>
      </c>
      <c r="G220" s="179"/>
      <c r="H220" s="179">
        <v>320</v>
      </c>
      <c r="I220" s="181">
        <v>320</v>
      </c>
      <c r="J220" s="151" t="s">
        <v>625</v>
      </c>
      <c r="K220" s="152">
        <f t="shared" si="52"/>
        <v>60.5</v>
      </c>
      <c r="L220" s="153">
        <f t="shared" si="53"/>
        <v>0.23314065510597304</v>
      </c>
      <c r="M220" s="148" t="s">
        <v>537</v>
      </c>
      <c r="N220" s="154">
        <v>44323</v>
      </c>
      <c r="O220" s="1"/>
      <c r="P220" s="1"/>
      <c r="Q220" s="1"/>
      <c r="R220" s="6" t="s">
        <v>724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139</v>
      </c>
      <c r="B221" s="190">
        <v>43439</v>
      </c>
      <c r="C221" s="190"/>
      <c r="D221" s="191" t="s">
        <v>738</v>
      </c>
      <c r="E221" s="192" t="s">
        <v>567</v>
      </c>
      <c r="F221" s="192">
        <v>715</v>
      </c>
      <c r="G221" s="192"/>
      <c r="H221" s="192">
        <v>445</v>
      </c>
      <c r="I221" s="193">
        <v>840</v>
      </c>
      <c r="J221" s="161" t="s">
        <v>739</v>
      </c>
      <c r="K221" s="162">
        <f t="shared" si="52"/>
        <v>-270</v>
      </c>
      <c r="L221" s="163">
        <f t="shared" si="53"/>
        <v>-0.3776223776223776</v>
      </c>
      <c r="M221" s="159" t="s">
        <v>549</v>
      </c>
      <c r="N221" s="156">
        <v>43800</v>
      </c>
      <c r="O221" s="1"/>
      <c r="P221" s="1"/>
      <c r="Q221" s="1"/>
      <c r="R221" s="6" t="s">
        <v>724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140</v>
      </c>
      <c r="B222" s="177">
        <v>43469</v>
      </c>
      <c r="C222" s="177"/>
      <c r="D222" s="178" t="s">
        <v>156</v>
      </c>
      <c r="E222" s="179" t="s">
        <v>567</v>
      </c>
      <c r="F222" s="179">
        <v>875</v>
      </c>
      <c r="G222" s="179"/>
      <c r="H222" s="179">
        <v>1165</v>
      </c>
      <c r="I222" s="181">
        <v>1185</v>
      </c>
      <c r="J222" s="151" t="s">
        <v>740</v>
      </c>
      <c r="K222" s="152">
        <f t="shared" si="52"/>
        <v>290</v>
      </c>
      <c r="L222" s="153">
        <f t="shared" si="53"/>
        <v>0.33142857142857141</v>
      </c>
      <c r="M222" s="148" t="s">
        <v>537</v>
      </c>
      <c r="N222" s="154">
        <v>43847</v>
      </c>
      <c r="O222" s="1"/>
      <c r="P222" s="1"/>
      <c r="Q222" s="1"/>
      <c r="R222" s="6" t="s">
        <v>724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141</v>
      </c>
      <c r="B223" s="177">
        <v>43559</v>
      </c>
      <c r="C223" s="177"/>
      <c r="D223" s="178" t="s">
        <v>330</v>
      </c>
      <c r="E223" s="179" t="s">
        <v>567</v>
      </c>
      <c r="F223" s="179">
        <f>387-14.63</f>
        <v>372.37</v>
      </c>
      <c r="G223" s="179"/>
      <c r="H223" s="179">
        <v>490</v>
      </c>
      <c r="I223" s="181">
        <v>490</v>
      </c>
      <c r="J223" s="151" t="s">
        <v>625</v>
      </c>
      <c r="K223" s="152">
        <f t="shared" si="52"/>
        <v>117.63</v>
      </c>
      <c r="L223" s="153">
        <f t="shared" si="53"/>
        <v>0.31589548030185027</v>
      </c>
      <c r="M223" s="148" t="s">
        <v>537</v>
      </c>
      <c r="N223" s="154">
        <v>43850</v>
      </c>
      <c r="O223" s="1"/>
      <c r="P223" s="1"/>
      <c r="Q223" s="1"/>
      <c r="R223" s="6" t="s">
        <v>724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142</v>
      </c>
      <c r="B224" s="190">
        <v>43578</v>
      </c>
      <c r="C224" s="190"/>
      <c r="D224" s="191" t="s">
        <v>741</v>
      </c>
      <c r="E224" s="192" t="s">
        <v>539</v>
      </c>
      <c r="F224" s="192">
        <v>220</v>
      </c>
      <c r="G224" s="192"/>
      <c r="H224" s="192">
        <v>127.5</v>
      </c>
      <c r="I224" s="193">
        <v>284</v>
      </c>
      <c r="J224" s="161" t="s">
        <v>742</v>
      </c>
      <c r="K224" s="162">
        <f t="shared" si="52"/>
        <v>-92.5</v>
      </c>
      <c r="L224" s="163">
        <f t="shared" si="53"/>
        <v>-0.42045454545454547</v>
      </c>
      <c r="M224" s="159" t="s">
        <v>549</v>
      </c>
      <c r="N224" s="156">
        <v>43896</v>
      </c>
      <c r="O224" s="1"/>
      <c r="P224" s="1"/>
      <c r="Q224" s="1"/>
      <c r="R224" s="6" t="s">
        <v>724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143</v>
      </c>
      <c r="B225" s="177">
        <v>43622</v>
      </c>
      <c r="C225" s="177"/>
      <c r="D225" s="178" t="s">
        <v>447</v>
      </c>
      <c r="E225" s="179" t="s">
        <v>539</v>
      </c>
      <c r="F225" s="179">
        <v>332.8</v>
      </c>
      <c r="G225" s="179"/>
      <c r="H225" s="179">
        <v>405</v>
      </c>
      <c r="I225" s="181">
        <v>419</v>
      </c>
      <c r="J225" s="151" t="s">
        <v>743</v>
      </c>
      <c r="K225" s="152">
        <f t="shared" si="52"/>
        <v>72.199999999999989</v>
      </c>
      <c r="L225" s="153">
        <f t="shared" si="53"/>
        <v>0.21694711538461534</v>
      </c>
      <c r="M225" s="148" t="s">
        <v>537</v>
      </c>
      <c r="N225" s="154">
        <v>43860</v>
      </c>
      <c r="O225" s="1"/>
      <c r="P225" s="1"/>
      <c r="Q225" s="1"/>
      <c r="R225" s="6" t="s">
        <v>728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0">
        <v>144</v>
      </c>
      <c r="B226" s="169">
        <v>43641</v>
      </c>
      <c r="C226" s="169"/>
      <c r="D226" s="170" t="s">
        <v>149</v>
      </c>
      <c r="E226" s="171" t="s">
        <v>567</v>
      </c>
      <c r="F226" s="171">
        <v>386</v>
      </c>
      <c r="G226" s="172"/>
      <c r="H226" s="172">
        <v>395</v>
      </c>
      <c r="I226" s="172">
        <v>452</v>
      </c>
      <c r="J226" s="173" t="s">
        <v>744</v>
      </c>
      <c r="K226" s="174">
        <f t="shared" si="52"/>
        <v>9</v>
      </c>
      <c r="L226" s="175">
        <f t="shared" si="53"/>
        <v>2.3316062176165803E-2</v>
      </c>
      <c r="M226" s="171" t="s">
        <v>658</v>
      </c>
      <c r="N226" s="169">
        <v>43868</v>
      </c>
      <c r="O226" s="1"/>
      <c r="P226" s="1"/>
      <c r="Q226" s="1"/>
      <c r="R226" s="6" t="s">
        <v>728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0">
        <v>145</v>
      </c>
      <c r="B227" s="169">
        <v>43707</v>
      </c>
      <c r="C227" s="169"/>
      <c r="D227" s="170" t="s">
        <v>130</v>
      </c>
      <c r="E227" s="171" t="s">
        <v>567</v>
      </c>
      <c r="F227" s="171">
        <v>137.5</v>
      </c>
      <c r="G227" s="172"/>
      <c r="H227" s="172">
        <v>138.5</v>
      </c>
      <c r="I227" s="172">
        <v>190</v>
      </c>
      <c r="J227" s="173" t="s">
        <v>762</v>
      </c>
      <c r="K227" s="174">
        <f>H227-F227</f>
        <v>1</v>
      </c>
      <c r="L227" s="175">
        <f>K227/F227</f>
        <v>7.2727272727272727E-3</v>
      </c>
      <c r="M227" s="171" t="s">
        <v>658</v>
      </c>
      <c r="N227" s="169">
        <v>44432</v>
      </c>
      <c r="O227" s="1"/>
      <c r="P227" s="1"/>
      <c r="Q227" s="1"/>
      <c r="R227" s="6" t="s">
        <v>724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146</v>
      </c>
      <c r="B228" s="177">
        <v>43731</v>
      </c>
      <c r="C228" s="177"/>
      <c r="D228" s="178" t="s">
        <v>403</v>
      </c>
      <c r="E228" s="179" t="s">
        <v>567</v>
      </c>
      <c r="F228" s="179">
        <v>235</v>
      </c>
      <c r="G228" s="179"/>
      <c r="H228" s="179">
        <v>295</v>
      </c>
      <c r="I228" s="181">
        <v>296</v>
      </c>
      <c r="J228" s="151" t="s">
        <v>745</v>
      </c>
      <c r="K228" s="152">
        <f t="shared" ref="K228:K234" si="54">H228-F228</f>
        <v>60</v>
      </c>
      <c r="L228" s="153">
        <f t="shared" ref="L228:L234" si="55">K228/F228</f>
        <v>0.25531914893617019</v>
      </c>
      <c r="M228" s="148" t="s">
        <v>537</v>
      </c>
      <c r="N228" s="154">
        <v>43844</v>
      </c>
      <c r="O228" s="1"/>
      <c r="P228" s="1"/>
      <c r="Q228" s="1"/>
      <c r="R228" s="6" t="s">
        <v>728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147</v>
      </c>
      <c r="B229" s="177">
        <v>43752</v>
      </c>
      <c r="C229" s="177"/>
      <c r="D229" s="178" t="s">
        <v>746</v>
      </c>
      <c r="E229" s="179" t="s">
        <v>567</v>
      </c>
      <c r="F229" s="179">
        <v>277.5</v>
      </c>
      <c r="G229" s="179"/>
      <c r="H229" s="179">
        <v>333</v>
      </c>
      <c r="I229" s="181">
        <v>333</v>
      </c>
      <c r="J229" s="151" t="s">
        <v>747</v>
      </c>
      <c r="K229" s="152">
        <f t="shared" si="54"/>
        <v>55.5</v>
      </c>
      <c r="L229" s="153">
        <f t="shared" si="55"/>
        <v>0.2</v>
      </c>
      <c r="M229" s="148" t="s">
        <v>537</v>
      </c>
      <c r="N229" s="154">
        <v>43846</v>
      </c>
      <c r="O229" s="1"/>
      <c r="P229" s="1"/>
      <c r="Q229" s="1"/>
      <c r="R229" s="6" t="s">
        <v>724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148</v>
      </c>
      <c r="B230" s="177">
        <v>43752</v>
      </c>
      <c r="C230" s="177"/>
      <c r="D230" s="178" t="s">
        <v>748</v>
      </c>
      <c r="E230" s="179" t="s">
        <v>567</v>
      </c>
      <c r="F230" s="179">
        <v>930</v>
      </c>
      <c r="G230" s="179"/>
      <c r="H230" s="179">
        <v>1165</v>
      </c>
      <c r="I230" s="181">
        <v>1200</v>
      </c>
      <c r="J230" s="151" t="s">
        <v>749</v>
      </c>
      <c r="K230" s="152">
        <f t="shared" si="54"/>
        <v>235</v>
      </c>
      <c r="L230" s="153">
        <f t="shared" si="55"/>
        <v>0.25268817204301075</v>
      </c>
      <c r="M230" s="148" t="s">
        <v>537</v>
      </c>
      <c r="N230" s="154">
        <v>43847</v>
      </c>
      <c r="O230" s="1"/>
      <c r="P230" s="1"/>
      <c r="Q230" s="1"/>
      <c r="R230" s="6" t="s">
        <v>728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149</v>
      </c>
      <c r="B231" s="177">
        <v>43753</v>
      </c>
      <c r="C231" s="177"/>
      <c r="D231" s="178" t="s">
        <v>750</v>
      </c>
      <c r="E231" s="179" t="s">
        <v>567</v>
      </c>
      <c r="F231" s="149">
        <v>111</v>
      </c>
      <c r="G231" s="179"/>
      <c r="H231" s="179">
        <v>141</v>
      </c>
      <c r="I231" s="181">
        <v>141</v>
      </c>
      <c r="J231" s="151" t="s">
        <v>552</v>
      </c>
      <c r="K231" s="152">
        <f t="shared" si="54"/>
        <v>30</v>
      </c>
      <c r="L231" s="153">
        <f t="shared" si="55"/>
        <v>0.27027027027027029</v>
      </c>
      <c r="M231" s="148" t="s">
        <v>537</v>
      </c>
      <c r="N231" s="154">
        <v>44328</v>
      </c>
      <c r="O231" s="1"/>
      <c r="P231" s="1"/>
      <c r="Q231" s="1"/>
      <c r="R231" s="6" t="s">
        <v>728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150</v>
      </c>
      <c r="B232" s="177">
        <v>43753</v>
      </c>
      <c r="C232" s="177"/>
      <c r="D232" s="178" t="s">
        <v>751</v>
      </c>
      <c r="E232" s="179" t="s">
        <v>567</v>
      </c>
      <c r="F232" s="149">
        <v>296</v>
      </c>
      <c r="G232" s="179"/>
      <c r="H232" s="179">
        <v>370</v>
      </c>
      <c r="I232" s="181">
        <v>370</v>
      </c>
      <c r="J232" s="151" t="s">
        <v>625</v>
      </c>
      <c r="K232" s="152">
        <f t="shared" si="54"/>
        <v>74</v>
      </c>
      <c r="L232" s="153">
        <f t="shared" si="55"/>
        <v>0.25</v>
      </c>
      <c r="M232" s="148" t="s">
        <v>537</v>
      </c>
      <c r="N232" s="154">
        <v>43853</v>
      </c>
      <c r="O232" s="1"/>
      <c r="P232" s="1"/>
      <c r="Q232" s="1"/>
      <c r="R232" s="6" t="s">
        <v>728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151</v>
      </c>
      <c r="B233" s="177">
        <v>43754</v>
      </c>
      <c r="C233" s="177"/>
      <c r="D233" s="178" t="s">
        <v>752</v>
      </c>
      <c r="E233" s="179" t="s">
        <v>567</v>
      </c>
      <c r="F233" s="149">
        <v>300</v>
      </c>
      <c r="G233" s="179"/>
      <c r="H233" s="179">
        <v>382.5</v>
      </c>
      <c r="I233" s="181">
        <v>344</v>
      </c>
      <c r="J233" s="151" t="s">
        <v>793</v>
      </c>
      <c r="K233" s="152">
        <f t="shared" si="54"/>
        <v>82.5</v>
      </c>
      <c r="L233" s="153">
        <f t="shared" si="55"/>
        <v>0.27500000000000002</v>
      </c>
      <c r="M233" s="148" t="s">
        <v>537</v>
      </c>
      <c r="N233" s="154">
        <v>44238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152</v>
      </c>
      <c r="B234" s="177">
        <v>43832</v>
      </c>
      <c r="C234" s="177"/>
      <c r="D234" s="178" t="s">
        <v>753</v>
      </c>
      <c r="E234" s="179" t="s">
        <v>567</v>
      </c>
      <c r="F234" s="149">
        <v>495</v>
      </c>
      <c r="G234" s="179"/>
      <c r="H234" s="179">
        <v>595</v>
      </c>
      <c r="I234" s="181">
        <v>590</v>
      </c>
      <c r="J234" s="151" t="s">
        <v>792</v>
      </c>
      <c r="K234" s="152">
        <f t="shared" si="54"/>
        <v>100</v>
      </c>
      <c r="L234" s="153">
        <f t="shared" si="55"/>
        <v>0.20202020202020202</v>
      </c>
      <c r="M234" s="148" t="s">
        <v>537</v>
      </c>
      <c r="N234" s="154">
        <v>44589</v>
      </c>
      <c r="O234" s="1"/>
      <c r="P234" s="1"/>
      <c r="Q234" s="1"/>
      <c r="R234" s="6" t="s">
        <v>728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153</v>
      </c>
      <c r="B235" s="177">
        <v>43966</v>
      </c>
      <c r="C235" s="177"/>
      <c r="D235" s="178" t="s">
        <v>71</v>
      </c>
      <c r="E235" s="179" t="s">
        <v>567</v>
      </c>
      <c r="F235" s="149">
        <v>67.5</v>
      </c>
      <c r="G235" s="179"/>
      <c r="H235" s="179">
        <v>86</v>
      </c>
      <c r="I235" s="181">
        <v>86</v>
      </c>
      <c r="J235" s="151" t="s">
        <v>754</v>
      </c>
      <c r="K235" s="152">
        <f t="shared" ref="K235:K243" si="56">H235-F235</f>
        <v>18.5</v>
      </c>
      <c r="L235" s="153">
        <f t="shared" ref="L235:L243" si="57">K235/F235</f>
        <v>0.27407407407407408</v>
      </c>
      <c r="M235" s="148" t="s">
        <v>537</v>
      </c>
      <c r="N235" s="154">
        <v>44008</v>
      </c>
      <c r="O235" s="1"/>
      <c r="P235" s="1"/>
      <c r="Q235" s="1"/>
      <c r="R235" s="6" t="s">
        <v>728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154</v>
      </c>
      <c r="B236" s="177">
        <v>44035</v>
      </c>
      <c r="C236" s="177"/>
      <c r="D236" s="178" t="s">
        <v>446</v>
      </c>
      <c r="E236" s="179" t="s">
        <v>567</v>
      </c>
      <c r="F236" s="149">
        <v>231</v>
      </c>
      <c r="G236" s="179"/>
      <c r="H236" s="179">
        <v>281</v>
      </c>
      <c r="I236" s="181">
        <v>281</v>
      </c>
      <c r="J236" s="151" t="s">
        <v>625</v>
      </c>
      <c r="K236" s="152">
        <f t="shared" si="56"/>
        <v>50</v>
      </c>
      <c r="L236" s="153">
        <f t="shared" si="57"/>
        <v>0.21645021645021645</v>
      </c>
      <c r="M236" s="148" t="s">
        <v>537</v>
      </c>
      <c r="N236" s="154">
        <v>44358</v>
      </c>
      <c r="O236" s="1"/>
      <c r="P236" s="1"/>
      <c r="Q236" s="1"/>
      <c r="R236" s="6" t="s">
        <v>728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155</v>
      </c>
      <c r="B237" s="177">
        <v>44092</v>
      </c>
      <c r="C237" s="177"/>
      <c r="D237" s="178" t="s">
        <v>386</v>
      </c>
      <c r="E237" s="179" t="s">
        <v>567</v>
      </c>
      <c r="F237" s="179">
        <v>206</v>
      </c>
      <c r="G237" s="179"/>
      <c r="H237" s="179">
        <v>248</v>
      </c>
      <c r="I237" s="181">
        <v>248</v>
      </c>
      <c r="J237" s="151" t="s">
        <v>625</v>
      </c>
      <c r="K237" s="152">
        <f t="shared" si="56"/>
        <v>42</v>
      </c>
      <c r="L237" s="153">
        <f t="shared" si="57"/>
        <v>0.20388349514563106</v>
      </c>
      <c r="M237" s="148" t="s">
        <v>537</v>
      </c>
      <c r="N237" s="154">
        <v>44214</v>
      </c>
      <c r="O237" s="1"/>
      <c r="P237" s="1"/>
      <c r="Q237" s="1"/>
      <c r="R237" s="6" t="s">
        <v>728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156</v>
      </c>
      <c r="B238" s="177">
        <v>44140</v>
      </c>
      <c r="C238" s="177"/>
      <c r="D238" s="178" t="s">
        <v>386</v>
      </c>
      <c r="E238" s="179" t="s">
        <v>567</v>
      </c>
      <c r="F238" s="179">
        <v>182.5</v>
      </c>
      <c r="G238" s="179"/>
      <c r="H238" s="179">
        <v>248</v>
      </c>
      <c r="I238" s="181">
        <v>248</v>
      </c>
      <c r="J238" s="151" t="s">
        <v>625</v>
      </c>
      <c r="K238" s="152">
        <f t="shared" si="56"/>
        <v>65.5</v>
      </c>
      <c r="L238" s="153">
        <f t="shared" si="57"/>
        <v>0.35890410958904112</v>
      </c>
      <c r="M238" s="148" t="s">
        <v>537</v>
      </c>
      <c r="N238" s="154">
        <v>44214</v>
      </c>
      <c r="O238" s="1"/>
      <c r="P238" s="1"/>
      <c r="Q238" s="1"/>
      <c r="R238" s="6" t="s">
        <v>728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157</v>
      </c>
      <c r="B239" s="177">
        <v>44140</v>
      </c>
      <c r="C239" s="177"/>
      <c r="D239" s="178" t="s">
        <v>314</v>
      </c>
      <c r="E239" s="179" t="s">
        <v>567</v>
      </c>
      <c r="F239" s="179">
        <v>247.5</v>
      </c>
      <c r="G239" s="179"/>
      <c r="H239" s="179">
        <v>320</v>
      </c>
      <c r="I239" s="181">
        <v>320</v>
      </c>
      <c r="J239" s="151" t="s">
        <v>625</v>
      </c>
      <c r="K239" s="152">
        <f t="shared" si="56"/>
        <v>72.5</v>
      </c>
      <c r="L239" s="153">
        <f t="shared" si="57"/>
        <v>0.29292929292929293</v>
      </c>
      <c r="M239" s="148" t="s">
        <v>537</v>
      </c>
      <c r="N239" s="154">
        <v>44323</v>
      </c>
      <c r="O239" s="1"/>
      <c r="P239" s="1"/>
      <c r="Q239" s="1"/>
      <c r="R239" s="6" t="s">
        <v>728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158</v>
      </c>
      <c r="B240" s="177">
        <v>44140</v>
      </c>
      <c r="C240" s="177"/>
      <c r="D240" s="178" t="s">
        <v>267</v>
      </c>
      <c r="E240" s="179" t="s">
        <v>567</v>
      </c>
      <c r="F240" s="149">
        <v>925</v>
      </c>
      <c r="G240" s="179"/>
      <c r="H240" s="179">
        <v>1095</v>
      </c>
      <c r="I240" s="181">
        <v>1093</v>
      </c>
      <c r="J240" s="151" t="s">
        <v>755</v>
      </c>
      <c r="K240" s="152">
        <f t="shared" si="56"/>
        <v>170</v>
      </c>
      <c r="L240" s="153">
        <f t="shared" si="57"/>
        <v>0.18378378378378379</v>
      </c>
      <c r="M240" s="148" t="s">
        <v>537</v>
      </c>
      <c r="N240" s="154">
        <v>44201</v>
      </c>
      <c r="O240" s="1"/>
      <c r="P240" s="1"/>
      <c r="Q240" s="1"/>
      <c r="R240" s="6" t="s">
        <v>728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159</v>
      </c>
      <c r="B241" s="177">
        <v>44140</v>
      </c>
      <c r="C241" s="177"/>
      <c r="D241" s="178" t="s">
        <v>330</v>
      </c>
      <c r="E241" s="179" t="s">
        <v>567</v>
      </c>
      <c r="F241" s="149">
        <v>332.5</v>
      </c>
      <c r="G241" s="179"/>
      <c r="H241" s="179">
        <v>393</v>
      </c>
      <c r="I241" s="181">
        <v>406</v>
      </c>
      <c r="J241" s="151" t="s">
        <v>756</v>
      </c>
      <c r="K241" s="152">
        <f t="shared" si="56"/>
        <v>60.5</v>
      </c>
      <c r="L241" s="153">
        <f t="shared" si="57"/>
        <v>0.18195488721804512</v>
      </c>
      <c r="M241" s="148" t="s">
        <v>537</v>
      </c>
      <c r="N241" s="154">
        <v>44256</v>
      </c>
      <c r="O241" s="1"/>
      <c r="P241" s="1"/>
      <c r="Q241" s="1"/>
      <c r="R241" s="6" t="s">
        <v>728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160</v>
      </c>
      <c r="B242" s="177">
        <v>44141</v>
      </c>
      <c r="C242" s="177"/>
      <c r="D242" s="178" t="s">
        <v>446</v>
      </c>
      <c r="E242" s="179" t="s">
        <v>567</v>
      </c>
      <c r="F242" s="149">
        <v>231</v>
      </c>
      <c r="G242" s="179"/>
      <c r="H242" s="179">
        <v>281</v>
      </c>
      <c r="I242" s="181">
        <v>281</v>
      </c>
      <c r="J242" s="151" t="s">
        <v>625</v>
      </c>
      <c r="K242" s="152">
        <f t="shared" si="56"/>
        <v>50</v>
      </c>
      <c r="L242" s="153">
        <f t="shared" si="57"/>
        <v>0.21645021645021645</v>
      </c>
      <c r="M242" s="148" t="s">
        <v>537</v>
      </c>
      <c r="N242" s="154">
        <v>44358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161</v>
      </c>
      <c r="B243" s="177">
        <v>44187</v>
      </c>
      <c r="C243" s="177"/>
      <c r="D243" s="178" t="s">
        <v>422</v>
      </c>
      <c r="E243" s="179" t="s">
        <v>567</v>
      </c>
      <c r="F243" s="149">
        <v>190</v>
      </c>
      <c r="G243" s="179"/>
      <c r="H243" s="179">
        <v>239</v>
      </c>
      <c r="I243" s="181">
        <v>239</v>
      </c>
      <c r="J243" s="151" t="s">
        <v>843</v>
      </c>
      <c r="K243" s="152">
        <f t="shared" si="56"/>
        <v>49</v>
      </c>
      <c r="L243" s="153">
        <f t="shared" si="57"/>
        <v>0.25789473684210529</v>
      </c>
      <c r="M243" s="148" t="s">
        <v>537</v>
      </c>
      <c r="N243" s="154">
        <v>44844</v>
      </c>
      <c r="O243" s="1"/>
      <c r="P243" s="1"/>
      <c r="Q243" s="1"/>
      <c r="R243" s="6" t="s">
        <v>728</v>
      </c>
    </row>
    <row r="244" spans="1:26" ht="12.75" customHeight="1">
      <c r="A244" s="176">
        <v>162</v>
      </c>
      <c r="B244" s="177">
        <v>44258</v>
      </c>
      <c r="C244" s="177"/>
      <c r="D244" s="178" t="s">
        <v>753</v>
      </c>
      <c r="E244" s="179" t="s">
        <v>567</v>
      </c>
      <c r="F244" s="149">
        <v>495</v>
      </c>
      <c r="G244" s="179"/>
      <c r="H244" s="179">
        <v>595</v>
      </c>
      <c r="I244" s="181">
        <v>590</v>
      </c>
      <c r="J244" s="151" t="s">
        <v>792</v>
      </c>
      <c r="K244" s="152">
        <f t="shared" ref="K244:K251" si="58">H244-F244</f>
        <v>100</v>
      </c>
      <c r="L244" s="153">
        <f t="shared" ref="L244:L251" si="59">K244/F244</f>
        <v>0.20202020202020202</v>
      </c>
      <c r="M244" s="148" t="s">
        <v>537</v>
      </c>
      <c r="N244" s="154">
        <v>44589</v>
      </c>
      <c r="O244" s="1"/>
      <c r="P244" s="1"/>
      <c r="R244" s="6" t="s">
        <v>728</v>
      </c>
    </row>
    <row r="245" spans="1:26" ht="12.75" customHeight="1">
      <c r="A245" s="176">
        <v>163</v>
      </c>
      <c r="B245" s="177">
        <v>44274</v>
      </c>
      <c r="C245" s="177"/>
      <c r="D245" s="178" t="s">
        <v>330</v>
      </c>
      <c r="E245" s="179" t="s">
        <v>567</v>
      </c>
      <c r="F245" s="149">
        <v>355</v>
      </c>
      <c r="G245" s="179"/>
      <c r="H245" s="179">
        <v>422.5</v>
      </c>
      <c r="I245" s="181">
        <v>420</v>
      </c>
      <c r="J245" s="151" t="s">
        <v>757</v>
      </c>
      <c r="K245" s="152">
        <f t="shared" si="58"/>
        <v>67.5</v>
      </c>
      <c r="L245" s="153">
        <f t="shared" si="59"/>
        <v>0.19014084507042253</v>
      </c>
      <c r="M245" s="148" t="s">
        <v>537</v>
      </c>
      <c r="N245" s="154">
        <v>44361</v>
      </c>
      <c r="O245" s="1"/>
      <c r="R245" s="194" t="s">
        <v>728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164</v>
      </c>
      <c r="B246" s="177">
        <v>44295</v>
      </c>
      <c r="C246" s="177"/>
      <c r="D246" s="178" t="s">
        <v>758</v>
      </c>
      <c r="E246" s="179" t="s">
        <v>567</v>
      </c>
      <c r="F246" s="149">
        <v>555</v>
      </c>
      <c r="G246" s="179"/>
      <c r="H246" s="179">
        <v>663</v>
      </c>
      <c r="I246" s="181">
        <v>663</v>
      </c>
      <c r="J246" s="151" t="s">
        <v>759</v>
      </c>
      <c r="K246" s="152">
        <f t="shared" si="58"/>
        <v>108</v>
      </c>
      <c r="L246" s="153">
        <f t="shared" si="59"/>
        <v>0.19459459459459461</v>
      </c>
      <c r="M246" s="148" t="s">
        <v>537</v>
      </c>
      <c r="N246" s="154">
        <v>44321</v>
      </c>
      <c r="O246" s="1"/>
      <c r="P246" s="1"/>
      <c r="Q246" s="1"/>
      <c r="R246" s="194" t="s">
        <v>728</v>
      </c>
    </row>
    <row r="247" spans="1:26" ht="12.75" customHeight="1">
      <c r="A247" s="176">
        <v>165</v>
      </c>
      <c r="B247" s="177">
        <v>44308</v>
      </c>
      <c r="C247" s="177"/>
      <c r="D247" s="178" t="s">
        <v>358</v>
      </c>
      <c r="E247" s="179" t="s">
        <v>567</v>
      </c>
      <c r="F247" s="149">
        <v>126.5</v>
      </c>
      <c r="G247" s="179"/>
      <c r="H247" s="179">
        <v>155</v>
      </c>
      <c r="I247" s="181">
        <v>155</v>
      </c>
      <c r="J247" s="151" t="s">
        <v>625</v>
      </c>
      <c r="K247" s="152">
        <f t="shared" si="58"/>
        <v>28.5</v>
      </c>
      <c r="L247" s="153">
        <f t="shared" si="59"/>
        <v>0.22529644268774704</v>
      </c>
      <c r="M247" s="148" t="s">
        <v>537</v>
      </c>
      <c r="N247" s="154">
        <v>44362</v>
      </c>
      <c r="O247" s="1"/>
      <c r="R247" s="194" t="s">
        <v>728</v>
      </c>
    </row>
    <row r="248" spans="1:26" ht="12.75" customHeight="1">
      <c r="A248" s="220">
        <v>166</v>
      </c>
      <c r="B248" s="221">
        <v>44368</v>
      </c>
      <c r="C248" s="221"/>
      <c r="D248" s="222" t="s">
        <v>375</v>
      </c>
      <c r="E248" s="223" t="s">
        <v>567</v>
      </c>
      <c r="F248" s="224">
        <v>287.5</v>
      </c>
      <c r="G248" s="223"/>
      <c r="H248" s="223">
        <v>245</v>
      </c>
      <c r="I248" s="225">
        <v>344</v>
      </c>
      <c r="J248" s="161" t="s">
        <v>788</v>
      </c>
      <c r="K248" s="162">
        <f t="shared" si="58"/>
        <v>-42.5</v>
      </c>
      <c r="L248" s="163">
        <f t="shared" si="59"/>
        <v>-0.14782608695652175</v>
      </c>
      <c r="M248" s="159" t="s">
        <v>549</v>
      </c>
      <c r="N248" s="156">
        <v>44508</v>
      </c>
      <c r="O248" s="1"/>
      <c r="R248" s="194" t="s">
        <v>728</v>
      </c>
    </row>
    <row r="249" spans="1:26" ht="12.75" customHeight="1">
      <c r="A249" s="176">
        <v>167</v>
      </c>
      <c r="B249" s="177">
        <v>44368</v>
      </c>
      <c r="C249" s="177"/>
      <c r="D249" s="178" t="s">
        <v>446</v>
      </c>
      <c r="E249" s="179" t="s">
        <v>567</v>
      </c>
      <c r="F249" s="149">
        <v>241</v>
      </c>
      <c r="G249" s="179"/>
      <c r="H249" s="179">
        <v>298</v>
      </c>
      <c r="I249" s="181">
        <v>320</v>
      </c>
      <c r="J249" s="151" t="s">
        <v>625</v>
      </c>
      <c r="K249" s="152">
        <f t="shared" si="58"/>
        <v>57</v>
      </c>
      <c r="L249" s="153">
        <f t="shared" si="59"/>
        <v>0.23651452282157676</v>
      </c>
      <c r="M249" s="148" t="s">
        <v>537</v>
      </c>
      <c r="N249" s="154">
        <v>44802</v>
      </c>
      <c r="O249" s="41"/>
      <c r="R249" s="194" t="s">
        <v>728</v>
      </c>
    </row>
    <row r="250" spans="1:26" ht="12.75" customHeight="1">
      <c r="A250" s="176">
        <v>168</v>
      </c>
      <c r="B250" s="177">
        <v>44406</v>
      </c>
      <c r="C250" s="177"/>
      <c r="D250" s="178" t="s">
        <v>358</v>
      </c>
      <c r="E250" s="179" t="s">
        <v>567</v>
      </c>
      <c r="F250" s="149">
        <v>162.5</v>
      </c>
      <c r="G250" s="179"/>
      <c r="H250" s="179">
        <v>200</v>
      </c>
      <c r="I250" s="181">
        <v>200</v>
      </c>
      <c r="J250" s="151" t="s">
        <v>625</v>
      </c>
      <c r="K250" s="152">
        <f t="shared" si="58"/>
        <v>37.5</v>
      </c>
      <c r="L250" s="153">
        <f t="shared" si="59"/>
        <v>0.23076923076923078</v>
      </c>
      <c r="M250" s="148" t="s">
        <v>537</v>
      </c>
      <c r="N250" s="154">
        <v>44802</v>
      </c>
      <c r="O250" s="1"/>
      <c r="R250" s="194" t="s">
        <v>728</v>
      </c>
    </row>
    <row r="251" spans="1:26" ht="12.75" customHeight="1">
      <c r="A251" s="176">
        <v>169</v>
      </c>
      <c r="B251" s="177">
        <v>44462</v>
      </c>
      <c r="C251" s="177"/>
      <c r="D251" s="178" t="s">
        <v>764</v>
      </c>
      <c r="E251" s="179" t="s">
        <v>567</v>
      </c>
      <c r="F251" s="149">
        <v>1235</v>
      </c>
      <c r="G251" s="179"/>
      <c r="H251" s="179">
        <v>1505</v>
      </c>
      <c r="I251" s="181">
        <v>1500</v>
      </c>
      <c r="J251" s="151" t="s">
        <v>625</v>
      </c>
      <c r="K251" s="152">
        <f t="shared" si="58"/>
        <v>270</v>
      </c>
      <c r="L251" s="153">
        <f t="shared" si="59"/>
        <v>0.21862348178137653</v>
      </c>
      <c r="M251" s="148" t="s">
        <v>537</v>
      </c>
      <c r="N251" s="154">
        <v>44564</v>
      </c>
      <c r="O251" s="1"/>
      <c r="R251" s="194" t="s">
        <v>728</v>
      </c>
    </row>
    <row r="252" spans="1:26" ht="12.75" customHeight="1">
      <c r="A252" s="206">
        <v>170</v>
      </c>
      <c r="B252" s="207">
        <v>44480</v>
      </c>
      <c r="C252" s="207"/>
      <c r="D252" s="208" t="s">
        <v>766</v>
      </c>
      <c r="E252" s="209" t="s">
        <v>567</v>
      </c>
      <c r="F252" s="54">
        <v>58.75</v>
      </c>
      <c r="G252" s="209"/>
      <c r="H252" s="209"/>
      <c r="I252" s="54">
        <v>72.5</v>
      </c>
      <c r="J252" s="210" t="s">
        <v>540</v>
      </c>
      <c r="K252" s="206"/>
      <c r="L252" s="207"/>
      <c r="M252" s="207"/>
      <c r="N252" s="208"/>
      <c r="O252" s="41"/>
      <c r="R252" s="194" t="s">
        <v>728</v>
      </c>
    </row>
    <row r="253" spans="1:26" ht="12.75" customHeight="1">
      <c r="A253" s="211">
        <v>171</v>
      </c>
      <c r="B253" s="212">
        <v>44481</v>
      </c>
      <c r="C253" s="212"/>
      <c r="D253" s="213" t="s">
        <v>256</v>
      </c>
      <c r="E253" s="214" t="s">
        <v>567</v>
      </c>
      <c r="F253" s="215" t="s">
        <v>768</v>
      </c>
      <c r="G253" s="214"/>
      <c r="H253" s="214"/>
      <c r="I253" s="214">
        <v>380</v>
      </c>
      <c r="J253" s="216" t="s">
        <v>540</v>
      </c>
      <c r="K253" s="211"/>
      <c r="L253" s="212"/>
      <c r="M253" s="212"/>
      <c r="N253" s="213"/>
      <c r="O253" s="41"/>
      <c r="R253" s="194" t="s">
        <v>728</v>
      </c>
    </row>
    <row r="254" spans="1:26" ht="12.75" customHeight="1">
      <c r="A254" s="176">
        <v>172</v>
      </c>
      <c r="B254" s="177">
        <v>44481</v>
      </c>
      <c r="C254" s="177"/>
      <c r="D254" s="178" t="s">
        <v>381</v>
      </c>
      <c r="E254" s="179" t="s">
        <v>567</v>
      </c>
      <c r="F254" s="149">
        <v>45.5</v>
      </c>
      <c r="G254" s="179"/>
      <c r="H254" s="179">
        <v>56.5</v>
      </c>
      <c r="I254" s="181">
        <v>56</v>
      </c>
      <c r="J254" s="151" t="s">
        <v>868</v>
      </c>
      <c r="K254" s="152">
        <f>H254-F254</f>
        <v>11</v>
      </c>
      <c r="L254" s="153">
        <f>K254/F254</f>
        <v>0.24175824175824176</v>
      </c>
      <c r="M254" s="148" t="s">
        <v>537</v>
      </c>
      <c r="N254" s="154">
        <v>44881</v>
      </c>
      <c r="O254" s="41"/>
      <c r="R254" s="194"/>
    </row>
    <row r="255" spans="1:26" ht="12.75" customHeight="1">
      <c r="A255" s="176">
        <v>173</v>
      </c>
      <c r="B255" s="177">
        <v>44551</v>
      </c>
      <c r="C255" s="177"/>
      <c r="D255" s="178" t="s">
        <v>118</v>
      </c>
      <c r="E255" s="179" t="s">
        <v>567</v>
      </c>
      <c r="F255" s="149">
        <v>2300</v>
      </c>
      <c r="G255" s="179"/>
      <c r="H255" s="179">
        <f>(2820+2200)/2</f>
        <v>2510</v>
      </c>
      <c r="I255" s="181">
        <v>3000</v>
      </c>
      <c r="J255" s="151" t="s">
        <v>800</v>
      </c>
      <c r="K255" s="152">
        <f>H255-F255</f>
        <v>210</v>
      </c>
      <c r="L255" s="153">
        <f>K255/F255</f>
        <v>9.1304347826086957E-2</v>
      </c>
      <c r="M255" s="148" t="s">
        <v>537</v>
      </c>
      <c r="N255" s="154">
        <v>44649</v>
      </c>
      <c r="O255" s="1"/>
      <c r="R255" s="194"/>
    </row>
    <row r="256" spans="1:26" ht="12.75" customHeight="1">
      <c r="A256" s="217">
        <v>174</v>
      </c>
      <c r="B256" s="212">
        <v>44606</v>
      </c>
      <c r="C256" s="217"/>
      <c r="D256" s="217" t="s">
        <v>401</v>
      </c>
      <c r="E256" s="214" t="s">
        <v>567</v>
      </c>
      <c r="F256" s="214" t="s">
        <v>795</v>
      </c>
      <c r="G256" s="214"/>
      <c r="H256" s="214"/>
      <c r="I256" s="214">
        <v>764</v>
      </c>
      <c r="J256" s="214" t="s">
        <v>540</v>
      </c>
      <c r="K256" s="214"/>
      <c r="L256" s="214"/>
      <c r="M256" s="214"/>
      <c r="N256" s="217"/>
      <c r="O256" s="41"/>
      <c r="R256" s="194"/>
    </row>
    <row r="257" spans="1:18" ht="12.75" customHeight="1">
      <c r="A257" s="176">
        <v>175</v>
      </c>
      <c r="B257" s="177">
        <v>44613</v>
      </c>
      <c r="C257" s="177"/>
      <c r="D257" s="178" t="s">
        <v>764</v>
      </c>
      <c r="E257" s="179" t="s">
        <v>567</v>
      </c>
      <c r="F257" s="149">
        <v>1255</v>
      </c>
      <c r="G257" s="179"/>
      <c r="H257" s="179">
        <v>1515</v>
      </c>
      <c r="I257" s="181">
        <v>1510</v>
      </c>
      <c r="J257" s="151" t="s">
        <v>625</v>
      </c>
      <c r="K257" s="152">
        <f>H257-F257</f>
        <v>260</v>
      </c>
      <c r="L257" s="153">
        <f>K257/F257</f>
        <v>0.20717131474103587</v>
      </c>
      <c r="M257" s="148" t="s">
        <v>537</v>
      </c>
      <c r="N257" s="154">
        <v>44834</v>
      </c>
      <c r="O257" s="41"/>
      <c r="R257" s="194"/>
    </row>
    <row r="258" spans="1:18" ht="12.75" customHeight="1">
      <c r="A258">
        <v>176</v>
      </c>
      <c r="B258" s="212">
        <v>44670</v>
      </c>
      <c r="C258" s="212"/>
      <c r="D258" s="217" t="s">
        <v>502</v>
      </c>
      <c r="E258" s="243" t="s">
        <v>567</v>
      </c>
      <c r="F258" s="214" t="s">
        <v>802</v>
      </c>
      <c r="G258" s="214"/>
      <c r="H258" s="214"/>
      <c r="I258" s="214">
        <v>553</v>
      </c>
      <c r="J258" s="214" t="s">
        <v>540</v>
      </c>
      <c r="K258" s="214"/>
      <c r="L258" s="214"/>
      <c r="M258" s="214"/>
      <c r="N258" s="214"/>
      <c r="O258" s="41"/>
      <c r="R258" s="194"/>
    </row>
    <row r="259" spans="1:18" ht="12.75" customHeight="1">
      <c r="A259" s="176">
        <v>177</v>
      </c>
      <c r="B259" s="177">
        <v>44746</v>
      </c>
      <c r="C259" s="177"/>
      <c r="D259" s="178" t="s">
        <v>836</v>
      </c>
      <c r="E259" s="179" t="s">
        <v>567</v>
      </c>
      <c r="F259" s="149">
        <v>207.5</v>
      </c>
      <c r="G259" s="179"/>
      <c r="H259" s="179">
        <v>254</v>
      </c>
      <c r="I259" s="181">
        <v>254</v>
      </c>
      <c r="J259" s="151" t="s">
        <v>625</v>
      </c>
      <c r="K259" s="152">
        <f>H259-F259</f>
        <v>46.5</v>
      </c>
      <c r="L259" s="153">
        <f>K259/F259</f>
        <v>0.22409638554216868</v>
      </c>
      <c r="M259" s="148" t="s">
        <v>537</v>
      </c>
      <c r="N259" s="154">
        <v>44792</v>
      </c>
      <c r="O259" s="1"/>
      <c r="R259" s="194"/>
    </row>
    <row r="260" spans="1:18" ht="12.75" customHeight="1">
      <c r="A260" s="176">
        <v>178</v>
      </c>
      <c r="B260" s="177">
        <v>44775</v>
      </c>
      <c r="C260" s="177"/>
      <c r="D260" s="178" t="s">
        <v>448</v>
      </c>
      <c r="E260" s="179" t="s">
        <v>567</v>
      </c>
      <c r="F260" s="149">
        <v>31.25</v>
      </c>
      <c r="G260" s="179"/>
      <c r="H260" s="179">
        <v>38.75</v>
      </c>
      <c r="I260" s="181">
        <v>38</v>
      </c>
      <c r="J260" s="151" t="s">
        <v>625</v>
      </c>
      <c r="K260" s="152">
        <f t="shared" ref="K260" si="60">H260-F260</f>
        <v>7.5</v>
      </c>
      <c r="L260" s="153">
        <f t="shared" ref="L260" si="61">K260/F260</f>
        <v>0.24</v>
      </c>
      <c r="M260" s="148" t="s">
        <v>537</v>
      </c>
      <c r="N260" s="154">
        <v>44844</v>
      </c>
      <c r="O260" s="41"/>
      <c r="R260" s="54"/>
    </row>
    <row r="261" spans="1:18" ht="12.75" customHeight="1">
      <c r="A261" s="211">
        <v>179</v>
      </c>
      <c r="B261" s="212">
        <v>44841</v>
      </c>
      <c r="C261" s="217"/>
      <c r="D261" s="217" t="s">
        <v>841</v>
      </c>
      <c r="E261" s="243" t="s">
        <v>567</v>
      </c>
      <c r="F261" s="214" t="s">
        <v>842</v>
      </c>
      <c r="G261" s="214"/>
      <c r="H261" s="214"/>
      <c r="I261" s="214">
        <v>840</v>
      </c>
      <c r="J261" s="214" t="s">
        <v>540</v>
      </c>
      <c r="K261" s="214"/>
      <c r="L261" s="214"/>
      <c r="M261" s="214"/>
      <c r="N261" s="214"/>
      <c r="O261" s="41"/>
      <c r="Q261" s="197"/>
      <c r="R261" s="54"/>
    </row>
    <row r="262" spans="1:18" ht="12.75" customHeight="1">
      <c r="A262" s="211">
        <v>180</v>
      </c>
      <c r="B262" s="212">
        <v>44844</v>
      </c>
      <c r="C262" s="217"/>
      <c r="D262" s="217" t="s">
        <v>403</v>
      </c>
      <c r="E262" s="243" t="s">
        <v>567</v>
      </c>
      <c r="F262" s="214" t="s">
        <v>844</v>
      </c>
      <c r="G262" s="214"/>
      <c r="H262" s="214"/>
      <c r="I262" s="214">
        <v>291</v>
      </c>
      <c r="J262" s="214" t="s">
        <v>540</v>
      </c>
      <c r="K262" s="214"/>
      <c r="L262" s="214"/>
      <c r="M262" s="214"/>
      <c r="N262" s="214"/>
      <c r="O262" s="41"/>
      <c r="Q262" s="197"/>
      <c r="R262" s="54"/>
    </row>
    <row r="263" spans="1:18" ht="12.75" customHeight="1">
      <c r="A263" s="211">
        <v>181</v>
      </c>
      <c r="B263" s="212">
        <v>44845</v>
      </c>
      <c r="C263" s="217"/>
      <c r="D263" s="217" t="s">
        <v>401</v>
      </c>
      <c r="E263" s="243" t="s">
        <v>567</v>
      </c>
      <c r="F263" s="214" t="s">
        <v>867</v>
      </c>
      <c r="G263" s="214"/>
      <c r="H263" s="214"/>
      <c r="I263" s="214">
        <v>765</v>
      </c>
      <c r="J263" s="214" t="s">
        <v>540</v>
      </c>
      <c r="K263" s="214"/>
      <c r="L263" s="214"/>
      <c r="M263" s="214"/>
      <c r="N263" s="214"/>
      <c r="O263" s="41"/>
      <c r="Q263" s="197"/>
      <c r="R263" s="54"/>
    </row>
    <row r="264" spans="1:18" ht="12.75" customHeight="1">
      <c r="A264" s="300">
        <v>182</v>
      </c>
      <c r="B264" s="212">
        <v>44981</v>
      </c>
      <c r="C264" s="212"/>
      <c r="D264" s="217" t="s">
        <v>821</v>
      </c>
      <c r="E264" s="243" t="s">
        <v>567</v>
      </c>
      <c r="F264" s="243" t="s">
        <v>907</v>
      </c>
      <c r="G264" s="214"/>
      <c r="H264" s="214"/>
      <c r="I264" s="214">
        <v>2080</v>
      </c>
      <c r="J264" s="214" t="s">
        <v>540</v>
      </c>
      <c r="K264" s="214"/>
      <c r="L264" s="214"/>
      <c r="M264" s="214"/>
      <c r="N264" s="214"/>
      <c r="O264" s="41"/>
      <c r="R264" s="54"/>
    </row>
    <row r="265" spans="1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B266" s="195" t="s">
        <v>760</v>
      </c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A270" s="196"/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A271" s="196"/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A272" s="53"/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</sheetData>
  <autoFilter ref="R1:R268"/>
  <mergeCells count="3">
    <mergeCell ref="B58:B59"/>
    <mergeCell ref="A58:A59"/>
    <mergeCell ref="J58:J59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2023-03-09T02:36:53Z</dcterms:modified>
</cp:coreProperties>
</file>