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4" hidden="1">'Bulk Deals'!$A$9:$H$9</definedName>
    <definedName name="_xlnm._FilterDatabase" localSheetId="5" hidden="1">'Call Tracker (Equity &amp; F&amp;O)'!$R$1:$R$268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6" i="3" l="1"/>
  <c r="L176" i="3"/>
  <c r="G176" i="3" s="1"/>
  <c r="K176" i="3"/>
  <c r="C176" i="3"/>
  <c r="D176" i="3" s="1"/>
  <c r="M415" i="4"/>
  <c r="L415" i="4"/>
  <c r="K415" i="4"/>
  <c r="C415" i="4"/>
  <c r="D415" i="4" l="1"/>
  <c r="H415" i="4" s="1"/>
  <c r="J176" i="3"/>
  <c r="F176" i="3"/>
  <c r="H176" i="3"/>
  <c r="I176" i="3"/>
  <c r="E176" i="3"/>
  <c r="F415" i="4"/>
  <c r="E415" i="4" l="1"/>
  <c r="J415" i="4"/>
  <c r="I415" i="4"/>
  <c r="G415" i="4"/>
  <c r="L47" i="6"/>
  <c r="M47" i="6" s="1"/>
  <c r="K47" i="6"/>
  <c r="L43" i="6"/>
  <c r="K43" i="6"/>
  <c r="L28" i="6"/>
  <c r="K28" i="6"/>
  <c r="L50" i="6"/>
  <c r="K50" i="6"/>
  <c r="M43" i="6" l="1"/>
  <c r="M28" i="6"/>
  <c r="M50" i="6"/>
  <c r="L45" i="6"/>
  <c r="K45" i="6"/>
  <c r="L49" i="6"/>
  <c r="K49" i="6"/>
  <c r="M49" i="6" s="1"/>
  <c r="K64" i="6"/>
  <c r="M64" i="6" s="1"/>
  <c r="K63" i="6"/>
  <c r="M63" i="6" s="1"/>
  <c r="K62" i="6"/>
  <c r="M62" i="6" s="1"/>
  <c r="K61" i="6"/>
  <c r="M61" i="6" s="1"/>
  <c r="L44" i="6"/>
  <c r="K44" i="6"/>
  <c r="L29" i="6"/>
  <c r="K29" i="6"/>
  <c r="M29" i="6" s="1"/>
  <c r="M44" i="6" l="1"/>
  <c r="M45" i="6"/>
  <c r="K65" i="6"/>
  <c r="M65" i="6" s="1"/>
  <c r="K60" i="6"/>
  <c r="M60" i="6" s="1"/>
  <c r="L14" i="6"/>
  <c r="K14" i="6"/>
  <c r="M14" i="6" l="1"/>
  <c r="K58" i="6"/>
  <c r="M58" i="6" s="1"/>
  <c r="L31" i="6"/>
  <c r="K31" i="6"/>
  <c r="L46" i="6"/>
  <c r="K46" i="6"/>
  <c r="M31" i="6" l="1"/>
  <c r="M46" i="6"/>
  <c r="K59" i="6"/>
  <c r="M59" i="6" s="1"/>
  <c r="L12" i="6" l="1"/>
  <c r="K12" i="6"/>
  <c r="M12" i="6" l="1"/>
  <c r="L11" i="6" l="1"/>
  <c r="K11" i="6"/>
  <c r="M11" i="6" l="1"/>
  <c r="K254" i="6" l="1"/>
  <c r="L254" i="6" s="1"/>
  <c r="L73" i="6" l="1"/>
  <c r="K73" i="6"/>
  <c r="M73" i="6" l="1"/>
  <c r="L10" i="6" l="1"/>
  <c r="K10" i="6"/>
  <c r="M10" i="6" l="1"/>
  <c r="K260" i="6" l="1"/>
  <c r="L260" i="6" s="1"/>
  <c r="K243" i="6" l="1"/>
  <c r="L243" i="6" s="1"/>
  <c r="K257" i="6" l="1"/>
  <c r="L257" i="6" s="1"/>
  <c r="K249" i="6" l="1"/>
  <c r="L249" i="6" s="1"/>
  <c r="K259" i="6" l="1"/>
  <c r="L259" i="6" s="1"/>
  <c r="H255" i="6" l="1"/>
  <c r="K255" i="6" l="1"/>
  <c r="L255" i="6" s="1"/>
  <c r="K244" i="6"/>
  <c r="L244" i="6" s="1"/>
  <c r="K234" i="6"/>
  <c r="L234" i="6" s="1"/>
  <c r="K250" i="6" l="1"/>
  <c r="L250" i="6" s="1"/>
  <c r="K251" i="6" l="1"/>
  <c r="L251" i="6" s="1"/>
  <c r="K248" i="6" l="1"/>
  <c r="L248" i="6" s="1"/>
  <c r="K227" i="6"/>
  <c r="L227" i="6" s="1"/>
  <c r="K247" i="6"/>
  <c r="L247" i="6" s="1"/>
  <c r="K246" i="6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F216" i="6"/>
  <c r="K216" i="6" s="1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6" i="6"/>
  <c r="L196" i="6" s="1"/>
  <c r="K195" i="6"/>
  <c r="L195" i="6" s="1"/>
  <c r="F194" i="6"/>
  <c r="K194" i="6" s="1"/>
  <c r="L194" i="6" s="1"/>
  <c r="K193" i="6"/>
  <c r="L193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6" i="6"/>
  <c r="L166" i="6" s="1"/>
  <c r="K164" i="6"/>
  <c r="L164" i="6" s="1"/>
  <c r="K162" i="6"/>
  <c r="L162" i="6" s="1"/>
  <c r="K161" i="6"/>
  <c r="L161" i="6" s="1"/>
  <c r="K160" i="6"/>
  <c r="L160" i="6" s="1"/>
  <c r="K158" i="6"/>
  <c r="L158" i="6" s="1"/>
  <c r="K157" i="6"/>
  <c r="L157" i="6" s="1"/>
  <c r="K156" i="6"/>
  <c r="L156" i="6" s="1"/>
  <c r="K155" i="6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L148" i="6" s="1"/>
  <c r="K147" i="6"/>
  <c r="L147" i="6" s="1"/>
  <c r="F146" i="6"/>
  <c r="K146" i="6" s="1"/>
  <c r="L146" i="6" s="1"/>
  <c r="H145" i="6"/>
  <c r="K145" i="6" s="1"/>
  <c r="L145" i="6" s="1"/>
  <c r="K142" i="6"/>
  <c r="L142" i="6" s="1"/>
  <c r="K141" i="6"/>
  <c r="L141" i="6" s="1"/>
  <c r="K140" i="6"/>
  <c r="L140" i="6" s="1"/>
  <c r="K139" i="6"/>
  <c r="L139" i="6" s="1"/>
  <c r="K138" i="6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H111" i="6"/>
  <c r="K111" i="6" s="1"/>
  <c r="L111" i="6" s="1"/>
  <c r="F110" i="6"/>
  <c r="K110" i="6" s="1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<sst xmlns="http://schemas.openxmlformats.org/spreadsheetml/2006/main" count="3098" uniqueCount="1142">
  <si>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</si>
  <si>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</si>
  <si>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</si>
  <si>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</si>
  <si>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</si>
  <si>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</si>
  <si>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</si>
  <si>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</si>
  <si>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</si>
  <si>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</si>
  <si>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</si>
  <si>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</si>
  <si>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</si>
  <si>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</si>
  <si>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</si>
  <si>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</si>
  <si>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</si>
  <si>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</si>
  <si>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</si>
  <si>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</si>
  <si>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</si>
  <si>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</si>
  <si>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</si>
  <si>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</si>
  <si>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</si>
  <si>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</si>
  <si>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</si>
  <si>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</si>
  <si>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</si>
  <si>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</si>
  <si>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</si>
  <si>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</si>
  <si>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</si>
  <si>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</si>
  <si>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</si>
  <si>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</si>
  <si>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</si>
  <si>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</si>
  <si>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</si>
  <si>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</si>
  <si>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</si>
  <si>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</si>
  <si>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</si>
  <si>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</si>
  <si>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</si>
  <si>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</si>
  <si>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</si>
  <si>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</si>
  <si>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</si>
  <si>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</si>
  <si>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</si>
  <si>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</si>
  <si>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</si>
  <si>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</si>
  <si>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</si>
  <si>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</si>
  <si>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</si>
  <si>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</si>
  <si>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</si>
  <si>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</si>
  <si>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</si>
  <si>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</si>
  <si>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</si>
  <si>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</si>
  <si>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</si>
  <si>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</si>
  <si>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</si>
  <si>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</si>
  <si>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</si>
  <si>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</si>
  <si>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</si>
  <si>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</si>
  <si>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</si>
  <si>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</si>
  <si>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</si>
  <si>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</si>
  <si>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</si>
  <si>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</si>
  <si>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</si>
  <si>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</si>
  <si>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</si>
  <si>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</si>
  <si>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</si>
  <si>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</si>
  <si>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</si>
  <si>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</si>
  <si>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</si>
  <si>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</si>
  <si>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</si>
  <si>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</si>
  <si>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</si>
  <si>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</si>
  <si>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</si>
  <si>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</si>
  <si>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</si>
  <si>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</si>
  <si>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</si>
  <si>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</si>
  <si>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</si>
  <si>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</si>
  <si>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</si>
  <si>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</si>
  <si>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</si>
  <si>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</si>
  <si>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</si>
  <si>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</si>
  <si>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</si>
  <si>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</si>
  <si>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</si>
  <si>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</si>
  <si>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</si>
  <si>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</si>
  <si>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</si>
  <si>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</si>
  <si>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</si>
  <si>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</si>
  <si>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</si>
  <si>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</si>
  <si>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</si>
  <si>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</si>
  <si>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</si>
  <si>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</si>
  <si>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</si>
  <si>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</si>
  <si>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</si>
  <si>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</si>
  <si>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</si>
  <si>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</si>
  <si>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</si>
  <si>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</si>
  <si>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</si>
  <si>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</si>
  <si>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</si>
  <si>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</si>
  <si>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</si>
  <si>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</si>
  <si>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</si>
  <si>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</si>
  <si>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</si>
  <si>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</si>
  <si>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</si>
  <si>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</si>
  <si>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</si>
  <si>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</si>
  <si>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</si>
  <si>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</si>
  <si>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</si>
  <si>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</si>
  <si>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</si>
  <si>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</si>
  <si>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</si>
  <si>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</si>
  <si>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</si>
  <si>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</si>
  <si>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</si>
  <si>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</si>
  <si>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</si>
  <si>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</si>
  <si>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</si>
  <si>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</si>
  <si>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</si>
  <si>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</si>
  <si>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</si>
  <si>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</si>
  <si>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</si>
  <si>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</si>
  <si>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</si>
  <si>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</si>
  <si>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</si>
  <si>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</si>
  <si>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</si>
  <si>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</si>
  <si>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</si>
  <si>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</si>
  <si>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</si>
  <si>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</si>
  <si>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</si>
  <si>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</si>
  <si>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</si>
  <si>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</si>
  <si>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</si>
  <si>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</si>
  <si>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</si>
  <si>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</si>
  <si>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</si>
  <si>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</si>
  <si>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</si>
  <si>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</si>
  <si>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</si>
  <si>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</si>
  <si>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</si>
  <si>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</si>
  <si>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</si>
  <si>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</si>
  <si>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</si>
  <si>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</si>
  <si>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</si>
  <si>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</si>
  <si>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</si>
  <si>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</si>
  <si>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</si>
  <si>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</si>
  <si>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</si>
  <si>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</si>
  <si>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</si>
  <si>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</si>
  <si>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</si>
  <si>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</si>
  <si>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</si>
  <si>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</si>
  <si>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</si>
  <si>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</si>
  <si>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</si>
  <si>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</si>
  <si>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</si>
  <si>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</si>
  <si>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</si>
  <si>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</si>
  <si>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</si>
  <si>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</si>
  <si>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</si>
  <si>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</si>
  <si>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</si>
  <si>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</si>
  <si>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</si>
  <si>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</si>
  <si>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</si>
  <si>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</si>
  <si>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</si>
  <si>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</si>
  <si>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</si>
  <si>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</si>
  <si>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</si>
  <si>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</si>
  <si>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</si>
  <si>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</si>
  <si>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</si>
  <si>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</si>
  <si>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</si>
  <si>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</si>
  <si>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</si>
  <si>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</si>
  <si>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</si>
  <si>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</si>
  <si>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</si>
  <si>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</si>
  <si>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</si>
  <si>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</si>
  <si>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</si>
  <si>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</si>
  <si>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</si>
  <si>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</si>
  <si>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</si>
  <si>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</si>
  <si>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</si>
  <si>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</si>
  <si>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</si>
  <si>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</si>
  <si>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</si>
  <si>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</si>
  <si>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</si>
  <si>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</si>
  <si>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</si>
  <si>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</si>
  <si>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</si>
  <si>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</si>
  <si>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</si>
  <si>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</si>
  <si>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</si>
  <si>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</si>
  <si>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</si>
  <si>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</si>
  <si>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</si>
  <si>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</si>
  <si>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</si>
  <si>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</si>
  <si>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</si>
  <si>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</si>
  <si>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</si>
  <si>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</si>
  <si>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</si>
  <si>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</si>
  <si>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</si>
  <si>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</si>
  <si>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</si>
  <si>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</si>
  <si>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</si>
  <si>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</si>
  <si>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</si>
  <si>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</si>
  <si>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</si>
  <si>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</si>
  <si>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</si>
  <si>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</si>
  <si>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</si>
  <si>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</si>
  <si>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</si>
  <si>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</si>
  <si>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</si>
  <si>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</si>
  <si>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</si>
  <si>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</si>
  <si>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</si>
  <si>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</si>
  <si>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</si>
  <si>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</si>
  <si>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</si>
  <si>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</si>
  <si>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</si>
  <si>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</si>
  <si>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</si>
  <si>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</si>
  <si>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</si>
  <si>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</si>
  <si>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</si>
  <si>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</si>
  <si>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</si>
  <si>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</si>
  <si>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</si>
  <si>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</si>
  <si>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</si>
  <si>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</si>
  <si>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</si>
  <si>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</si>
  <si>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</si>
  <si>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</si>
  <si>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</si>
  <si>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</si>
  <si>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</si>
  <si>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</si>
  <si>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</si>
  <si>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</si>
  <si>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</si>
  <si>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</si>
  <si>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</si>
  <si>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</si>
  <si>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</si>
  <si>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</si>
  <si>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</si>
  <si>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</si>
  <si>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</si>
  <si>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</si>
  <si>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</si>
  <si>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</si>
  <si>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</si>
  <si>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</si>
  <si>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</si>
  <si>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</si>
  <si>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</si>
  <si>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</si>
  <si>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</si>
  <si>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</si>
  <si>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</si>
  <si>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</si>
  <si>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</si>
  <si>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</si>
  <si>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</si>
  <si>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</si>
  <si>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</si>
  <si>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</si>
  <si>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</si>
  <si>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</si>
  <si>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</si>
  <si>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</si>
  <si>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</si>
  <si>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</si>
  <si>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</si>
  <si>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</si>
  <si>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</si>
  <si>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</si>
  <si>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</si>
  <si>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</si>
  <si>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</si>
  <si>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</si>
  <si>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</si>
  <si>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</si>
  <si>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</si>
  <si>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</si>
  <si>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</si>
  <si>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</si>
  <si>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</si>
  <si>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</si>
  <si>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</si>
  <si>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</si>
  <si>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</si>
  <si>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</si>
  <si>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</si>
  <si>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</si>
  <si>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</si>
  <si>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</si>
  <si>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</si>
  <si>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</si>
  <si>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</si>
  <si>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</si>
  <si>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</si>
  <si>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</si>
  <si>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</si>
  <si>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</si>
  <si>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</si>
  <si>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</si>
  <si>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</si>
  <si>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</si>
  <si>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</si>
  <si>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</si>
  <si>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</si>
  <si>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</si>
  <si>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</si>
  <si>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</si>
  <si>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</si>
  <si>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</si>
  <si>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</si>
  <si>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</si>
  <si>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</si>
  <si>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</si>
  <si>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</si>
  <si>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</si>
  <si>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</si>
  <si>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</si>
  <si>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</si>
  <si>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</si>
  <si>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</si>
  <si>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</si>
  <si>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</si>
  <si>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</si>
  <si>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</si>
  <si>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</si>
  <si>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</si>
  <si>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</si>
  <si>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</si>
  <si>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</si>
  <si>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</si>
  <si>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</si>
  <si>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</si>
  <si>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</si>
  <si>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</si>
  <si>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</si>
  <si>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</si>
  <si>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</si>
  <si>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</si>
  <si>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</si>
  <si>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</si>
  <si>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</si>
  <si>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</si>
  <si>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</si>
  <si>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</si>
  <si>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</si>
  <si>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</si>
  <si>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</si>
  <si>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</si>
  <si>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</si>
  <si>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</si>
  <si>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</si>
  <si>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</si>
  <si>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</si>
  <si>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</si>
  <si>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</si>
  <si>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</si>
  <si>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</si>
  <si>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</si>
  <si>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</si>
  <si>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</si>
  <si>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</si>
  <si>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</si>
  <si>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</si>
  <si>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</si>
  <si>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</si>
  <si>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</si>
  <si>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</si>
  <si>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</si>
  <si>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</si>
  <si>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</si>
  <si>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</si>
  <si>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</si>
  <si>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</si>
  <si>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</si>
  <si>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</si>
  <si>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</si>
  <si>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</si>
  <si>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</si>
  <si>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</si>
  <si>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</si>
  <si>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</si>
  <si>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</si>
  <si>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</si>
  <si>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</si>
  <si>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</si>
  <si>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</si>
  <si>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</si>
  <si>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</si>
  <si>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</si>
  <si>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</si>
  <si>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</si>
  <si>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</si>
  <si>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</si>
  <si>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</si>
  <si>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</si>
  <si>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</si>
  <si>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</si>
  <si>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</si>
  <si>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</si>
  <si>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</si>
  <si>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</si>
  <si>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</si>
  <si>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</si>
  <si>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</si>
  <si>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</si>
  <si>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</si>
  <si>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</si>
  <si>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</si>
  <si>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</si>
  <si>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</si>
  <si>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</si>
  <si>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</si>
  <si>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</si>
  <si>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</si>
  <si>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</si>
  <si>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</si>
  <si>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</si>
  <si>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</si>
  <si>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</si>
  <si>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</si>
  <si>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</si>
  <si>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</si>
  <si>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</si>
  <si>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</si>
  <si>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</si>
  <si>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</si>
  <si>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</si>
  <si>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</si>
  <si>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</si>
  <si>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</si>
  <si>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</si>
  <si>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</si>
  <si>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</si>
  <si>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</si>
  <si>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</si>
  <si>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</si>
  <si>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</si>
  <si>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</si>
  <si>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</si>
  <si>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</si>
  <si>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</si>
  <si>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</si>
  <si>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</si>
  <si>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</si>
  <si>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</si>
  <si>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</si>
  <si>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</si>
  <si>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</si>
  <si>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</si>
  <si>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</si>
  <si>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</si>
  <si>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</si>
  <si>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</si>
  <si>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</si>
  <si>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</si>
  <si>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</si>
  <si>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</si>
  <si>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</si>
  <si>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</si>
  <si>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</si>
  <si>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</si>
  <si>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</si>
  <si>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</si>
  <si>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</si>
  <si>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</si>
  <si>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</si>
  <si>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</si>
  <si>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</si>
  <si>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</si>
  <si>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</si>
  <si>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</si>
  <si>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</si>
  <si>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</si>
  <si>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</si>
  <si>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</si>
  <si>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</si>
  <si>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</si>
  <si>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</si>
  <si>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</si>
  <si>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</si>
  <si>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</si>
  <si>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</si>
  <si>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</si>
  <si>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</si>
  <si>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</si>
  <si>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</si>
  <si>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</si>
  <si>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</si>
  <si>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</si>
  <si>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</si>
  <si>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</si>
  <si>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</si>
  <si>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</si>
  <si>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</si>
  <si>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</si>
  <si>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</si>
  <si>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</si>
  <si>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</si>
  <si>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</si>
  <si>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</si>
  <si>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</si>
  <si>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</si>
  <si>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</si>
  <si>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</si>
  <si>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</si>
  <si>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</si>
  <si>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</si>
  <si>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</si>
  <si>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</si>
  <si>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</si>
  <si>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</si>
  <si>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</si>
  <si>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</si>
  <si>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</si>
  <si>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</si>
  <si>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</si>
  <si>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</si>
  <si>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</si>
  <si>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</si>
  <si>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</si>
  <si>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</si>
  <si>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</si>
  <si>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</si>
  <si>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</si>
  <si>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</si>
  <si>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</si>
  <si>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</si>
  <si>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</si>
  <si>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</si>
  <si>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</si>
  <si>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</si>
  <si>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</si>
  <si>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</si>
  <si>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</si>
  <si>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</si>
  <si>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</si>
  <si>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</si>
  <si>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</si>
  <si>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</si>
  <si>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</si>
  <si>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</si>
  <si>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</si>
  <si>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</si>
  <si>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</si>
  <si>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</si>
  <si>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</si>
  <si>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</si>
  <si>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</si>
  <si>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</si>
  <si>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</si>
  <si>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</si>
  <si>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</si>
  <si>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</si>
  <si>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</si>
  <si>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</si>
  <si>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</si>
  <si>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</si>
  <si>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</si>
  <si>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</si>
  <si>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</si>
  <si>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</si>
  <si>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</si>
  <si>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</si>
  <si>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</si>
  <si>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</si>
  <si>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</si>
  <si>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</si>
  <si>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</si>
  <si>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</si>
  <si>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</si>
  <si>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</si>
  <si>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</si>
  <si>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</si>
  <si>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</si>
  <si>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</si>
  <si>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</si>
  <si>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</si>
  <si>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</si>
  <si>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</si>
  <si>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</si>
  <si>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</si>
  <si>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</si>
  <si>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</si>
  <si>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</si>
  <si>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</si>
  <si>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</si>
  <si>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</si>
  <si>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</si>
  <si>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</si>
  <si>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</si>
  <si>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</si>
  <si>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</si>
  <si>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</si>
  <si>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</si>
  <si>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</si>
  <si>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</si>
  <si>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</si>
  <si>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</si>
  <si>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</si>
  <si>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</si>
  <si>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</si>
  <si>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</si>
  <si>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</si>
  <si>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</si>
  <si>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</si>
  <si>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</si>
  <si>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</si>
  <si>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</si>
  <si>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</si>
  <si>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</si>
  <si>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</si>
  <si>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</si>
  <si>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</si>
  <si>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</si>
  <si>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</si>
  <si>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</si>
  <si>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</si>
  <si>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</si>
  <si>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</si>
  <si>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</si>
  <si>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</si>
  <si>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</si>
  <si>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</si>
  <si>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</si>
  <si>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</si>
  <si>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</si>
  <si>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</si>
  <si>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</si>
  <si>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</si>
  <si>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</si>
  <si>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</si>
  <si>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</si>
  <si>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</si>
  <si>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</si>
  <si>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</si>
  <si>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</si>
  <si>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</si>
  <si>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</si>
  <si>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</si>
  <si>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</si>
  <si>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</si>
  <si>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</si>
  <si>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</si>
  <si>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</si>
  <si>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</si>
  <si>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</si>
  <si>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</si>
  <si>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</si>
  <si>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</si>
  <si>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</si>
  <si>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</si>
  <si>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</si>
  <si>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</si>
  <si>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</si>
  <si>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</si>
  <si>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</si>
  <si>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</si>
  <si>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</si>
  <si>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</si>
  <si>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</si>
  <si>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</si>
  <si>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</si>
  <si>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</si>
  <si>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</si>
  <si>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</si>
  <si>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</si>
  <si>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</si>
  <si>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</si>
  <si>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</si>
  <si>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</si>
  <si>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</si>
  <si>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</si>
  <si>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</si>
  <si>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</si>
  <si>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</si>
  <si>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</si>
  <si>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</si>
  <si>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</si>
  <si>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</si>
  <si>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</si>
  <si>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</si>
  <si>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</si>
  <si>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</si>
  <si>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</si>
  <si>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</si>
  <si>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</si>
  <si>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</si>
  <si>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</si>
  <si>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</si>
  <si>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</si>
  <si>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</si>
  <si>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</si>
  <si>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</si>
  <si>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</si>
  <si>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</si>
  <si>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</si>
  <si>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</si>
  <si>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</si>
  <si>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</si>
  <si>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</si>
  <si>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</si>
  <si>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</si>
  <si>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</si>
  <si>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</si>
  <si>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</si>
  <si>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</si>
  <si>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</si>
  <si>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</si>
  <si>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</si>
  <si>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</si>
  <si>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</si>
  <si>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</si>
  <si>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</si>
  <si>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</si>
  <si>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</si>
  <si>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</si>
  <si>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</si>
  <si>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</si>
  <si>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</si>
  <si>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</si>
  <si>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</si>
  <si>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</si>
  <si>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</si>
  <si>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</si>
  <si>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</si>
  <si>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</si>
  <si>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</si>
  <si>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</si>
  <si>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</si>
  <si>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</si>
  <si>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</si>
  <si>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</si>
  <si>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</si>
  <si>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</si>
  <si>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</si>
  <si>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</si>
  <si>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</si>
  <si>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</si>
  <si>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</si>
  <si>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</si>
  <si>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</si>
  <si>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</si>
  <si>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</si>
  <si>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</si>
  <si>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</si>
  <si>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</si>
  <si>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</si>
  <si>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</si>
  <si>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</si>
  <si>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</si>
  <si>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</si>
  <si>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</si>
  <si>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</si>
  <si>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</si>
  <si>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</si>
  <si>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</si>
  <si>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</si>
  <si>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</si>
  <si>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</si>
  <si>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</si>
  <si>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</si>
  <si>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</si>
  <si>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</si>
  <si>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</si>
  <si>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</si>
  <si>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</si>
  <si>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</si>
  <si>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</si>
  <si>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</si>
  <si>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</si>
  <si>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</si>
  <si>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Part profit of Rs.220/-</t>
  </si>
  <si>
    <t>3800-4000</t>
  </si>
  <si>
    <t>550-560</t>
  </si>
  <si>
    <t>Profiit of Rs.11/-</t>
  </si>
  <si>
    <t>6200-6500</t>
  </si>
  <si>
    <t>Part profit of Rs.360/-</t>
  </si>
  <si>
    <t>290-300</t>
  </si>
  <si>
    <t>3430-3480</t>
  </si>
  <si>
    <t>80-90</t>
  </si>
  <si>
    <t>LTIM</t>
  </si>
  <si>
    <t>4050-4150</t>
  </si>
  <si>
    <t>SHRIRAMFIN</t>
  </si>
  <si>
    <t>ADCON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</si>
  <si>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</si>
  <si>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</si>
  <si>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</si>
  <si>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</si>
  <si>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</si>
  <si>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</si>
  <si>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</si>
  <si>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</si>
  <si>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JANUSCORP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</si>
  <si>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</si>
  <si>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</si>
  <si>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</si>
  <si>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</si>
  <si>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</si>
  <si>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</si>
  <si>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816-822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</si>
  <si>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</si>
  <si>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</si>
  <si>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</si>
  <si>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</si>
  <si>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</si>
  <si>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</si>
  <si>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</si>
  <si>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</si>
  <si>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</si>
  <si>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</si>
  <si>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</si>
  <si>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</si>
  <si>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</si>
  <si>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</si>
  <si>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</si>
  <si>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</si>
  <si>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NNM SECURITIES PVT LTD</t>
  </si>
  <si>
    <t>NBL</t>
  </si>
  <si>
    <t>GRAVITON RESEARCH CAPITAL LLP</t>
  </si>
  <si>
    <t>XTX MARKETS LLP</t>
  </si>
  <si>
    <t>QE SECURITIES</t>
  </si>
  <si>
    <t>NSE</t>
  </si>
  <si>
    <t>762-764</t>
  </si>
  <si>
    <t>Part profit of Rs.14/-</t>
  </si>
  <si>
    <t>TCS 3360 CE JAN</t>
  </si>
  <si>
    <t>80-100</t>
  </si>
  <si>
    <t>APOLLOHOSP JAN FUT</t>
  </si>
  <si>
    <t>4470-4480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</si>
  <si>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</si>
  <si>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</si>
  <si>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</si>
  <si>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</si>
  <si>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</si>
  <si>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</si>
  <si>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</si>
  <si>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97-99</t>
  </si>
  <si>
    <t>110-115</t>
  </si>
  <si>
    <t>208-209</t>
  </si>
  <si>
    <t>218-222</t>
  </si>
  <si>
    <t>4400-4450</t>
  </si>
  <si>
    <t>4700-4900</t>
  </si>
  <si>
    <t>VIVEK KUMAR BHAUKA</t>
  </si>
  <si>
    <t>LLFICL</t>
  </si>
  <si>
    <t>SKSE SECURITIES LIMITED CORP CM/TM PROP A/C</t>
  </si>
  <si>
    <t>BEELINE BROKING LIMITED</t>
  </si>
  <si>
    <t>SARVOTTAM</t>
  </si>
  <si>
    <t>NK SECURITIES RESEARCH PRIVATE LIMITED</t>
  </si>
  <si>
    <t>KSHITIJPOL</t>
  </si>
  <si>
    <t>Kshitij Polyline Limited</t>
  </si>
  <si>
    <t>ZENAB AIYUB YACOOBALI</t>
  </si>
  <si>
    <t>LAMBODHARA</t>
  </si>
  <si>
    <t>Lambodhara Textiles Ltd.</t>
  </si>
  <si>
    <t>MANSI SHARES &amp; STOCK ADVISORS PVT LTD</t>
  </si>
  <si>
    <t>TVSELECT</t>
  </si>
  <si>
    <t>TVS Electronics Limited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</si>
  <si>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</si>
  <si>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</si>
  <si>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</si>
  <si>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</si>
  <si>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</si>
  <si>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</si>
  <si>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3900-3930</t>
  </si>
  <si>
    <t>M&amp;M JAN FUT</t>
  </si>
  <si>
    <t>1275-1295</t>
  </si>
  <si>
    <t>8400-8460</t>
  </si>
  <si>
    <t>9200-9500</t>
  </si>
  <si>
    <t>9-9.5</t>
  </si>
  <si>
    <t>15-17</t>
  </si>
  <si>
    <t>KANTA DEVI SAMDARIA</t>
  </si>
  <si>
    <t>ASHIS</t>
  </si>
  <si>
    <t>SANJAY GARG</t>
  </si>
  <si>
    <t>SUMAN CHUNDURI</t>
  </si>
  <si>
    <t>DDIL</t>
  </si>
  <si>
    <t>SHAIBAL GHOSH</t>
  </si>
  <si>
    <t>IFINSER</t>
  </si>
  <si>
    <t>SPEXTRA MULTIBIZ PRIVATE LIMITED</t>
  </si>
  <si>
    <t>SUMEDHA</t>
  </si>
  <si>
    <t>TAAZAINT</t>
  </si>
  <si>
    <t>ANUPAMA BOTTA</t>
  </si>
  <si>
    <t>TUTIALKA</t>
  </si>
  <si>
    <t>MERCANTILE VENTURES LIMITED</t>
  </si>
  <si>
    <t>VEERKRUPA</t>
  </si>
  <si>
    <t>SAWARNBHUMI VANIJYA PRIVATE LIMITED</t>
  </si>
  <si>
    <t>PREETI JAIN</t>
  </si>
  <si>
    <t>LOK PRAKASHAN LTD</t>
  </si>
  <si>
    <t>TAINWALCHM</t>
  </si>
  <si>
    <t>Tainwala Chem &amp; Plastics</t>
  </si>
  <si>
    <t>ELIXIR WEALTH MANAGEMENT PRIVATE LIMITED</t>
  </si>
  <si>
    <t>DIPAN MEHTA COMMODITIES PRIVATE LIMITED</t>
  </si>
  <si>
    <t>GAL-RE</t>
  </si>
  <si>
    <t>Gyscoal Alloys Ltd</t>
  </si>
  <si>
    <t>LT 2100 CE JAN</t>
  </si>
  <si>
    <t>41-43</t>
  </si>
  <si>
    <t>65-80</t>
  </si>
  <si>
    <t>Loss of Rs.65/-</t>
  </si>
  <si>
    <t>Loss of Rs.14/-</t>
  </si>
  <si>
    <t>TANGO COMMOSALES LLP</t>
  </si>
  <si>
    <t>ALSTONE</t>
  </si>
  <si>
    <t>ROHIT MANOT (HUF) .</t>
  </si>
  <si>
    <t>EPITOME TRADING AND INVESTMENTS</t>
  </si>
  <si>
    <t>AMBOAGRI</t>
  </si>
  <si>
    <t>SWARANDEEP SINGH</t>
  </si>
  <si>
    <t>MACROFIL INVESTMENTS LIMITED</t>
  </si>
  <si>
    <t>THE BOMBAY DYEING AND MANUFACTURING COMPANY LIMITED</t>
  </si>
  <si>
    <t>BERLDRG</t>
  </si>
  <si>
    <t>ASHOK KUMAR JAIN</t>
  </si>
  <si>
    <t>DFL</t>
  </si>
  <si>
    <t>MANISH MISHRA</t>
  </si>
  <si>
    <t>EKENNIS</t>
  </si>
  <si>
    <t>NIKHIL R JAIN</t>
  </si>
  <si>
    <t>ANMOL SHARE BROKING PRIVATE LIMITED</t>
  </si>
  <si>
    <t>GEE</t>
  </si>
  <si>
    <t>SAGAR CONSOLIDATED HOLDINGS PRIVATE LIMITED</t>
  </si>
  <si>
    <t>PRADIP BHAUMICK</t>
  </si>
  <si>
    <t>GLCL</t>
  </si>
  <si>
    <t>RAMA KRISHNA MITTINTI</t>
  </si>
  <si>
    <t>HEMORGANIC</t>
  </si>
  <si>
    <t>RITIKA RANI</t>
  </si>
  <si>
    <t>VINOD KUMAR ARORA</t>
  </si>
  <si>
    <t>PATEL YOGESH SOMABHAI HUF</t>
  </si>
  <si>
    <t>JYOTIBEN SOMABHAI PATEL</t>
  </si>
  <si>
    <t>HETAL YOGESHKUMAR PATEL</t>
  </si>
  <si>
    <t>BHAILAL DAHYABHAI PATEL</t>
  </si>
  <si>
    <t>ARHAM SHARE PRIVATE LIMITED</t>
  </si>
  <si>
    <t>HARSHA BANGALORE MALLIKARJUNA</t>
  </si>
  <si>
    <t>PRABHULAL LALLUBHAI PAREKH</t>
  </si>
  <si>
    <t>DIMPLE PRADEEP PANDEY</t>
  </si>
  <si>
    <t>INDOEURO</t>
  </si>
  <si>
    <t>DINKAR SONU SONAR</t>
  </si>
  <si>
    <t>AMAR CHANDRA BHATTACHARJI</t>
  </si>
  <si>
    <t>NARENDRA KUMAR MAURYA</t>
  </si>
  <si>
    <t>NAMAN SECURITIES &amp; FINANCE PVT. LTD.</t>
  </si>
  <si>
    <t>KRISHAN AVTAR</t>
  </si>
  <si>
    <t>SADIK DAWOOD PATEL</t>
  </si>
  <si>
    <t>INDRACHAUHAN</t>
  </si>
  <si>
    <t>JENBURPH*</t>
  </si>
  <si>
    <t>JENBURKT PHARMACEUTICALS LTD</t>
  </si>
  <si>
    <t>MAAGHADV</t>
  </si>
  <si>
    <t>MAYUR RAJENDRABHAI PARIKH</t>
  </si>
  <si>
    <t>MAHACORP</t>
  </si>
  <si>
    <t>BHAVYA DHIMAN</t>
  </si>
  <si>
    <t>BONANZA PORTFOLIO LIMITED</t>
  </si>
  <si>
    <t>PARESH DHIRAJLAL SHAH</t>
  </si>
  <si>
    <t>MILEFUR</t>
  </si>
  <si>
    <t>SUBROTO MUKHERJEE</t>
  </si>
  <si>
    <t>NATPEROX</t>
  </si>
  <si>
    <t>BAYMANCO INVESTMENTS LIMITED</t>
  </si>
  <si>
    <t>NHCFOODS</t>
  </si>
  <si>
    <t>ARAVIND REDDY ADMALA</t>
  </si>
  <si>
    <t>PEARLPOLY</t>
  </si>
  <si>
    <t>CHANDRIKA CHIRAJILAL DAMANI</t>
  </si>
  <si>
    <t>RGRL</t>
  </si>
  <si>
    <t>DEEPAK KUMAR JAIN</t>
  </si>
  <si>
    <t>JIMMY RAJDEO SAH</t>
  </si>
  <si>
    <t>SUMEET SINGHVI</t>
  </si>
  <si>
    <t>REKHA BHANDARI</t>
  </si>
  <si>
    <t>SARATH KUMAR CHENNUPATI</t>
  </si>
  <si>
    <t>TECHNOPACK</t>
  </si>
  <si>
    <t>NIKHIL JAIN</t>
  </si>
  <si>
    <t>TEJNAKSH</t>
  </si>
  <si>
    <t>NAV CAPITAL VCC - NAV CAPITAL EMERGING STAR FUND</t>
  </si>
  <si>
    <t>POLUS GLOBAL FUND</t>
  </si>
  <si>
    <t>ULTRACAB</t>
  </si>
  <si>
    <t>RIYA ALPESH SHAH</t>
  </si>
  <si>
    <t>AKSHAY RAJENDRABHAI OSWAL</t>
  </si>
  <si>
    <t>DIPAK MATHURBHAI SALVI</t>
  </si>
  <si>
    <t>VIKASLIFE</t>
  </si>
  <si>
    <t>ACCURACY</t>
  </si>
  <si>
    <t>Accuracy Shipping Limited</t>
  </si>
  <si>
    <t>ANTARA INDIA EVERGREEN FUND LTD</t>
  </si>
  <si>
    <t>ATALREAL</t>
  </si>
  <si>
    <t>Atal Realtech Limited</t>
  </si>
  <si>
    <t>KAUSHIK MAHESH WAGHELA</t>
  </si>
  <si>
    <t>RAVI GOYAL (HUF)</t>
  </si>
  <si>
    <t>BTML</t>
  </si>
  <si>
    <t>Bodhi Tree Multimedia Ltd</t>
  </si>
  <si>
    <t>ACHINTYA SECURITIES PRIVATE LIMITED</t>
  </si>
  <si>
    <t>DONEAR</t>
  </si>
  <si>
    <t>Donear Industries Limited</t>
  </si>
  <si>
    <t>HECPROJECT</t>
  </si>
  <si>
    <t>HEC Infra Projects Ltd</t>
  </si>
  <si>
    <t>HOMESFY</t>
  </si>
  <si>
    <t>Homesfy Realty Limited</t>
  </si>
  <si>
    <t>BABULAL BADRIPRASAD AGRAWAL</t>
  </si>
  <si>
    <t>NEMINATH PORTFOLIO MANAGEMENT SERVICES PRIVATE LIM</t>
  </si>
  <si>
    <t>LANDMARK</t>
  </si>
  <si>
    <t>Landmark Cars Limited</t>
  </si>
  <si>
    <t>GIRIK WEALTH ADVISORS PRIVATE LTD PMS</t>
  </si>
  <si>
    <t>LLOYDS</t>
  </si>
  <si>
    <t>Lloyds Luxuries Limited</t>
  </si>
  <si>
    <t>PUNE IT SPACE SOLUTIONS PRIVATE LIMITED</t>
  </si>
  <si>
    <t>MPTODAY</t>
  </si>
  <si>
    <t>M P Today Media Limited</t>
  </si>
  <si>
    <t>ANANT AGGARWAL</t>
  </si>
  <si>
    <t>Pearl Polymers Ltd</t>
  </si>
  <si>
    <t>POKARNA</t>
  </si>
  <si>
    <t>Pokarna Limited</t>
  </si>
  <si>
    <t>RITEZONE</t>
  </si>
  <si>
    <t>Rite Zone Chemcon Ind Ltd</t>
  </si>
  <si>
    <t>VIKAS KUMAR VERMA HUF</t>
  </si>
  <si>
    <t>VARUN KRISHNAVTAR KABRA</t>
  </si>
  <si>
    <t>AVIRAT ENTERPRISE</t>
  </si>
  <si>
    <t>SABAR</t>
  </si>
  <si>
    <t>Sabar Flex India Limited</t>
  </si>
  <si>
    <t>SALZERELEC</t>
  </si>
  <si>
    <t>Salzer Electronics Ltd.</t>
  </si>
  <si>
    <t>BHADHA HUTOXY KERSI</t>
  </si>
  <si>
    <t>SCAPDVR</t>
  </si>
  <si>
    <t>Stampede Capital Limited</t>
  </si>
  <si>
    <t>L7 HITECH PRIVATE LIMITED</t>
  </si>
  <si>
    <t>SECURCRED</t>
  </si>
  <si>
    <t>SecUR Credentials Limited</t>
  </si>
  <si>
    <t>NAKSHATRA GARMENTS PRIVATE LIMITED</t>
  </si>
  <si>
    <t>SIGACHI</t>
  </si>
  <si>
    <t>Sigachi Industries Ltd</t>
  </si>
  <si>
    <t>SPECIALITY</t>
  </si>
  <si>
    <t>Speciality Rest Ltd</t>
  </si>
  <si>
    <t>TNPETRO</t>
  </si>
  <si>
    <t>Tamilnadu Petro Prod Ltd</t>
  </si>
  <si>
    <t>OLYMPIA TECH PARK CHENNAI PRIVATE LIMITED</t>
  </si>
  <si>
    <t>MUDUPULAVEMULA SURENDRANADHA REDDY</t>
  </si>
  <si>
    <t>RAJY ADVISORY SERVICES PRIVATE LIMITED</t>
  </si>
  <si>
    <t>BHAVESH KIRTI MATHURIA</t>
  </si>
  <si>
    <t>OPTUME INVESTMENTS</t>
  </si>
  <si>
    <t>KAILASHBEN ASHOKKUMAR PATEL</t>
  </si>
  <si>
    <t>CORDSCABLE</t>
  </si>
  <si>
    <t>Cords Cable Industries Li</t>
  </si>
  <si>
    <t>FELIX</t>
  </si>
  <si>
    <t>Felix Industries Ltd.</t>
  </si>
  <si>
    <t>AYSHWARYA SYNDICATE</t>
  </si>
  <si>
    <t>TIRTH SAMIRBHAI PATEL</t>
  </si>
  <si>
    <t>BOFA SECURITIES EUROPE SA</t>
  </si>
  <si>
    <t>PERFECT</t>
  </si>
  <si>
    <t>Perfect Infraengineer Ltd</t>
  </si>
  <si>
    <t>ANSHULGUPTA</t>
  </si>
  <si>
    <t>RIKHAV SECURITIES LIMITED</t>
  </si>
  <si>
    <t>MYANMOL FINANCIAL SERVICES LLP</t>
  </si>
  <si>
    <t>DHARM PRAKASH TRIPATHI</t>
  </si>
  <si>
    <t>SUPERSPIN</t>
  </si>
  <si>
    <t>Super Spinning Mills Ltd</t>
  </si>
  <si>
    <t>ATUL NAGINDAS SANGHVI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</si>
</sst>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2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0" fillId="19" borderId="20" xfId="0" applyFill="1" applyBorder="1"/>
    <xf numFmtId="0" fontId="37" fillId="18" borderId="20" xfId="0" applyFont="1" applyFill="1" applyBorder="1"/>
    <xf numFmtId="0" fontId="37" fillId="18" borderId="20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7" fillId="18" borderId="21" xfId="0" applyFont="1" applyFill="1" applyBorder="1" applyAlignment="1">
      <alignment horizontal="center" vertical="center"/>
    </xf>
    <xf numFmtId="165" fontId="37" fillId="18" borderId="21" xfId="0" applyNumberFormat="1" applyFont="1" applyFill="1" applyBorder="1" applyAlignment="1">
      <alignment horizontal="center" vertical="center"/>
    </xf>
    <xf numFmtId="15" fontId="37" fillId="18" borderId="21" xfId="0" applyNumberFormat="1" applyFont="1" applyFill="1" applyBorder="1" applyAlignment="1">
      <alignment horizontal="center" vertical="center"/>
    </xf>
    <xf numFmtId="0" fontId="37" fillId="18" borderId="21" xfId="0" applyFont="1" applyFill="1" applyBorder="1"/>
    <xf numFmtId="43" fontId="37" fillId="18" borderId="21" xfId="0" applyNumberFormat="1" applyFont="1" applyFill="1" applyBorder="1" applyAlignment="1">
      <alignment horizontal="center" vertical="top"/>
    </xf>
    <xf numFmtId="0" fontId="37" fillId="18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Jan%20(1)%20(1)%20(1)%20(1)%20(1)%20(1)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Daily Details"/>
      <sheetName val="Volume"/>
      <sheetName val="Current Series"/>
      <sheetName val="EQ"/>
      <sheetName val="INDEX"/>
      <sheetName val="E Outlook"/>
      <sheetName val="Trends"/>
      <sheetName val="MWPL"/>
      <sheetName val="World MKT"/>
      <sheetName val="Sheet1"/>
      <sheetName val="Results Work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 t="str">
            <v>20MICRONS</v>
          </cell>
          <cell r="B2" t="str">
            <v>EQ</v>
          </cell>
          <cell r="C2">
            <v>92</v>
          </cell>
          <cell r="D2">
            <v>92</v>
          </cell>
          <cell r="E2">
            <v>89.1</v>
          </cell>
          <cell r="F2">
            <v>90.05</v>
          </cell>
          <cell r="G2">
            <v>90.3</v>
          </cell>
          <cell r="H2">
            <v>90.85</v>
          </cell>
          <cell r="I2">
            <v>112180</v>
          </cell>
        </row>
        <row r="3">
          <cell r="A3" t="str">
            <v>21STCENMGM</v>
          </cell>
          <cell r="B3" t="str">
            <v>EQ</v>
          </cell>
          <cell r="C3">
            <v>22.95</v>
          </cell>
          <cell r="D3">
            <v>22.95</v>
          </cell>
          <cell r="E3">
            <v>22.2</v>
          </cell>
          <cell r="F3">
            <v>22.25</v>
          </cell>
          <cell r="G3">
            <v>22.5</v>
          </cell>
          <cell r="H3">
            <v>22.6</v>
          </cell>
          <cell r="I3">
            <v>28152</v>
          </cell>
        </row>
        <row r="4">
          <cell r="A4" t="str">
            <v>3IINFOLTD</v>
          </cell>
          <cell r="B4" t="str">
            <v>EQ</v>
          </cell>
          <cell r="C4">
            <v>41.05</v>
          </cell>
          <cell r="D4">
            <v>41.65</v>
          </cell>
          <cell r="E4">
            <v>41</v>
          </cell>
          <cell r="F4">
            <v>41.1</v>
          </cell>
          <cell r="G4">
            <v>41.05</v>
          </cell>
          <cell r="H4">
            <v>40.85</v>
          </cell>
          <cell r="I4">
            <v>319755</v>
          </cell>
        </row>
        <row r="5">
          <cell r="A5" t="str">
            <v>3MINDIA</v>
          </cell>
          <cell r="B5" t="str">
            <v>EQ</v>
          </cell>
          <cell r="C5">
            <v>22388</v>
          </cell>
          <cell r="D5">
            <v>22589</v>
          </cell>
          <cell r="E5">
            <v>22164</v>
          </cell>
          <cell r="F5">
            <v>22294.400000000001</v>
          </cell>
          <cell r="G5">
            <v>22399</v>
          </cell>
          <cell r="H5">
            <v>22388</v>
          </cell>
          <cell r="I5">
            <v>1598</v>
          </cell>
        </row>
        <row r="6">
          <cell r="A6" t="str">
            <v>3PLAND</v>
          </cell>
          <cell r="B6" t="str">
            <v>EQ</v>
          </cell>
          <cell r="C6">
            <v>24.25</v>
          </cell>
          <cell r="D6">
            <v>25.05</v>
          </cell>
          <cell r="E6">
            <v>24</v>
          </cell>
          <cell r="F6">
            <v>25.05</v>
          </cell>
          <cell r="G6">
            <v>25.05</v>
          </cell>
          <cell r="H6">
            <v>20.9</v>
          </cell>
          <cell r="I6">
            <v>62313</v>
          </cell>
        </row>
        <row r="7">
          <cell r="A7" t="str">
            <v>4THDIM</v>
          </cell>
          <cell r="B7" t="str">
            <v>BE</v>
          </cell>
          <cell r="C7">
            <v>120</v>
          </cell>
          <cell r="D7">
            <v>120</v>
          </cell>
          <cell r="E7">
            <v>118.5</v>
          </cell>
          <cell r="F7">
            <v>118.75</v>
          </cell>
          <cell r="G7">
            <v>119</v>
          </cell>
          <cell r="H7">
            <v>118.1</v>
          </cell>
          <cell r="I7">
            <v>44734</v>
          </cell>
        </row>
        <row r="8">
          <cell r="A8" t="str">
            <v>5PAISA</v>
          </cell>
          <cell r="B8" t="str">
            <v>EQ</v>
          </cell>
          <cell r="C8">
            <v>312.60000000000002</v>
          </cell>
          <cell r="D8">
            <v>317.60000000000002</v>
          </cell>
          <cell r="E8">
            <v>310.2</v>
          </cell>
          <cell r="F8">
            <v>312.3</v>
          </cell>
          <cell r="G8">
            <v>313.25</v>
          </cell>
          <cell r="H8">
            <v>313</v>
          </cell>
          <cell r="I8">
            <v>8232</v>
          </cell>
        </row>
        <row r="9">
          <cell r="A9" t="str">
            <v>63MOONS</v>
          </cell>
          <cell r="B9" t="str">
            <v>EQ</v>
          </cell>
          <cell r="C9">
            <v>166</v>
          </cell>
          <cell r="D9">
            <v>167.05</v>
          </cell>
          <cell r="E9">
            <v>162.5</v>
          </cell>
          <cell r="F9">
            <v>163.80000000000001</v>
          </cell>
          <cell r="G9">
            <v>164.9</v>
          </cell>
          <cell r="H9">
            <v>165.85</v>
          </cell>
          <cell r="I9">
            <v>73343</v>
          </cell>
        </row>
        <row r="10">
          <cell r="A10" t="str">
            <v>A2ZINFRA</v>
          </cell>
          <cell r="B10" t="str">
            <v>EQ</v>
          </cell>
          <cell r="C10">
            <v>10.050000000000001</v>
          </cell>
          <cell r="D10">
            <v>10.1</v>
          </cell>
          <cell r="E10">
            <v>9.65</v>
          </cell>
          <cell r="F10">
            <v>9.9</v>
          </cell>
          <cell r="G10">
            <v>9.9499999999999993</v>
          </cell>
          <cell r="H10">
            <v>10.050000000000001</v>
          </cell>
          <cell r="I10">
            <v>322703</v>
          </cell>
        </row>
        <row r="11">
          <cell r="A11" t="str">
            <v>AAATECH</v>
          </cell>
          <cell r="B11" t="str">
            <v>EQ</v>
          </cell>
          <cell r="C11">
            <v>64.650000000000006</v>
          </cell>
          <cell r="D11">
            <v>64.650000000000006</v>
          </cell>
          <cell r="E11">
            <v>61.15</v>
          </cell>
          <cell r="F11">
            <v>63.3</v>
          </cell>
          <cell r="G11">
            <v>63</v>
          </cell>
          <cell r="H11">
            <v>63.35</v>
          </cell>
          <cell r="I11">
            <v>14308</v>
          </cell>
        </row>
        <row r="12">
          <cell r="A12" t="str">
            <v>AAKASH</v>
          </cell>
          <cell r="B12" t="str">
            <v>EQ</v>
          </cell>
          <cell r="C12">
            <v>6.9</v>
          </cell>
          <cell r="D12">
            <v>6.9</v>
          </cell>
          <cell r="E12">
            <v>6.65</v>
          </cell>
          <cell r="F12">
            <v>6.7</v>
          </cell>
          <cell r="G12">
            <v>6.75</v>
          </cell>
          <cell r="H12">
            <v>6.8</v>
          </cell>
          <cell r="I12">
            <v>203712</v>
          </cell>
        </row>
        <row r="13">
          <cell r="A13" t="str">
            <v>AAREYDRUGS</v>
          </cell>
          <cell r="B13" t="str">
            <v>EQ</v>
          </cell>
          <cell r="C13">
            <v>37.450000000000003</v>
          </cell>
          <cell r="D13">
            <v>38.9</v>
          </cell>
          <cell r="E13">
            <v>37.450000000000003</v>
          </cell>
          <cell r="F13">
            <v>38.299999999999997</v>
          </cell>
          <cell r="G13">
            <v>38.5</v>
          </cell>
          <cell r="H13">
            <v>37.950000000000003</v>
          </cell>
          <cell r="I13">
            <v>40489</v>
          </cell>
        </row>
        <row r="14">
          <cell r="A14" t="str">
            <v>AARON</v>
          </cell>
          <cell r="B14" t="str">
            <v>EQ</v>
          </cell>
          <cell r="C14">
            <v>174.5</v>
          </cell>
          <cell r="D14">
            <v>174.5</v>
          </cell>
          <cell r="E14">
            <v>168</v>
          </cell>
          <cell r="F14">
            <v>170.95</v>
          </cell>
          <cell r="G14">
            <v>168</v>
          </cell>
          <cell r="H14">
            <v>170.95</v>
          </cell>
          <cell r="I14">
            <v>3878</v>
          </cell>
        </row>
        <row r="15">
          <cell r="A15" t="str">
            <v>AARTIDRUGS</v>
          </cell>
          <cell r="B15" t="str">
            <v>EQ</v>
          </cell>
          <cell r="C15">
            <v>448.4</v>
          </cell>
          <cell r="D15">
            <v>452.9</v>
          </cell>
          <cell r="E15">
            <v>445</v>
          </cell>
          <cell r="F15">
            <v>446.05</v>
          </cell>
          <cell r="G15">
            <v>446.95</v>
          </cell>
          <cell r="H15">
            <v>448.5</v>
          </cell>
          <cell r="I15">
            <v>38907</v>
          </cell>
        </row>
        <row r="16">
          <cell r="A16" t="str">
            <v>AARTIIND</v>
          </cell>
          <cell r="B16" t="str">
            <v>EQ</v>
          </cell>
          <cell r="C16">
            <v>608</v>
          </cell>
          <cell r="D16">
            <v>609.6</v>
          </cell>
          <cell r="E16">
            <v>595</v>
          </cell>
          <cell r="F16">
            <v>599.04999999999995</v>
          </cell>
          <cell r="G16">
            <v>599.5</v>
          </cell>
          <cell r="H16">
            <v>606.4</v>
          </cell>
          <cell r="I16">
            <v>357374</v>
          </cell>
        </row>
        <row r="17">
          <cell r="A17" t="str">
            <v>AARTISURF</v>
          </cell>
          <cell r="B17" t="str">
            <v>EQ</v>
          </cell>
          <cell r="C17">
            <v>650.9</v>
          </cell>
          <cell r="D17">
            <v>650.9</v>
          </cell>
          <cell r="E17">
            <v>635</v>
          </cell>
          <cell r="F17">
            <v>637.15</v>
          </cell>
          <cell r="G17">
            <v>639.5</v>
          </cell>
          <cell r="H17">
            <v>645.45000000000005</v>
          </cell>
          <cell r="I17">
            <v>4674</v>
          </cell>
        </row>
        <row r="18">
          <cell r="A18" t="str">
            <v>AARVEEDEN</v>
          </cell>
          <cell r="B18" t="str">
            <v>EQ</v>
          </cell>
          <cell r="C18">
            <v>26.65</v>
          </cell>
          <cell r="D18">
            <v>26.95</v>
          </cell>
          <cell r="E18">
            <v>25</v>
          </cell>
          <cell r="F18">
            <v>26</v>
          </cell>
          <cell r="G18">
            <v>25.85</v>
          </cell>
          <cell r="H18">
            <v>26.35</v>
          </cell>
          <cell r="I18">
            <v>28565</v>
          </cell>
        </row>
        <row r="19">
          <cell r="A19" t="str">
            <v>AARVI</v>
          </cell>
          <cell r="B19" t="str">
            <v>EQ</v>
          </cell>
          <cell r="C19">
            <v>175.4</v>
          </cell>
          <cell r="D19">
            <v>175.4</v>
          </cell>
          <cell r="E19">
            <v>162.35</v>
          </cell>
          <cell r="F19">
            <v>168</v>
          </cell>
          <cell r="G19">
            <v>168.5</v>
          </cell>
          <cell r="H19">
            <v>171.45</v>
          </cell>
          <cell r="I19">
            <v>18690</v>
          </cell>
        </row>
        <row r="20">
          <cell r="A20" t="str">
            <v>AAVAS</v>
          </cell>
          <cell r="B20" t="str">
            <v>EQ</v>
          </cell>
          <cell r="C20">
            <v>1748.25</v>
          </cell>
          <cell r="D20">
            <v>1767.85</v>
          </cell>
          <cell r="E20">
            <v>1698.5</v>
          </cell>
          <cell r="F20">
            <v>1746.8</v>
          </cell>
          <cell r="G20">
            <v>1755</v>
          </cell>
          <cell r="H20">
            <v>1731.65</v>
          </cell>
          <cell r="I20">
            <v>188596</v>
          </cell>
        </row>
        <row r="21">
          <cell r="A21" t="str">
            <v>ABAN</v>
          </cell>
          <cell r="B21" t="str">
            <v>EQ</v>
          </cell>
          <cell r="C21">
            <v>48.5</v>
          </cell>
          <cell r="D21">
            <v>48.7</v>
          </cell>
          <cell r="E21">
            <v>48</v>
          </cell>
          <cell r="F21">
            <v>48.2</v>
          </cell>
          <cell r="G21">
            <v>48.15</v>
          </cell>
          <cell r="H21">
            <v>48.15</v>
          </cell>
          <cell r="I21">
            <v>88954</v>
          </cell>
        </row>
        <row r="22">
          <cell r="A22" t="str">
            <v>ABB</v>
          </cell>
          <cell r="B22" t="str">
            <v>EQ</v>
          </cell>
          <cell r="C22">
            <v>2821</v>
          </cell>
          <cell r="D22">
            <v>2858</v>
          </cell>
          <cell r="E22">
            <v>2810.3</v>
          </cell>
          <cell r="F22">
            <v>2843.6</v>
          </cell>
          <cell r="G22">
            <v>2848</v>
          </cell>
          <cell r="H22">
            <v>2806</v>
          </cell>
          <cell r="I22">
            <v>630345</v>
          </cell>
        </row>
        <row r="23">
          <cell r="A23" t="str">
            <v>ABBOTINDIA</v>
          </cell>
          <cell r="B23" t="str">
            <v>EQ</v>
          </cell>
          <cell r="C23">
            <v>22099.9</v>
          </cell>
          <cell r="D23">
            <v>22360</v>
          </cell>
          <cell r="E23">
            <v>22020.25</v>
          </cell>
          <cell r="F23">
            <v>22328.05</v>
          </cell>
          <cell r="G23">
            <v>22250</v>
          </cell>
          <cell r="H23">
            <v>22105.15</v>
          </cell>
          <cell r="I23">
            <v>17576</v>
          </cell>
        </row>
        <row r="24">
          <cell r="A24" t="str">
            <v>ABCAPITAL</v>
          </cell>
          <cell r="B24" t="str">
            <v>EQ</v>
          </cell>
          <cell r="C24">
            <v>149.75</v>
          </cell>
          <cell r="D24">
            <v>150.1</v>
          </cell>
          <cell r="E24">
            <v>144.05000000000001</v>
          </cell>
          <cell r="F24">
            <v>145.30000000000001</v>
          </cell>
          <cell r="G24">
            <v>144.94999999999999</v>
          </cell>
          <cell r="H24">
            <v>149.6</v>
          </cell>
          <cell r="I24">
            <v>2479526</v>
          </cell>
        </row>
        <row r="25">
          <cell r="A25" t="str">
            <v>ABFRL</v>
          </cell>
          <cell r="B25" t="str">
            <v>EQ</v>
          </cell>
          <cell r="C25">
            <v>279.64999999999998</v>
          </cell>
          <cell r="D25">
            <v>282.5</v>
          </cell>
          <cell r="E25">
            <v>275.7</v>
          </cell>
          <cell r="F25">
            <v>277.55</v>
          </cell>
          <cell r="G25">
            <v>278.75</v>
          </cell>
          <cell r="H25">
            <v>279.64999999999998</v>
          </cell>
          <cell r="I25">
            <v>2523914</v>
          </cell>
        </row>
        <row r="26">
          <cell r="A26" t="str">
            <v>ABMINTLLTD</v>
          </cell>
          <cell r="B26" t="str">
            <v>BE</v>
          </cell>
          <cell r="C26">
            <v>70.349999999999994</v>
          </cell>
          <cell r="D26">
            <v>70.349999999999994</v>
          </cell>
          <cell r="E26">
            <v>67.5</v>
          </cell>
          <cell r="F26">
            <v>67.5</v>
          </cell>
          <cell r="G26">
            <v>67.5</v>
          </cell>
          <cell r="H26">
            <v>67</v>
          </cell>
          <cell r="I26">
            <v>516</v>
          </cell>
        </row>
        <row r="27">
          <cell r="A27" t="str">
            <v>ABSLAMC</v>
          </cell>
          <cell r="B27" t="str">
            <v>EQ</v>
          </cell>
          <cell r="C27">
            <v>450.15</v>
          </cell>
          <cell r="D27">
            <v>452.45</v>
          </cell>
          <cell r="E27">
            <v>446.6</v>
          </cell>
          <cell r="F27">
            <v>448.6</v>
          </cell>
          <cell r="G27">
            <v>449</v>
          </cell>
          <cell r="H27">
            <v>449.75</v>
          </cell>
          <cell r="I27">
            <v>40547</v>
          </cell>
        </row>
        <row r="28">
          <cell r="A28" t="str">
            <v>ABSLBANETF</v>
          </cell>
          <cell r="B28" t="str">
            <v>EQ</v>
          </cell>
          <cell r="C28">
            <v>44.5</v>
          </cell>
          <cell r="D28">
            <v>44.5</v>
          </cell>
          <cell r="E28">
            <v>42.04</v>
          </cell>
          <cell r="F28">
            <v>42.34</v>
          </cell>
          <cell r="G28">
            <v>42.37</v>
          </cell>
          <cell r="H28">
            <v>42.67</v>
          </cell>
          <cell r="I28">
            <v>3665986</v>
          </cell>
        </row>
        <row r="29">
          <cell r="A29" t="str">
            <v>ABSLNN50ET</v>
          </cell>
          <cell r="B29" t="str">
            <v>EQ</v>
          </cell>
          <cell r="C29">
            <v>43.29</v>
          </cell>
          <cell r="D29">
            <v>43.49</v>
          </cell>
          <cell r="E29">
            <v>42.6</v>
          </cell>
          <cell r="F29">
            <v>43.11</v>
          </cell>
          <cell r="G29">
            <v>43.08</v>
          </cell>
          <cell r="H29">
            <v>43.29</v>
          </cell>
          <cell r="I29">
            <v>1468</v>
          </cell>
        </row>
        <row r="30">
          <cell r="A30" t="str">
            <v>ACC</v>
          </cell>
          <cell r="B30" t="str">
            <v>EQ</v>
          </cell>
          <cell r="C30">
            <v>2435.1999999999998</v>
          </cell>
          <cell r="D30">
            <v>2457.0500000000002</v>
          </cell>
          <cell r="E30">
            <v>2400</v>
          </cell>
          <cell r="F30">
            <v>2415.9499999999998</v>
          </cell>
          <cell r="G30">
            <v>2420.3000000000002</v>
          </cell>
          <cell r="H30">
            <v>2440.1999999999998</v>
          </cell>
          <cell r="I30">
            <v>203880</v>
          </cell>
        </row>
        <row r="31">
          <cell r="A31" t="str">
            <v>ACCELYA</v>
          </cell>
          <cell r="B31" t="str">
            <v>EQ</v>
          </cell>
          <cell r="C31">
            <v>1439</v>
          </cell>
          <cell r="D31">
            <v>1439</v>
          </cell>
          <cell r="E31">
            <v>1396.6</v>
          </cell>
          <cell r="F31">
            <v>1407</v>
          </cell>
          <cell r="G31">
            <v>1418</v>
          </cell>
          <cell r="H31">
            <v>1431.2</v>
          </cell>
          <cell r="I31">
            <v>12917</v>
          </cell>
        </row>
        <row r="32">
          <cell r="A32" t="str">
            <v>ACCURACY</v>
          </cell>
          <cell r="B32" t="str">
            <v>EQ</v>
          </cell>
          <cell r="C32">
            <v>163</v>
          </cell>
          <cell r="D32">
            <v>164.2</v>
          </cell>
          <cell r="E32">
            <v>159.15</v>
          </cell>
          <cell r="F32">
            <v>160.4</v>
          </cell>
          <cell r="G32">
            <v>161.85</v>
          </cell>
          <cell r="H32">
            <v>162.9</v>
          </cell>
          <cell r="I32">
            <v>824266</v>
          </cell>
        </row>
        <row r="33">
          <cell r="A33" t="str">
            <v>ACE</v>
          </cell>
          <cell r="B33" t="str">
            <v>EQ</v>
          </cell>
          <cell r="C33">
            <v>319</v>
          </cell>
          <cell r="D33">
            <v>319</v>
          </cell>
          <cell r="E33">
            <v>309.64999999999998</v>
          </cell>
          <cell r="F33">
            <v>312.3</v>
          </cell>
          <cell r="G33">
            <v>312</v>
          </cell>
          <cell r="H33">
            <v>317.45</v>
          </cell>
          <cell r="I33">
            <v>360793</v>
          </cell>
        </row>
        <row r="34">
          <cell r="A34" t="str">
            <v>ACEINTEG</v>
          </cell>
          <cell r="B34" t="str">
            <v>EQ</v>
          </cell>
          <cell r="C34">
            <v>54.1</v>
          </cell>
          <cell r="D34">
            <v>58.8</v>
          </cell>
          <cell r="E34">
            <v>52.65</v>
          </cell>
          <cell r="F34">
            <v>55.2</v>
          </cell>
          <cell r="G34">
            <v>52.65</v>
          </cell>
          <cell r="H34">
            <v>54.05</v>
          </cell>
          <cell r="I34">
            <v>7581</v>
          </cell>
        </row>
        <row r="35">
          <cell r="A35" t="str">
            <v>ACI</v>
          </cell>
          <cell r="B35" t="str">
            <v>EQ</v>
          </cell>
          <cell r="C35">
            <v>561.54999999999995</v>
          </cell>
          <cell r="D35">
            <v>578.70000000000005</v>
          </cell>
          <cell r="E35">
            <v>538.65</v>
          </cell>
          <cell r="F35">
            <v>562.29999999999995</v>
          </cell>
          <cell r="G35">
            <v>556.5</v>
          </cell>
          <cell r="H35">
            <v>558.75</v>
          </cell>
          <cell r="I35">
            <v>524972</v>
          </cell>
        </row>
        <row r="36">
          <cell r="A36" t="str">
            <v>ADANIENT</v>
          </cell>
          <cell r="B36" t="str">
            <v>EQ</v>
          </cell>
          <cell r="C36">
            <v>3829</v>
          </cell>
          <cell r="D36">
            <v>3868.25</v>
          </cell>
          <cell r="E36">
            <v>3797.05</v>
          </cell>
          <cell r="F36">
            <v>3824.25</v>
          </cell>
          <cell r="G36">
            <v>3824</v>
          </cell>
          <cell r="H36">
            <v>3829.8</v>
          </cell>
          <cell r="I36">
            <v>912159</v>
          </cell>
        </row>
        <row r="37">
          <cell r="A37" t="str">
            <v>ADANIGREEN</v>
          </cell>
          <cell r="B37" t="str">
            <v>EQ</v>
          </cell>
          <cell r="C37">
            <v>1868.9</v>
          </cell>
          <cell r="D37">
            <v>1868.9</v>
          </cell>
          <cell r="E37">
            <v>1830</v>
          </cell>
          <cell r="F37">
            <v>1838.25</v>
          </cell>
          <cell r="G37">
            <v>1841.7</v>
          </cell>
          <cell r="H37">
            <v>1860</v>
          </cell>
          <cell r="I37">
            <v>455101</v>
          </cell>
        </row>
        <row r="38">
          <cell r="A38" t="str">
            <v>ADANIPORTS</v>
          </cell>
          <cell r="B38" t="str">
            <v>EQ</v>
          </cell>
          <cell r="C38">
            <v>819.9</v>
          </cell>
          <cell r="D38">
            <v>824.4</v>
          </cell>
          <cell r="E38">
            <v>803.5</v>
          </cell>
          <cell r="F38">
            <v>806.1</v>
          </cell>
          <cell r="G38">
            <v>805.8</v>
          </cell>
          <cell r="H38">
            <v>819.6</v>
          </cell>
          <cell r="I38">
            <v>2892006</v>
          </cell>
        </row>
        <row r="39">
          <cell r="A39" t="str">
            <v>ADANIPOWER</v>
          </cell>
          <cell r="B39" t="str">
            <v>EQ</v>
          </cell>
          <cell r="C39">
            <v>290.7</v>
          </cell>
          <cell r="D39">
            <v>291</v>
          </cell>
          <cell r="E39">
            <v>281.10000000000002</v>
          </cell>
          <cell r="F39">
            <v>283.39999999999998</v>
          </cell>
          <cell r="G39">
            <v>283</v>
          </cell>
          <cell r="H39">
            <v>288.75</v>
          </cell>
          <cell r="I39">
            <v>2199728</v>
          </cell>
        </row>
        <row r="40">
          <cell r="A40" t="str">
            <v>ADANITRANS</v>
          </cell>
          <cell r="B40" t="str">
            <v>EQ</v>
          </cell>
          <cell r="C40">
            <v>2540</v>
          </cell>
          <cell r="D40">
            <v>2561.4499999999998</v>
          </cell>
          <cell r="E40">
            <v>2497.25</v>
          </cell>
          <cell r="F40">
            <v>2523.35</v>
          </cell>
          <cell r="G40">
            <v>2508.9499999999998</v>
          </cell>
          <cell r="H40">
            <v>2554.15</v>
          </cell>
          <cell r="I40">
            <v>398510</v>
          </cell>
        </row>
        <row r="41">
          <cell r="A41" t="str">
            <v>ADFFOODS</v>
          </cell>
          <cell r="B41" t="str">
            <v>EQ</v>
          </cell>
          <cell r="C41">
            <v>733.5</v>
          </cell>
          <cell r="D41">
            <v>738</v>
          </cell>
          <cell r="E41">
            <v>710</v>
          </cell>
          <cell r="F41">
            <v>715.3</v>
          </cell>
          <cell r="G41">
            <v>715</v>
          </cell>
          <cell r="H41">
            <v>733.5</v>
          </cell>
          <cell r="I41">
            <v>22025</v>
          </cell>
        </row>
        <row r="42">
          <cell r="A42" t="str">
            <v>ADL</v>
          </cell>
          <cell r="B42" t="str">
            <v>BE</v>
          </cell>
          <cell r="C42">
            <v>64.849999999999994</v>
          </cell>
          <cell r="D42">
            <v>64.849999999999994</v>
          </cell>
          <cell r="E42">
            <v>60.75</v>
          </cell>
          <cell r="F42">
            <v>62.15</v>
          </cell>
          <cell r="G42">
            <v>62.15</v>
          </cell>
          <cell r="H42">
            <v>63.8</v>
          </cell>
          <cell r="I42">
            <v>1396</v>
          </cell>
        </row>
        <row r="43">
          <cell r="A43" t="str">
            <v>ADORWELD</v>
          </cell>
          <cell r="B43" t="str">
            <v>EQ</v>
          </cell>
          <cell r="C43">
            <v>855</v>
          </cell>
          <cell r="D43">
            <v>855</v>
          </cell>
          <cell r="E43">
            <v>828.05</v>
          </cell>
          <cell r="F43">
            <v>833.85</v>
          </cell>
          <cell r="G43">
            <v>838</v>
          </cell>
          <cell r="H43">
            <v>849.8</v>
          </cell>
          <cell r="I43">
            <v>7592</v>
          </cell>
        </row>
        <row r="44">
          <cell r="A44" t="str">
            <v>ADROITINFO</v>
          </cell>
          <cell r="B44" t="str">
            <v>EQ</v>
          </cell>
          <cell r="C44">
            <v>23</v>
          </cell>
          <cell r="D44">
            <v>23</v>
          </cell>
          <cell r="E44">
            <v>21.75</v>
          </cell>
          <cell r="F44">
            <v>22.4</v>
          </cell>
          <cell r="G44">
            <v>22.5</v>
          </cell>
          <cell r="H44">
            <v>22.85</v>
          </cell>
          <cell r="I44">
            <v>97314</v>
          </cell>
        </row>
        <row r="45">
          <cell r="A45" t="str">
            <v>ADSL</v>
          </cell>
          <cell r="B45" t="str">
            <v>EQ</v>
          </cell>
          <cell r="C45">
            <v>94.8</v>
          </cell>
          <cell r="D45">
            <v>94.8</v>
          </cell>
          <cell r="E45">
            <v>92</v>
          </cell>
          <cell r="F45">
            <v>92.9</v>
          </cell>
          <cell r="G45">
            <v>93</v>
          </cell>
          <cell r="H45">
            <v>93.75</v>
          </cell>
          <cell r="I45">
            <v>29554</v>
          </cell>
        </row>
        <row r="46">
          <cell r="A46" t="str">
            <v>ADVANIHOTR</v>
          </cell>
          <cell r="B46" t="str">
            <v>EQ</v>
          </cell>
          <cell r="C46">
            <v>80.8</v>
          </cell>
          <cell r="D46">
            <v>80.849999999999994</v>
          </cell>
          <cell r="E46">
            <v>79.849999999999994</v>
          </cell>
          <cell r="F46">
            <v>80.25</v>
          </cell>
          <cell r="G46">
            <v>80.099999999999994</v>
          </cell>
          <cell r="H46">
            <v>80.2</v>
          </cell>
          <cell r="I46">
            <v>13134</v>
          </cell>
        </row>
        <row r="47">
          <cell r="A47" t="str">
            <v>ADVENZYMES</v>
          </cell>
          <cell r="B47" t="str">
            <v>EQ</v>
          </cell>
          <cell r="C47">
            <v>283.89999999999998</v>
          </cell>
          <cell r="D47">
            <v>284.35000000000002</v>
          </cell>
          <cell r="E47">
            <v>276</v>
          </cell>
          <cell r="F47">
            <v>278.10000000000002</v>
          </cell>
          <cell r="G47">
            <v>278</v>
          </cell>
          <cell r="H47">
            <v>282.60000000000002</v>
          </cell>
          <cell r="I47">
            <v>33312</v>
          </cell>
        </row>
        <row r="48">
          <cell r="A48" t="str">
            <v>AEGISCHEM</v>
          </cell>
          <cell r="B48" t="str">
            <v>EQ</v>
          </cell>
          <cell r="C48">
            <v>343.95</v>
          </cell>
          <cell r="D48">
            <v>344.4</v>
          </cell>
          <cell r="E48">
            <v>337.25</v>
          </cell>
          <cell r="F48">
            <v>341.85</v>
          </cell>
          <cell r="G48">
            <v>342</v>
          </cell>
          <cell r="H48">
            <v>342.2</v>
          </cell>
          <cell r="I48">
            <v>644985</v>
          </cell>
        </row>
        <row r="49">
          <cell r="A49" t="str">
            <v>AETHER</v>
          </cell>
          <cell r="B49" t="str">
            <v>EQ</v>
          </cell>
          <cell r="C49">
            <v>854</v>
          </cell>
          <cell r="D49">
            <v>854</v>
          </cell>
          <cell r="E49">
            <v>840.1</v>
          </cell>
          <cell r="F49">
            <v>842.25</v>
          </cell>
          <cell r="G49">
            <v>844.3</v>
          </cell>
          <cell r="H49">
            <v>848.5</v>
          </cell>
          <cell r="I49">
            <v>583622</v>
          </cell>
        </row>
        <row r="50">
          <cell r="A50" t="str">
            <v>AFFLE</v>
          </cell>
          <cell r="B50" t="str">
            <v>EQ</v>
          </cell>
          <cell r="C50">
            <v>1042.2</v>
          </cell>
          <cell r="D50">
            <v>1060</v>
          </cell>
          <cell r="E50">
            <v>1025.25</v>
          </cell>
          <cell r="F50">
            <v>1055.3</v>
          </cell>
          <cell r="G50">
            <v>1055</v>
          </cell>
          <cell r="H50">
            <v>1037</v>
          </cell>
          <cell r="I50">
            <v>257874</v>
          </cell>
        </row>
        <row r="51">
          <cell r="A51" t="str">
            <v>AGARIND</v>
          </cell>
          <cell r="B51" t="str">
            <v>EQ</v>
          </cell>
          <cell r="C51">
            <v>593.5</v>
          </cell>
          <cell r="D51">
            <v>593.5</v>
          </cell>
          <cell r="E51">
            <v>581.6</v>
          </cell>
          <cell r="F51">
            <v>585.45000000000005</v>
          </cell>
          <cell r="G51">
            <v>582.35</v>
          </cell>
          <cell r="H51">
            <v>594.95000000000005</v>
          </cell>
          <cell r="I51">
            <v>18925</v>
          </cell>
        </row>
        <row r="52">
          <cell r="A52" t="str">
            <v>AGI</v>
          </cell>
          <cell r="B52" t="str">
            <v>EQ</v>
          </cell>
          <cell r="C52">
            <v>335.95</v>
          </cell>
          <cell r="D52">
            <v>338.45</v>
          </cell>
          <cell r="E52">
            <v>325.10000000000002</v>
          </cell>
          <cell r="F52">
            <v>325.89999999999998</v>
          </cell>
          <cell r="G52">
            <v>326</v>
          </cell>
          <cell r="H52">
            <v>333.3</v>
          </cell>
          <cell r="I52">
            <v>83469</v>
          </cell>
        </row>
        <row r="53">
          <cell r="A53" t="str">
            <v>AGRITECH</v>
          </cell>
          <cell r="B53" t="str">
            <v>EQ</v>
          </cell>
          <cell r="C53">
            <v>102.25</v>
          </cell>
          <cell r="D53">
            <v>104.05</v>
          </cell>
          <cell r="E53">
            <v>99.5</v>
          </cell>
          <cell r="F53">
            <v>102.4</v>
          </cell>
          <cell r="G53">
            <v>103</v>
          </cell>
          <cell r="H53">
            <v>102.35</v>
          </cell>
          <cell r="I53">
            <v>10027</v>
          </cell>
        </row>
        <row r="54">
          <cell r="A54" t="str">
            <v>AGROPHOS</v>
          </cell>
          <cell r="B54" t="str">
            <v>EQ</v>
          </cell>
          <cell r="C54">
            <v>44.75</v>
          </cell>
          <cell r="D54">
            <v>45.15</v>
          </cell>
          <cell r="E54">
            <v>43.9</v>
          </cell>
          <cell r="F54">
            <v>44.65</v>
          </cell>
          <cell r="G54">
            <v>44.7</v>
          </cell>
          <cell r="H54">
            <v>43.35</v>
          </cell>
          <cell r="I54">
            <v>118882</v>
          </cell>
        </row>
        <row r="55">
          <cell r="A55" t="str">
            <v>AGSTRA</v>
          </cell>
          <cell r="B55" t="str">
            <v>EQ</v>
          </cell>
          <cell r="C55">
            <v>65.2</v>
          </cell>
          <cell r="D55">
            <v>71.55</v>
          </cell>
          <cell r="E55">
            <v>64.55</v>
          </cell>
          <cell r="F55">
            <v>68.05</v>
          </cell>
          <cell r="G55">
            <v>68.099999999999994</v>
          </cell>
          <cell r="H55">
            <v>64.900000000000006</v>
          </cell>
          <cell r="I55">
            <v>2650940</v>
          </cell>
        </row>
        <row r="56">
          <cell r="A56" t="str">
            <v>AHL</v>
          </cell>
          <cell r="B56" t="str">
            <v>EQ</v>
          </cell>
          <cell r="C56">
            <v>183.95</v>
          </cell>
          <cell r="D56">
            <v>185.6</v>
          </cell>
          <cell r="E56">
            <v>180.1</v>
          </cell>
          <cell r="F56">
            <v>180.95</v>
          </cell>
          <cell r="G56">
            <v>181</v>
          </cell>
          <cell r="H56">
            <v>184</v>
          </cell>
          <cell r="I56">
            <v>107382</v>
          </cell>
        </row>
        <row r="57">
          <cell r="A57" t="str">
            <v>AHLADA</v>
          </cell>
          <cell r="B57" t="str">
            <v>EQ</v>
          </cell>
          <cell r="C57">
            <v>100.85</v>
          </cell>
          <cell r="D57">
            <v>103.8</v>
          </cell>
          <cell r="E57">
            <v>100.25</v>
          </cell>
          <cell r="F57">
            <v>100.55</v>
          </cell>
          <cell r="G57">
            <v>101.5</v>
          </cell>
          <cell r="H57">
            <v>100.85</v>
          </cell>
          <cell r="I57">
            <v>3590</v>
          </cell>
        </row>
        <row r="58">
          <cell r="A58" t="str">
            <v>AHLEAST</v>
          </cell>
          <cell r="B58" t="str">
            <v>EQ</v>
          </cell>
          <cell r="C58">
            <v>117.5</v>
          </cell>
          <cell r="D58">
            <v>118.65</v>
          </cell>
          <cell r="E58">
            <v>113.8</v>
          </cell>
          <cell r="F58">
            <v>115</v>
          </cell>
          <cell r="G58">
            <v>116.4</v>
          </cell>
          <cell r="H58">
            <v>116.05</v>
          </cell>
          <cell r="I58">
            <v>2138</v>
          </cell>
        </row>
        <row r="59">
          <cell r="A59" t="str">
            <v>AHLUCONT</v>
          </cell>
          <cell r="B59" t="str">
            <v>EQ</v>
          </cell>
          <cell r="C59">
            <v>513.5</v>
          </cell>
          <cell r="D59">
            <v>519.4</v>
          </cell>
          <cell r="E59">
            <v>498</v>
          </cell>
          <cell r="F59">
            <v>509</v>
          </cell>
          <cell r="G59">
            <v>512.9</v>
          </cell>
          <cell r="H59">
            <v>513.5</v>
          </cell>
          <cell r="I59">
            <v>16368</v>
          </cell>
        </row>
        <row r="60">
          <cell r="A60" t="str">
            <v>AIAENG</v>
          </cell>
          <cell r="B60" t="str">
            <v>EQ</v>
          </cell>
          <cell r="C60">
            <v>2589</v>
          </cell>
          <cell r="D60">
            <v>2598.9499999999998</v>
          </cell>
          <cell r="E60">
            <v>2503</v>
          </cell>
          <cell r="F60">
            <v>2510.3000000000002</v>
          </cell>
          <cell r="G60">
            <v>2513</v>
          </cell>
          <cell r="H60">
            <v>2595.3000000000002</v>
          </cell>
          <cell r="I60">
            <v>182681</v>
          </cell>
        </row>
        <row r="61">
          <cell r="A61" t="str">
            <v>AIRAN</v>
          </cell>
          <cell r="B61" t="str">
            <v>EQ</v>
          </cell>
          <cell r="C61">
            <v>16.45</v>
          </cell>
          <cell r="D61">
            <v>16.649999999999999</v>
          </cell>
          <cell r="E61">
            <v>16.399999999999999</v>
          </cell>
          <cell r="F61">
            <v>16.45</v>
          </cell>
          <cell r="G61">
            <v>16.5</v>
          </cell>
          <cell r="H61">
            <v>16.45</v>
          </cell>
          <cell r="I61">
            <v>35744</v>
          </cell>
        </row>
        <row r="62">
          <cell r="A62" t="str">
            <v>AIROLAM</v>
          </cell>
          <cell r="B62" t="str">
            <v>EQ</v>
          </cell>
          <cell r="C62">
            <v>83.9</v>
          </cell>
          <cell r="D62">
            <v>84.55</v>
          </cell>
          <cell r="E62">
            <v>81.5</v>
          </cell>
          <cell r="F62">
            <v>82.05</v>
          </cell>
          <cell r="G62">
            <v>82</v>
          </cell>
          <cell r="H62">
            <v>84.25</v>
          </cell>
          <cell r="I62">
            <v>17992</v>
          </cell>
        </row>
        <row r="63">
          <cell r="A63" t="str">
            <v>AJANTPHARM</v>
          </cell>
          <cell r="B63" t="str">
            <v>EQ</v>
          </cell>
          <cell r="C63">
            <v>1180.5</v>
          </cell>
          <cell r="D63">
            <v>1197.5999999999999</v>
          </cell>
          <cell r="E63">
            <v>1170.4000000000001</v>
          </cell>
          <cell r="F63">
            <v>1187.2</v>
          </cell>
          <cell r="G63">
            <v>1190</v>
          </cell>
          <cell r="H63">
            <v>1191.3</v>
          </cell>
          <cell r="I63">
            <v>51425</v>
          </cell>
        </row>
        <row r="64">
          <cell r="A64" t="str">
            <v>AJMERA</v>
          </cell>
          <cell r="B64" t="str">
            <v>EQ</v>
          </cell>
          <cell r="C64">
            <v>311.3</v>
          </cell>
          <cell r="D64">
            <v>317.2</v>
          </cell>
          <cell r="E64">
            <v>308.05</v>
          </cell>
          <cell r="F64">
            <v>311.14999999999998</v>
          </cell>
          <cell r="G64">
            <v>312</v>
          </cell>
          <cell r="H64">
            <v>309.25</v>
          </cell>
          <cell r="I64">
            <v>71822</v>
          </cell>
        </row>
        <row r="65">
          <cell r="A65" t="str">
            <v>AJOONI</v>
          </cell>
          <cell r="B65" t="str">
            <v>EQ</v>
          </cell>
          <cell r="C65">
            <v>7.1</v>
          </cell>
          <cell r="D65">
            <v>7.15</v>
          </cell>
          <cell r="E65">
            <v>6.7</v>
          </cell>
          <cell r="F65">
            <v>6.8</v>
          </cell>
          <cell r="G65">
            <v>6.9</v>
          </cell>
          <cell r="H65">
            <v>6.95</v>
          </cell>
          <cell r="I65">
            <v>2224884</v>
          </cell>
        </row>
        <row r="66">
          <cell r="A66" t="str">
            <v>AJRINFRA</v>
          </cell>
          <cell r="B66" t="str">
            <v>EQ</v>
          </cell>
          <cell r="C66">
            <v>1.45</v>
          </cell>
          <cell r="D66">
            <v>1.45</v>
          </cell>
          <cell r="E66">
            <v>1.35</v>
          </cell>
          <cell r="F66">
            <v>1.4</v>
          </cell>
          <cell r="G66">
            <v>1.45</v>
          </cell>
          <cell r="H66">
            <v>1.4</v>
          </cell>
          <cell r="I66">
            <v>765907</v>
          </cell>
        </row>
        <row r="67">
          <cell r="A67" t="str">
            <v>AKASH</v>
          </cell>
          <cell r="B67" t="str">
            <v>EQ</v>
          </cell>
          <cell r="C67">
            <v>30.55</v>
          </cell>
          <cell r="D67">
            <v>30.55</v>
          </cell>
          <cell r="E67">
            <v>29.5</v>
          </cell>
          <cell r="F67">
            <v>30.1</v>
          </cell>
          <cell r="G67">
            <v>30.05</v>
          </cell>
          <cell r="H67">
            <v>29.6</v>
          </cell>
          <cell r="I67">
            <v>22448</v>
          </cell>
        </row>
        <row r="68">
          <cell r="A68" t="str">
            <v>AKG</v>
          </cell>
          <cell r="B68" t="str">
            <v>EQ</v>
          </cell>
          <cell r="C68">
            <v>37.35</v>
          </cell>
          <cell r="D68">
            <v>38.75</v>
          </cell>
          <cell r="E68">
            <v>36</v>
          </cell>
          <cell r="F68">
            <v>36.5</v>
          </cell>
          <cell r="G68">
            <v>36.4</v>
          </cell>
          <cell r="H68">
            <v>37.049999999999997</v>
          </cell>
          <cell r="I68">
            <v>26403</v>
          </cell>
        </row>
        <row r="69">
          <cell r="A69" t="str">
            <v>AKG-RE</v>
          </cell>
          <cell r="B69" t="str">
            <v>BE</v>
          </cell>
          <cell r="C69">
            <v>19.899999999999999</v>
          </cell>
          <cell r="D69">
            <v>19.899999999999999</v>
          </cell>
          <cell r="E69">
            <v>17.25</v>
          </cell>
          <cell r="F69">
            <v>18.149999999999999</v>
          </cell>
          <cell r="G69">
            <v>18.149999999999999</v>
          </cell>
          <cell r="H69">
            <v>18.3</v>
          </cell>
          <cell r="I69">
            <v>69794</v>
          </cell>
        </row>
        <row r="70">
          <cell r="A70" t="str">
            <v>AKSHAR</v>
          </cell>
          <cell r="B70" t="str">
            <v>BE</v>
          </cell>
          <cell r="C70">
            <v>54.6</v>
          </cell>
          <cell r="D70">
            <v>54.6</v>
          </cell>
          <cell r="E70">
            <v>54.6</v>
          </cell>
          <cell r="F70">
            <v>54.6</v>
          </cell>
          <cell r="G70">
            <v>54.6</v>
          </cell>
          <cell r="H70">
            <v>55.7</v>
          </cell>
          <cell r="I70">
            <v>170</v>
          </cell>
        </row>
        <row r="71">
          <cell r="A71" t="str">
            <v>AKSHARCHEM</v>
          </cell>
          <cell r="B71" t="str">
            <v>EQ</v>
          </cell>
          <cell r="C71">
            <v>276.3</v>
          </cell>
          <cell r="D71">
            <v>285</v>
          </cell>
          <cell r="E71">
            <v>275.7</v>
          </cell>
          <cell r="F71">
            <v>282.5</v>
          </cell>
          <cell r="G71">
            <v>282.89999999999998</v>
          </cell>
          <cell r="H71">
            <v>278.39999999999998</v>
          </cell>
          <cell r="I71">
            <v>11892</v>
          </cell>
        </row>
        <row r="72">
          <cell r="A72" t="str">
            <v>AKSHOPTFBR</v>
          </cell>
          <cell r="B72" t="str">
            <v>EQ</v>
          </cell>
          <cell r="C72">
            <v>11.2</v>
          </cell>
          <cell r="D72">
            <v>11.35</v>
          </cell>
          <cell r="E72">
            <v>10.9</v>
          </cell>
          <cell r="F72">
            <v>11</v>
          </cell>
          <cell r="G72">
            <v>11.05</v>
          </cell>
          <cell r="H72">
            <v>11.05</v>
          </cell>
          <cell r="I72">
            <v>370899</v>
          </cell>
        </row>
        <row r="73">
          <cell r="A73" t="str">
            <v>AKZOINDIA</v>
          </cell>
          <cell r="B73" t="str">
            <v>EQ</v>
          </cell>
          <cell r="C73">
            <v>2223.5</v>
          </cell>
          <cell r="D73">
            <v>2239.8000000000002</v>
          </cell>
          <cell r="E73">
            <v>2180.5</v>
          </cell>
          <cell r="F73">
            <v>2211.0500000000002</v>
          </cell>
          <cell r="G73">
            <v>2214</v>
          </cell>
          <cell r="H73">
            <v>2228.65</v>
          </cell>
          <cell r="I73">
            <v>7852</v>
          </cell>
        </row>
        <row r="74">
          <cell r="A74" t="str">
            <v>ALANKIT</v>
          </cell>
          <cell r="B74" t="str">
            <v>EQ</v>
          </cell>
          <cell r="C74">
            <v>10.85</v>
          </cell>
          <cell r="D74">
            <v>10.95</v>
          </cell>
          <cell r="E74">
            <v>10.5</v>
          </cell>
          <cell r="F74">
            <v>10.75</v>
          </cell>
          <cell r="G74">
            <v>10.85</v>
          </cell>
          <cell r="H74">
            <v>10.7</v>
          </cell>
          <cell r="I74">
            <v>168146</v>
          </cell>
        </row>
        <row r="75">
          <cell r="A75" t="str">
            <v>ALBERTDAVD</v>
          </cell>
          <cell r="B75" t="str">
            <v>EQ</v>
          </cell>
          <cell r="C75">
            <v>569.6</v>
          </cell>
          <cell r="D75">
            <v>576.85</v>
          </cell>
          <cell r="E75">
            <v>552.25</v>
          </cell>
          <cell r="F75">
            <v>569.4</v>
          </cell>
          <cell r="G75">
            <v>569.1</v>
          </cell>
          <cell r="H75">
            <v>566.29999999999995</v>
          </cell>
          <cell r="I75">
            <v>3225</v>
          </cell>
        </row>
        <row r="76">
          <cell r="A76" t="str">
            <v>ALEMBICLTD</v>
          </cell>
          <cell r="B76" t="str">
            <v>EQ</v>
          </cell>
          <cell r="C76">
            <v>72.599999999999994</v>
          </cell>
          <cell r="D76">
            <v>72.599999999999994</v>
          </cell>
          <cell r="E76">
            <v>70.55</v>
          </cell>
          <cell r="F76">
            <v>70.849999999999994</v>
          </cell>
          <cell r="G76">
            <v>71.2</v>
          </cell>
          <cell r="H76">
            <v>71.900000000000006</v>
          </cell>
          <cell r="I76">
            <v>84961</v>
          </cell>
        </row>
        <row r="77">
          <cell r="A77" t="str">
            <v>ALICON</v>
          </cell>
          <cell r="B77" t="str">
            <v>EQ</v>
          </cell>
          <cell r="C77">
            <v>922.2</v>
          </cell>
          <cell r="D77">
            <v>960</v>
          </cell>
          <cell r="E77">
            <v>922.2</v>
          </cell>
          <cell r="F77">
            <v>939.15</v>
          </cell>
          <cell r="G77">
            <v>939.55</v>
          </cell>
          <cell r="H77">
            <v>929.95</v>
          </cell>
          <cell r="I77">
            <v>7718</v>
          </cell>
        </row>
        <row r="78">
          <cell r="A78" t="str">
            <v>ALKALI</v>
          </cell>
          <cell r="B78" t="str">
            <v>EQ</v>
          </cell>
          <cell r="C78">
            <v>163</v>
          </cell>
          <cell r="D78">
            <v>171.4</v>
          </cell>
          <cell r="E78">
            <v>157</v>
          </cell>
          <cell r="F78">
            <v>167.65</v>
          </cell>
          <cell r="G78">
            <v>168.45</v>
          </cell>
          <cell r="H78">
            <v>161.85</v>
          </cell>
          <cell r="I78">
            <v>365134</v>
          </cell>
        </row>
        <row r="79">
          <cell r="A79" t="str">
            <v>ALKEM</v>
          </cell>
          <cell r="B79" t="str">
            <v>EQ</v>
          </cell>
          <cell r="C79">
            <v>3023.05</v>
          </cell>
          <cell r="D79">
            <v>3087.45</v>
          </cell>
          <cell r="E79">
            <v>3003</v>
          </cell>
          <cell r="F79">
            <v>3031.35</v>
          </cell>
          <cell r="G79">
            <v>3005.95</v>
          </cell>
          <cell r="H79">
            <v>3043.05</v>
          </cell>
          <cell r="I79">
            <v>125959</v>
          </cell>
        </row>
        <row r="80">
          <cell r="A80" t="str">
            <v>ALKYLAMINE</v>
          </cell>
          <cell r="B80" t="str">
            <v>EQ</v>
          </cell>
          <cell r="C80">
            <v>2719.9</v>
          </cell>
          <cell r="D80">
            <v>2737</v>
          </cell>
          <cell r="E80">
            <v>2683.75</v>
          </cell>
          <cell r="F80">
            <v>2718.45</v>
          </cell>
          <cell r="G80">
            <v>2725</v>
          </cell>
          <cell r="H80">
            <v>2707.3</v>
          </cell>
          <cell r="I80">
            <v>21589</v>
          </cell>
        </row>
        <row r="81">
          <cell r="A81" t="str">
            <v>ALLCARGO</v>
          </cell>
          <cell r="B81" t="str">
            <v>EQ</v>
          </cell>
          <cell r="C81">
            <v>412.7</v>
          </cell>
          <cell r="D81">
            <v>413.9</v>
          </cell>
          <cell r="E81">
            <v>397.3</v>
          </cell>
          <cell r="F81">
            <v>400.65</v>
          </cell>
          <cell r="G81">
            <v>400.15</v>
          </cell>
          <cell r="H81">
            <v>412.45</v>
          </cell>
          <cell r="I81">
            <v>296761</v>
          </cell>
        </row>
        <row r="82">
          <cell r="A82" t="str">
            <v>ALLSEC</v>
          </cell>
          <cell r="B82" t="str">
            <v>EQ</v>
          </cell>
          <cell r="C82">
            <v>511</v>
          </cell>
          <cell r="D82">
            <v>514</v>
          </cell>
          <cell r="E82">
            <v>501.7</v>
          </cell>
          <cell r="F82">
            <v>507.45</v>
          </cell>
          <cell r="G82">
            <v>514</v>
          </cell>
          <cell r="H82">
            <v>507.35</v>
          </cell>
          <cell r="I82">
            <v>14410</v>
          </cell>
        </row>
        <row r="83">
          <cell r="A83" t="str">
            <v>ALMONDZ</v>
          </cell>
          <cell r="B83" t="str">
            <v>EQ</v>
          </cell>
          <cell r="C83">
            <v>71.05</v>
          </cell>
          <cell r="D83">
            <v>71.75</v>
          </cell>
          <cell r="E83">
            <v>70.05</v>
          </cell>
          <cell r="F83">
            <v>70.75</v>
          </cell>
          <cell r="G83">
            <v>71.5</v>
          </cell>
          <cell r="H83">
            <v>71.05</v>
          </cell>
          <cell r="I83">
            <v>6176</v>
          </cell>
        </row>
        <row r="84">
          <cell r="A84" t="str">
            <v>ALOKINDS</v>
          </cell>
          <cell r="B84" t="str">
            <v>BE</v>
          </cell>
          <cell r="C84">
            <v>15.65</v>
          </cell>
          <cell r="D84">
            <v>15.65</v>
          </cell>
          <cell r="E84">
            <v>15.3</v>
          </cell>
          <cell r="F84">
            <v>15.4</v>
          </cell>
          <cell r="G84">
            <v>15.5</v>
          </cell>
          <cell r="H84">
            <v>15.45</v>
          </cell>
          <cell r="I84">
            <v>725217</v>
          </cell>
        </row>
        <row r="85">
          <cell r="A85" t="str">
            <v>ALPA</v>
          </cell>
          <cell r="B85" t="str">
            <v>EQ</v>
          </cell>
          <cell r="C85">
            <v>63.85</v>
          </cell>
          <cell r="D85">
            <v>63.85</v>
          </cell>
          <cell r="E85">
            <v>62.1</v>
          </cell>
          <cell r="F85">
            <v>62.45</v>
          </cell>
          <cell r="G85">
            <v>62.25</v>
          </cell>
          <cell r="H85">
            <v>62.95</v>
          </cell>
          <cell r="I85">
            <v>14310</v>
          </cell>
        </row>
        <row r="86">
          <cell r="A86" t="str">
            <v>ALPHAGEO</v>
          </cell>
          <cell r="B86" t="str">
            <v>EQ</v>
          </cell>
          <cell r="C86">
            <v>281.39999999999998</v>
          </cell>
          <cell r="D86">
            <v>281.60000000000002</v>
          </cell>
          <cell r="E86">
            <v>272.85000000000002</v>
          </cell>
          <cell r="F86">
            <v>275.39999999999998</v>
          </cell>
          <cell r="G86">
            <v>275.05</v>
          </cell>
          <cell r="H86">
            <v>279.2</v>
          </cell>
          <cell r="I86">
            <v>6775</v>
          </cell>
        </row>
        <row r="87">
          <cell r="A87" t="str">
            <v>ALPSINDUS</v>
          </cell>
          <cell r="B87" t="str">
            <v>EQ</v>
          </cell>
          <cell r="C87">
            <v>2.4</v>
          </cell>
          <cell r="D87">
            <v>2.4</v>
          </cell>
          <cell r="E87">
            <v>2.2000000000000002</v>
          </cell>
          <cell r="F87">
            <v>2.2999999999999998</v>
          </cell>
          <cell r="G87">
            <v>2.2999999999999998</v>
          </cell>
          <cell r="H87">
            <v>2.2999999999999998</v>
          </cell>
          <cell r="I87">
            <v>14338</v>
          </cell>
        </row>
        <row r="88">
          <cell r="A88" t="str">
            <v>AMARAJABAT</v>
          </cell>
          <cell r="B88" t="str">
            <v>EQ</v>
          </cell>
          <cell r="C88">
            <v>577</v>
          </cell>
          <cell r="D88">
            <v>589</v>
          </cell>
          <cell r="E88">
            <v>575.5</v>
          </cell>
          <cell r="F88">
            <v>585.9</v>
          </cell>
          <cell r="G88">
            <v>583.4</v>
          </cell>
          <cell r="H88">
            <v>575.45000000000005</v>
          </cell>
          <cell r="I88">
            <v>1372158</v>
          </cell>
        </row>
        <row r="89">
          <cell r="A89" t="str">
            <v>AMBER</v>
          </cell>
          <cell r="B89" t="str">
            <v>EQ</v>
          </cell>
          <cell r="C89">
            <v>1910</v>
          </cell>
          <cell r="D89">
            <v>1948.8</v>
          </cell>
          <cell r="E89">
            <v>1894.85</v>
          </cell>
          <cell r="F89">
            <v>1904.45</v>
          </cell>
          <cell r="G89">
            <v>1900</v>
          </cell>
          <cell r="H89">
            <v>1925.35</v>
          </cell>
          <cell r="I89">
            <v>26405</v>
          </cell>
        </row>
        <row r="90">
          <cell r="A90" t="str">
            <v>AMBICAAGAR</v>
          </cell>
          <cell r="B90" t="str">
            <v>EQ</v>
          </cell>
          <cell r="C90">
            <v>25.05</v>
          </cell>
          <cell r="D90">
            <v>25.95</v>
          </cell>
          <cell r="E90">
            <v>25.05</v>
          </cell>
          <cell r="F90">
            <v>25.4</v>
          </cell>
          <cell r="G90">
            <v>25.25</v>
          </cell>
          <cell r="H90">
            <v>25.4</v>
          </cell>
          <cell r="I90">
            <v>12091</v>
          </cell>
        </row>
        <row r="91">
          <cell r="A91" t="str">
            <v>AMBIKCO</v>
          </cell>
          <cell r="B91" t="str">
            <v>EQ</v>
          </cell>
          <cell r="C91">
            <v>1578.95</v>
          </cell>
          <cell r="D91">
            <v>1578.95</v>
          </cell>
          <cell r="E91">
            <v>1520</v>
          </cell>
          <cell r="F91">
            <v>1523.6</v>
          </cell>
          <cell r="G91">
            <v>1530.05</v>
          </cell>
          <cell r="H91">
            <v>1569.3</v>
          </cell>
          <cell r="I91">
            <v>10798</v>
          </cell>
        </row>
        <row r="92">
          <cell r="A92" t="str">
            <v>AMBUJACEM</v>
          </cell>
          <cell r="B92" t="str">
            <v>EQ</v>
          </cell>
          <cell r="C92">
            <v>525.85</v>
          </cell>
          <cell r="D92">
            <v>528.45000000000005</v>
          </cell>
          <cell r="E92">
            <v>514.35</v>
          </cell>
          <cell r="F92">
            <v>519.79999999999995</v>
          </cell>
          <cell r="G92">
            <v>519.6</v>
          </cell>
          <cell r="H92">
            <v>524.75</v>
          </cell>
          <cell r="I92">
            <v>3454408</v>
          </cell>
        </row>
        <row r="93">
          <cell r="A93" t="str">
            <v>AMDIND</v>
          </cell>
          <cell r="B93" t="str">
            <v>EQ</v>
          </cell>
          <cell r="C93">
            <v>58.65</v>
          </cell>
          <cell r="D93">
            <v>58.9</v>
          </cell>
          <cell r="E93">
            <v>54.5</v>
          </cell>
          <cell r="F93">
            <v>57.05</v>
          </cell>
          <cell r="G93">
            <v>58.25</v>
          </cell>
          <cell r="H93">
            <v>56.65</v>
          </cell>
          <cell r="I93">
            <v>33632</v>
          </cell>
        </row>
        <row r="94">
          <cell r="A94" t="str">
            <v>AMIORG</v>
          </cell>
          <cell r="B94" t="str">
            <v>EQ</v>
          </cell>
          <cell r="C94">
            <v>950</v>
          </cell>
          <cell r="D94">
            <v>955.05</v>
          </cell>
          <cell r="E94">
            <v>940.25</v>
          </cell>
          <cell r="F94">
            <v>945.9</v>
          </cell>
          <cell r="G94">
            <v>947.95</v>
          </cell>
          <cell r="H94">
            <v>947.65</v>
          </cell>
          <cell r="I94">
            <v>21550</v>
          </cell>
        </row>
        <row r="95">
          <cell r="A95" t="str">
            <v>AMJLAND</v>
          </cell>
          <cell r="B95" t="str">
            <v>EQ</v>
          </cell>
          <cell r="C95">
            <v>28.3</v>
          </cell>
          <cell r="D95">
            <v>29.45</v>
          </cell>
          <cell r="E95">
            <v>28.1</v>
          </cell>
          <cell r="F95">
            <v>29.2</v>
          </cell>
          <cell r="G95">
            <v>29.3</v>
          </cell>
          <cell r="H95">
            <v>28</v>
          </cell>
          <cell r="I95">
            <v>98426</v>
          </cell>
        </row>
        <row r="96">
          <cell r="A96" t="str">
            <v>AMRUTANJAN</v>
          </cell>
          <cell r="B96" t="str">
            <v>EQ</v>
          </cell>
          <cell r="C96">
            <v>719.35</v>
          </cell>
          <cell r="D96">
            <v>723.5</v>
          </cell>
          <cell r="E96">
            <v>706.95</v>
          </cell>
          <cell r="F96">
            <v>708.5</v>
          </cell>
          <cell r="G96">
            <v>708.85</v>
          </cell>
          <cell r="H96">
            <v>719.35</v>
          </cell>
          <cell r="I96">
            <v>9638</v>
          </cell>
        </row>
        <row r="97">
          <cell r="A97" t="str">
            <v>ANANDRATHI</v>
          </cell>
          <cell r="B97" t="str">
            <v>EQ</v>
          </cell>
          <cell r="C97">
            <v>739</v>
          </cell>
          <cell r="D97">
            <v>746</v>
          </cell>
          <cell r="E97">
            <v>735.05</v>
          </cell>
          <cell r="F97">
            <v>741.65</v>
          </cell>
          <cell r="G97">
            <v>740.6</v>
          </cell>
          <cell r="H97">
            <v>733.9</v>
          </cell>
          <cell r="I97">
            <v>81715</v>
          </cell>
        </row>
        <row r="98">
          <cell r="A98" t="str">
            <v>ANANTRAJ</v>
          </cell>
          <cell r="B98" t="str">
            <v>EQ</v>
          </cell>
          <cell r="C98">
            <v>114</v>
          </cell>
          <cell r="D98">
            <v>117.35</v>
          </cell>
          <cell r="E98">
            <v>112.75</v>
          </cell>
          <cell r="F98">
            <v>116.5</v>
          </cell>
          <cell r="G98">
            <v>116.6</v>
          </cell>
          <cell r="H98">
            <v>113.4</v>
          </cell>
          <cell r="I98">
            <v>3914910</v>
          </cell>
        </row>
        <row r="99">
          <cell r="A99" t="str">
            <v>ANDHRACEMT</v>
          </cell>
          <cell r="B99" t="str">
            <v>BE</v>
          </cell>
          <cell r="C99">
            <v>6.8</v>
          </cell>
          <cell r="D99">
            <v>6.8</v>
          </cell>
          <cell r="E99">
            <v>6.4</v>
          </cell>
          <cell r="F99">
            <v>6.55</v>
          </cell>
          <cell r="G99">
            <v>6.55</v>
          </cell>
          <cell r="H99">
            <v>6.65</v>
          </cell>
          <cell r="I99">
            <v>101550</v>
          </cell>
        </row>
        <row r="100">
          <cell r="A100" t="str">
            <v>ANDHRAPAP</v>
          </cell>
          <cell r="B100" t="str">
            <v>EQ</v>
          </cell>
          <cell r="C100">
            <v>423.3</v>
          </cell>
          <cell r="D100">
            <v>424.45</v>
          </cell>
          <cell r="E100">
            <v>412.55</v>
          </cell>
          <cell r="F100">
            <v>416.35</v>
          </cell>
          <cell r="G100">
            <v>418</v>
          </cell>
          <cell r="H100">
            <v>419.1</v>
          </cell>
          <cell r="I100">
            <v>16735</v>
          </cell>
        </row>
        <row r="101">
          <cell r="A101" t="str">
            <v>ANDHRSUGAR</v>
          </cell>
          <cell r="B101" t="str">
            <v>EQ</v>
          </cell>
          <cell r="C101">
            <v>130.19999999999999</v>
          </cell>
          <cell r="D101">
            <v>131.35</v>
          </cell>
          <cell r="E101">
            <v>129.05000000000001</v>
          </cell>
          <cell r="F101">
            <v>129.30000000000001</v>
          </cell>
          <cell r="G101">
            <v>129.05000000000001</v>
          </cell>
          <cell r="H101">
            <v>130.19999999999999</v>
          </cell>
          <cell r="I101">
            <v>72155</v>
          </cell>
        </row>
        <row r="102">
          <cell r="A102" t="str">
            <v>ANDREWYU</v>
          </cell>
          <cell r="B102" t="str">
            <v>EQ</v>
          </cell>
          <cell r="C102">
            <v>26.95</v>
          </cell>
          <cell r="D102">
            <v>27.2</v>
          </cell>
          <cell r="E102">
            <v>25.1</v>
          </cell>
          <cell r="F102">
            <v>25.9</v>
          </cell>
          <cell r="G102">
            <v>25.8</v>
          </cell>
          <cell r="H102">
            <v>26.75</v>
          </cell>
          <cell r="I102">
            <v>423160</v>
          </cell>
        </row>
        <row r="103">
          <cell r="A103" t="str">
            <v>ANGELONE</v>
          </cell>
          <cell r="B103" t="str">
            <v>EQ</v>
          </cell>
          <cell r="C103">
            <v>1320</v>
          </cell>
          <cell r="D103">
            <v>1324.7</v>
          </cell>
          <cell r="E103">
            <v>1275</v>
          </cell>
          <cell r="F103">
            <v>1280.7</v>
          </cell>
          <cell r="G103">
            <v>1281</v>
          </cell>
          <cell r="H103">
            <v>1311.5</v>
          </cell>
          <cell r="I103">
            <v>329259</v>
          </cell>
        </row>
        <row r="104">
          <cell r="A104" t="str">
            <v>ANIKINDS</v>
          </cell>
          <cell r="B104" t="str">
            <v>EQ</v>
          </cell>
          <cell r="C104">
            <v>39.950000000000003</v>
          </cell>
          <cell r="D104">
            <v>39.950000000000003</v>
          </cell>
          <cell r="E104">
            <v>38.200000000000003</v>
          </cell>
          <cell r="F104">
            <v>38.4</v>
          </cell>
          <cell r="G104">
            <v>39</v>
          </cell>
          <cell r="H104">
            <v>39.4</v>
          </cell>
          <cell r="I104">
            <v>24621</v>
          </cell>
        </row>
        <row r="105">
          <cell r="A105" t="str">
            <v>ANKITMETAL</v>
          </cell>
          <cell r="B105" t="str">
            <v>EQ</v>
          </cell>
          <cell r="C105">
            <v>5.9</v>
          </cell>
          <cell r="D105">
            <v>5.9</v>
          </cell>
          <cell r="E105">
            <v>5.75</v>
          </cell>
          <cell r="F105">
            <v>5.8</v>
          </cell>
          <cell r="G105">
            <v>5.75</v>
          </cell>
          <cell r="H105">
            <v>5.8</v>
          </cell>
          <cell r="I105">
            <v>59396</v>
          </cell>
        </row>
        <row r="106">
          <cell r="A106" t="str">
            <v>ANMOL</v>
          </cell>
          <cell r="B106" t="str">
            <v>EQ</v>
          </cell>
          <cell r="C106">
            <v>149</v>
          </cell>
          <cell r="D106">
            <v>149.94999999999999</v>
          </cell>
          <cell r="E106">
            <v>143</v>
          </cell>
          <cell r="F106">
            <v>145.75</v>
          </cell>
          <cell r="G106">
            <v>146.44999999999999</v>
          </cell>
          <cell r="H106">
            <v>148.55000000000001</v>
          </cell>
          <cell r="I106">
            <v>4490</v>
          </cell>
        </row>
        <row r="107">
          <cell r="A107" t="str">
            <v>ANTGRAPHIC</v>
          </cell>
          <cell r="B107" t="str">
            <v>EQ</v>
          </cell>
          <cell r="C107">
            <v>0.8</v>
          </cell>
          <cell r="D107">
            <v>0.85</v>
          </cell>
          <cell r="E107">
            <v>0.8</v>
          </cell>
          <cell r="F107">
            <v>0.8</v>
          </cell>
          <cell r="G107">
            <v>0.8</v>
          </cell>
          <cell r="H107">
            <v>0.8</v>
          </cell>
          <cell r="I107">
            <v>273023</v>
          </cell>
        </row>
        <row r="108">
          <cell r="A108" t="str">
            <v>ANUP</v>
          </cell>
          <cell r="B108" t="str">
            <v>EQ</v>
          </cell>
          <cell r="C108">
            <v>914.8</v>
          </cell>
          <cell r="D108">
            <v>956</v>
          </cell>
          <cell r="E108">
            <v>914.8</v>
          </cell>
          <cell r="F108">
            <v>931.5</v>
          </cell>
          <cell r="G108">
            <v>941.65</v>
          </cell>
          <cell r="H108">
            <v>919.8</v>
          </cell>
          <cell r="I108">
            <v>23169</v>
          </cell>
        </row>
        <row r="109">
          <cell r="A109" t="str">
            <v>ANURAS</v>
          </cell>
          <cell r="B109" t="str">
            <v>EQ</v>
          </cell>
          <cell r="C109">
            <v>692.7</v>
          </cell>
          <cell r="D109">
            <v>694</v>
          </cell>
          <cell r="E109">
            <v>680</v>
          </cell>
          <cell r="F109">
            <v>689.45</v>
          </cell>
          <cell r="G109">
            <v>687.15</v>
          </cell>
          <cell r="H109">
            <v>691.05</v>
          </cell>
          <cell r="I109">
            <v>22100</v>
          </cell>
        </row>
        <row r="110">
          <cell r="A110" t="str">
            <v>APARINDS</v>
          </cell>
          <cell r="B110" t="str">
            <v>EQ</v>
          </cell>
          <cell r="C110">
            <v>1850</v>
          </cell>
          <cell r="D110">
            <v>1859</v>
          </cell>
          <cell r="E110">
            <v>1815.5</v>
          </cell>
          <cell r="F110">
            <v>1840.65</v>
          </cell>
          <cell r="G110">
            <v>1840</v>
          </cell>
          <cell r="H110">
            <v>1842.2</v>
          </cell>
          <cell r="I110">
            <v>63823</v>
          </cell>
        </row>
        <row r="111">
          <cell r="A111" t="str">
            <v>APCL</v>
          </cell>
          <cell r="B111" t="str">
            <v>EQ</v>
          </cell>
          <cell r="C111">
            <v>207</v>
          </cell>
          <cell r="D111">
            <v>208.45</v>
          </cell>
          <cell r="E111">
            <v>203.55</v>
          </cell>
          <cell r="F111">
            <v>204.9</v>
          </cell>
          <cell r="G111">
            <v>205.15</v>
          </cell>
          <cell r="H111">
            <v>206.45</v>
          </cell>
          <cell r="I111">
            <v>6816</v>
          </cell>
        </row>
        <row r="112">
          <cell r="A112" t="str">
            <v>APCL-RE</v>
          </cell>
          <cell r="B112" t="str">
            <v>BE</v>
          </cell>
          <cell r="C112">
            <v>6.5</v>
          </cell>
          <cell r="D112">
            <v>6.5</v>
          </cell>
          <cell r="E112">
            <v>5.3</v>
          </cell>
          <cell r="F112">
            <v>5.6</v>
          </cell>
          <cell r="G112">
            <v>5.8</v>
          </cell>
          <cell r="H112">
            <v>5.9</v>
          </cell>
          <cell r="I112">
            <v>20746</v>
          </cell>
        </row>
        <row r="113">
          <cell r="A113" t="str">
            <v>APCOTEXIND</v>
          </cell>
          <cell r="B113" t="str">
            <v>EQ</v>
          </cell>
          <cell r="C113">
            <v>461</v>
          </cell>
          <cell r="D113">
            <v>465</v>
          </cell>
          <cell r="E113">
            <v>455.5</v>
          </cell>
          <cell r="F113">
            <v>456.95</v>
          </cell>
          <cell r="G113">
            <v>457.5</v>
          </cell>
          <cell r="H113">
            <v>464.75</v>
          </cell>
          <cell r="I113">
            <v>14595</v>
          </cell>
        </row>
        <row r="114">
          <cell r="A114" t="str">
            <v>APEX</v>
          </cell>
          <cell r="B114" t="str">
            <v>EQ</v>
          </cell>
          <cell r="C114">
            <v>249</v>
          </cell>
          <cell r="D114">
            <v>249</v>
          </cell>
          <cell r="E114">
            <v>243.6</v>
          </cell>
          <cell r="F114">
            <v>245.05</v>
          </cell>
          <cell r="G114">
            <v>244.6</v>
          </cell>
          <cell r="H114">
            <v>247.35</v>
          </cell>
          <cell r="I114">
            <v>39903</v>
          </cell>
        </row>
        <row r="115">
          <cell r="A115" t="str">
            <v>APLAPOLLO</v>
          </cell>
          <cell r="B115" t="str">
            <v>EQ</v>
          </cell>
          <cell r="C115">
            <v>1123.9000000000001</v>
          </cell>
          <cell r="D115">
            <v>1139.8</v>
          </cell>
          <cell r="E115">
            <v>1111.2</v>
          </cell>
          <cell r="F115">
            <v>1119.5999999999999</v>
          </cell>
          <cell r="G115">
            <v>1116.45</v>
          </cell>
          <cell r="H115">
            <v>1123.9000000000001</v>
          </cell>
          <cell r="I115">
            <v>283868</v>
          </cell>
        </row>
        <row r="116">
          <cell r="A116" t="str">
            <v>APLLTD</v>
          </cell>
          <cell r="B116" t="str">
            <v>EQ</v>
          </cell>
          <cell r="C116">
            <v>567.1</v>
          </cell>
          <cell r="D116">
            <v>569.20000000000005</v>
          </cell>
          <cell r="E116">
            <v>561</v>
          </cell>
          <cell r="F116">
            <v>561.29999999999995</v>
          </cell>
          <cell r="G116">
            <v>561.04999999999995</v>
          </cell>
          <cell r="H116">
            <v>568.1</v>
          </cell>
          <cell r="I116">
            <v>89746</v>
          </cell>
        </row>
        <row r="117">
          <cell r="A117" t="str">
            <v>APOLLO</v>
          </cell>
          <cell r="B117" t="str">
            <v>EQ</v>
          </cell>
          <cell r="C117">
            <v>345.95</v>
          </cell>
          <cell r="D117">
            <v>346.35</v>
          </cell>
          <cell r="E117">
            <v>321.25</v>
          </cell>
          <cell r="F117">
            <v>329.2</v>
          </cell>
          <cell r="G117">
            <v>328.9</v>
          </cell>
          <cell r="H117">
            <v>333.55</v>
          </cell>
          <cell r="I117">
            <v>391813</v>
          </cell>
        </row>
        <row r="118">
          <cell r="A118" t="str">
            <v>APOLLOHOSP</v>
          </cell>
          <cell r="B118" t="str">
            <v>EQ</v>
          </cell>
          <cell r="C118">
            <v>4442.05</v>
          </cell>
          <cell r="D118">
            <v>4474.3</v>
          </cell>
          <cell r="E118">
            <v>4369</v>
          </cell>
          <cell r="F118">
            <v>4387.45</v>
          </cell>
          <cell r="G118">
            <v>4376</v>
          </cell>
          <cell r="H118">
            <v>4429.05</v>
          </cell>
          <cell r="I118">
            <v>299640</v>
          </cell>
        </row>
        <row r="119">
          <cell r="A119" t="str">
            <v>APOLLOPIPE</v>
          </cell>
          <cell r="B119" t="str">
            <v>EQ</v>
          </cell>
          <cell r="C119">
            <v>513.15</v>
          </cell>
          <cell r="D119">
            <v>525.85</v>
          </cell>
          <cell r="E119">
            <v>507.55</v>
          </cell>
          <cell r="F119">
            <v>513.5</v>
          </cell>
          <cell r="G119">
            <v>519.79999999999995</v>
          </cell>
          <cell r="H119">
            <v>520.95000000000005</v>
          </cell>
          <cell r="I119">
            <v>37520</v>
          </cell>
        </row>
        <row r="120">
          <cell r="A120" t="str">
            <v>APOLLOTYRE</v>
          </cell>
          <cell r="B120" t="str">
            <v>EQ</v>
          </cell>
          <cell r="C120">
            <v>339.95</v>
          </cell>
          <cell r="D120">
            <v>339.95</v>
          </cell>
          <cell r="E120">
            <v>326.45</v>
          </cell>
          <cell r="F120">
            <v>327.75</v>
          </cell>
          <cell r="G120">
            <v>328.5</v>
          </cell>
          <cell r="H120">
            <v>338.25</v>
          </cell>
          <cell r="I120">
            <v>6218095</v>
          </cell>
        </row>
        <row r="121">
          <cell r="A121" t="str">
            <v>APOLSINHOT</v>
          </cell>
          <cell r="B121" t="str">
            <v>EQ</v>
          </cell>
          <cell r="C121">
            <v>1295</v>
          </cell>
          <cell r="D121">
            <v>1319.95</v>
          </cell>
          <cell r="E121">
            <v>1272.2</v>
          </cell>
          <cell r="F121">
            <v>1284.5999999999999</v>
          </cell>
          <cell r="G121">
            <v>1297</v>
          </cell>
          <cell r="H121">
            <v>1317.7</v>
          </cell>
          <cell r="I121">
            <v>210</v>
          </cell>
        </row>
        <row r="122">
          <cell r="A122" t="str">
            <v>APTECHT</v>
          </cell>
          <cell r="B122" t="str">
            <v>EQ</v>
          </cell>
          <cell r="C122">
            <v>353.1</v>
          </cell>
          <cell r="D122">
            <v>386.8</v>
          </cell>
          <cell r="E122">
            <v>350.95</v>
          </cell>
          <cell r="F122">
            <v>380.45</v>
          </cell>
          <cell r="G122">
            <v>377</v>
          </cell>
          <cell r="H122">
            <v>355.25</v>
          </cell>
          <cell r="I122">
            <v>1564301</v>
          </cell>
        </row>
        <row r="123">
          <cell r="A123" t="str">
            <v>APTUS</v>
          </cell>
          <cell r="B123" t="str">
            <v>EQ</v>
          </cell>
          <cell r="C123">
            <v>302</v>
          </cell>
          <cell r="D123">
            <v>304.5</v>
          </cell>
          <cell r="E123">
            <v>300.7</v>
          </cell>
          <cell r="F123">
            <v>301.8</v>
          </cell>
          <cell r="G123">
            <v>302.45</v>
          </cell>
          <cell r="H123">
            <v>302.95</v>
          </cell>
          <cell r="I123">
            <v>30320</v>
          </cell>
        </row>
        <row r="124">
          <cell r="A124" t="str">
            <v>ARCHIDPLY</v>
          </cell>
          <cell r="B124" t="str">
            <v>EQ</v>
          </cell>
          <cell r="C124">
            <v>70</v>
          </cell>
          <cell r="D124">
            <v>73.5</v>
          </cell>
          <cell r="E124">
            <v>68.45</v>
          </cell>
          <cell r="F124">
            <v>69.150000000000006</v>
          </cell>
          <cell r="G124">
            <v>69.7</v>
          </cell>
          <cell r="H124">
            <v>70.849999999999994</v>
          </cell>
          <cell r="I124">
            <v>60880</v>
          </cell>
        </row>
        <row r="125">
          <cell r="A125" t="str">
            <v>ARCHIES</v>
          </cell>
          <cell r="B125" t="str">
            <v>EQ</v>
          </cell>
          <cell r="C125">
            <v>24.85</v>
          </cell>
          <cell r="D125">
            <v>25.1</v>
          </cell>
          <cell r="E125">
            <v>23.7</v>
          </cell>
          <cell r="F125">
            <v>24.05</v>
          </cell>
          <cell r="G125">
            <v>24.25</v>
          </cell>
          <cell r="H125">
            <v>24.65</v>
          </cell>
          <cell r="I125">
            <v>30303</v>
          </cell>
        </row>
        <row r="126">
          <cell r="A126" t="str">
            <v>ARENTERP</v>
          </cell>
          <cell r="B126" t="str">
            <v>EQ</v>
          </cell>
          <cell r="C126">
            <v>39.450000000000003</v>
          </cell>
          <cell r="D126">
            <v>41.8</v>
          </cell>
          <cell r="E126">
            <v>39.1</v>
          </cell>
          <cell r="F126">
            <v>39.75</v>
          </cell>
          <cell r="G126">
            <v>40.15</v>
          </cell>
          <cell r="H126">
            <v>40.5</v>
          </cell>
          <cell r="I126">
            <v>3268</v>
          </cell>
        </row>
        <row r="127">
          <cell r="A127" t="str">
            <v>ARIES</v>
          </cell>
          <cell r="B127" t="str">
            <v>EQ</v>
          </cell>
          <cell r="C127">
            <v>219.3</v>
          </cell>
          <cell r="D127">
            <v>221.9</v>
          </cell>
          <cell r="E127">
            <v>208.8</v>
          </cell>
          <cell r="F127">
            <v>211.6</v>
          </cell>
          <cell r="G127">
            <v>209.9</v>
          </cell>
          <cell r="H127">
            <v>216.55</v>
          </cell>
          <cell r="I127">
            <v>349293</v>
          </cell>
        </row>
        <row r="128">
          <cell r="A128" t="str">
            <v>ARIHANTCAP</v>
          </cell>
          <cell r="B128" t="str">
            <v>EQ</v>
          </cell>
          <cell r="C128">
            <v>66.05</v>
          </cell>
          <cell r="D128">
            <v>66.400000000000006</v>
          </cell>
          <cell r="E128">
            <v>63.5</v>
          </cell>
          <cell r="F128">
            <v>64.7</v>
          </cell>
          <cell r="G128">
            <v>65.5</v>
          </cell>
          <cell r="H128">
            <v>65.849999999999994</v>
          </cell>
          <cell r="I128">
            <v>87329</v>
          </cell>
        </row>
        <row r="129">
          <cell r="A129" t="str">
            <v>ARIHANTSUP</v>
          </cell>
          <cell r="B129" t="str">
            <v>EQ</v>
          </cell>
          <cell r="C129">
            <v>228.95</v>
          </cell>
          <cell r="D129">
            <v>229.4</v>
          </cell>
          <cell r="E129">
            <v>216.65</v>
          </cell>
          <cell r="F129">
            <v>224.35</v>
          </cell>
          <cell r="G129">
            <v>228</v>
          </cell>
          <cell r="H129">
            <v>226.7</v>
          </cell>
          <cell r="I129">
            <v>96348</v>
          </cell>
        </row>
        <row r="130">
          <cell r="A130" t="str">
            <v>ARMANFIN</v>
          </cell>
          <cell r="B130" t="str">
            <v>EQ</v>
          </cell>
          <cell r="C130">
            <v>1458.9</v>
          </cell>
          <cell r="D130">
            <v>1459</v>
          </cell>
          <cell r="E130">
            <v>1423</v>
          </cell>
          <cell r="F130">
            <v>1427.1</v>
          </cell>
          <cell r="G130">
            <v>1423</v>
          </cell>
          <cell r="H130">
            <v>1450.75</v>
          </cell>
          <cell r="I130">
            <v>2998</v>
          </cell>
        </row>
        <row r="131">
          <cell r="A131" t="str">
            <v>AROGRANITE</v>
          </cell>
          <cell r="B131" t="str">
            <v>EQ</v>
          </cell>
          <cell r="C131">
            <v>49.85</v>
          </cell>
          <cell r="D131">
            <v>53.45</v>
          </cell>
          <cell r="E131">
            <v>49.1</v>
          </cell>
          <cell r="F131">
            <v>50.7</v>
          </cell>
          <cell r="G131">
            <v>50.1</v>
          </cell>
          <cell r="H131">
            <v>49</v>
          </cell>
          <cell r="I131">
            <v>98779</v>
          </cell>
        </row>
        <row r="132">
          <cell r="A132" t="str">
            <v>ARROWGREEN</v>
          </cell>
          <cell r="B132" t="str">
            <v>EQ</v>
          </cell>
          <cell r="C132">
            <v>174.85</v>
          </cell>
          <cell r="D132">
            <v>178</v>
          </cell>
          <cell r="E132">
            <v>171.25</v>
          </cell>
          <cell r="F132">
            <v>172.9</v>
          </cell>
          <cell r="G132">
            <v>175.8</v>
          </cell>
          <cell r="H132">
            <v>175</v>
          </cell>
          <cell r="I132">
            <v>10506</v>
          </cell>
        </row>
        <row r="133">
          <cell r="A133" t="str">
            <v>ARSHIYA</v>
          </cell>
          <cell r="B133" t="str">
            <v>EQ</v>
          </cell>
          <cell r="C133">
            <v>9.0500000000000007</v>
          </cell>
          <cell r="D133">
            <v>9.0500000000000007</v>
          </cell>
          <cell r="E133">
            <v>8.65</v>
          </cell>
          <cell r="F133">
            <v>8.85</v>
          </cell>
          <cell r="G133">
            <v>8.8000000000000007</v>
          </cell>
          <cell r="H133">
            <v>8.9</v>
          </cell>
          <cell r="I133">
            <v>473098</v>
          </cell>
        </row>
        <row r="134">
          <cell r="A134" t="str">
            <v>ARSSINFRA</v>
          </cell>
          <cell r="B134" t="str">
            <v>BE</v>
          </cell>
          <cell r="C134">
            <v>22.55</v>
          </cell>
          <cell r="D134">
            <v>22.55</v>
          </cell>
          <cell r="E134">
            <v>22.55</v>
          </cell>
          <cell r="F134">
            <v>22.55</v>
          </cell>
          <cell r="G134">
            <v>22.55</v>
          </cell>
          <cell r="H134">
            <v>21.5</v>
          </cell>
          <cell r="I134">
            <v>31067</v>
          </cell>
        </row>
        <row r="135">
          <cell r="A135" t="str">
            <v>ARTEMISMED</v>
          </cell>
          <cell r="B135" t="str">
            <v>EQ</v>
          </cell>
          <cell r="C135">
            <v>74.45</v>
          </cell>
          <cell r="D135">
            <v>75</v>
          </cell>
          <cell r="E135">
            <v>72.75</v>
          </cell>
          <cell r="F135">
            <v>73.45</v>
          </cell>
          <cell r="G135">
            <v>73.75</v>
          </cell>
          <cell r="H135">
            <v>73.900000000000006</v>
          </cell>
          <cell r="I135">
            <v>83500</v>
          </cell>
        </row>
        <row r="136">
          <cell r="A136" t="str">
            <v>ARTNIRMAN</v>
          </cell>
          <cell r="B136" t="str">
            <v>EQ</v>
          </cell>
          <cell r="C136">
            <v>68</v>
          </cell>
          <cell r="D136">
            <v>71.900000000000006</v>
          </cell>
          <cell r="E136">
            <v>67.5</v>
          </cell>
          <cell r="F136">
            <v>71.2</v>
          </cell>
          <cell r="G136">
            <v>71.3</v>
          </cell>
          <cell r="H136">
            <v>68.8</v>
          </cell>
          <cell r="I136">
            <v>31397</v>
          </cell>
        </row>
        <row r="137">
          <cell r="A137" t="str">
            <v>ARVEE</v>
          </cell>
          <cell r="B137" t="str">
            <v>BE</v>
          </cell>
          <cell r="C137">
            <v>135.44999999999999</v>
          </cell>
          <cell r="D137">
            <v>135.44999999999999</v>
          </cell>
          <cell r="E137">
            <v>122.55</v>
          </cell>
          <cell r="F137">
            <v>125</v>
          </cell>
          <cell r="G137">
            <v>125</v>
          </cell>
          <cell r="H137">
            <v>129</v>
          </cell>
          <cell r="I137">
            <v>5330</v>
          </cell>
        </row>
        <row r="138">
          <cell r="A138" t="str">
            <v>ARVIND</v>
          </cell>
          <cell r="B138" t="str">
            <v>EQ</v>
          </cell>
          <cell r="C138">
            <v>85.8</v>
          </cell>
          <cell r="D138">
            <v>86.85</v>
          </cell>
          <cell r="E138">
            <v>85.2</v>
          </cell>
          <cell r="F138">
            <v>86.4</v>
          </cell>
          <cell r="G138">
            <v>86.45</v>
          </cell>
          <cell r="H138">
            <v>85.2</v>
          </cell>
          <cell r="I138">
            <v>735867</v>
          </cell>
        </row>
        <row r="139">
          <cell r="A139" t="str">
            <v>ARVINDFASN</v>
          </cell>
          <cell r="B139" t="str">
            <v>EQ</v>
          </cell>
          <cell r="C139">
            <v>340.5</v>
          </cell>
          <cell r="D139">
            <v>346.7</v>
          </cell>
          <cell r="E139">
            <v>335</v>
          </cell>
          <cell r="F139">
            <v>336.55</v>
          </cell>
          <cell r="G139">
            <v>336.35</v>
          </cell>
          <cell r="H139">
            <v>343.1</v>
          </cell>
          <cell r="I139">
            <v>145877</v>
          </cell>
        </row>
        <row r="140">
          <cell r="A140" t="str">
            <v>ARVSMART</v>
          </cell>
          <cell r="B140" t="str">
            <v>EQ</v>
          </cell>
          <cell r="C140">
            <v>318.5</v>
          </cell>
          <cell r="D140">
            <v>328.4</v>
          </cell>
          <cell r="E140">
            <v>310.55</v>
          </cell>
          <cell r="F140">
            <v>319.2</v>
          </cell>
          <cell r="G140">
            <v>319.7</v>
          </cell>
          <cell r="H140">
            <v>317</v>
          </cell>
          <cell r="I140">
            <v>84631</v>
          </cell>
        </row>
        <row r="141">
          <cell r="A141" t="str">
            <v>ASAHIINDIA</v>
          </cell>
          <cell r="B141" t="str">
            <v>EQ</v>
          </cell>
          <cell r="C141">
            <v>508</v>
          </cell>
          <cell r="D141">
            <v>511.65</v>
          </cell>
          <cell r="E141">
            <v>503</v>
          </cell>
          <cell r="F141">
            <v>504.7</v>
          </cell>
          <cell r="G141">
            <v>504.75</v>
          </cell>
          <cell r="H141">
            <v>509.45</v>
          </cell>
          <cell r="I141">
            <v>36096</v>
          </cell>
        </row>
        <row r="142">
          <cell r="A142" t="str">
            <v>ASAHISONG</v>
          </cell>
          <cell r="B142" t="str">
            <v>EQ</v>
          </cell>
          <cell r="C142">
            <v>267.95</v>
          </cell>
          <cell r="D142">
            <v>270.95</v>
          </cell>
          <cell r="E142">
            <v>260.25</v>
          </cell>
          <cell r="F142">
            <v>262.14999999999998</v>
          </cell>
          <cell r="G142">
            <v>263.8</v>
          </cell>
          <cell r="H142">
            <v>264.7</v>
          </cell>
          <cell r="I142">
            <v>9294</v>
          </cell>
        </row>
        <row r="143">
          <cell r="A143" t="str">
            <v>ASAL</v>
          </cell>
          <cell r="B143" t="str">
            <v>EQ</v>
          </cell>
          <cell r="C143">
            <v>365.3</v>
          </cell>
          <cell r="D143">
            <v>365.3</v>
          </cell>
          <cell r="E143">
            <v>355</v>
          </cell>
          <cell r="F143">
            <v>359.1</v>
          </cell>
          <cell r="G143">
            <v>359.1</v>
          </cell>
          <cell r="H143">
            <v>359.9</v>
          </cell>
          <cell r="I143">
            <v>12607</v>
          </cell>
        </row>
        <row r="144">
          <cell r="A144" t="str">
            <v>ASALCBR</v>
          </cell>
          <cell r="B144" t="str">
            <v>EQ</v>
          </cell>
          <cell r="C144">
            <v>432.95</v>
          </cell>
          <cell r="D144">
            <v>432.95</v>
          </cell>
          <cell r="E144">
            <v>423.6</v>
          </cell>
          <cell r="F144">
            <v>425.1</v>
          </cell>
          <cell r="G144">
            <v>425.1</v>
          </cell>
          <cell r="H144">
            <v>429.45</v>
          </cell>
          <cell r="I144">
            <v>12096</v>
          </cell>
        </row>
        <row r="145">
          <cell r="A145" t="str">
            <v>ASHAPURMIN</v>
          </cell>
          <cell r="B145" t="str">
            <v>EQ</v>
          </cell>
          <cell r="C145">
            <v>93.8</v>
          </cell>
          <cell r="D145">
            <v>93.8</v>
          </cell>
          <cell r="E145">
            <v>91.5</v>
          </cell>
          <cell r="F145">
            <v>92.25</v>
          </cell>
          <cell r="G145">
            <v>92.7</v>
          </cell>
          <cell r="H145">
            <v>93.25</v>
          </cell>
          <cell r="I145">
            <v>80480</v>
          </cell>
        </row>
        <row r="146">
          <cell r="A146" t="str">
            <v>ASHIANA</v>
          </cell>
          <cell r="B146" t="str">
            <v>EQ</v>
          </cell>
          <cell r="C146">
            <v>147</v>
          </cell>
          <cell r="D146">
            <v>147.75</v>
          </cell>
          <cell r="E146">
            <v>142.1</v>
          </cell>
          <cell r="F146">
            <v>143.75</v>
          </cell>
          <cell r="G146">
            <v>143.94999999999999</v>
          </cell>
          <cell r="H146">
            <v>146.30000000000001</v>
          </cell>
          <cell r="I146">
            <v>26052</v>
          </cell>
        </row>
        <row r="147">
          <cell r="A147" t="str">
            <v>ASHIMASYN</v>
          </cell>
          <cell r="B147" t="str">
            <v>EQ</v>
          </cell>
          <cell r="C147">
            <v>17.350000000000001</v>
          </cell>
          <cell r="D147">
            <v>17.5</v>
          </cell>
          <cell r="E147">
            <v>16.899999999999999</v>
          </cell>
          <cell r="F147">
            <v>17.399999999999999</v>
          </cell>
          <cell r="G147">
            <v>17.3</v>
          </cell>
          <cell r="H147">
            <v>17.399999999999999</v>
          </cell>
          <cell r="I147">
            <v>100766</v>
          </cell>
        </row>
        <row r="148">
          <cell r="A148" t="str">
            <v>ASHOKA</v>
          </cell>
          <cell r="B148" t="str">
            <v>EQ</v>
          </cell>
          <cell r="C148">
            <v>87.5</v>
          </cell>
          <cell r="D148">
            <v>87.8</v>
          </cell>
          <cell r="E148">
            <v>85.45</v>
          </cell>
          <cell r="F148">
            <v>85.9</v>
          </cell>
          <cell r="G148">
            <v>86.5</v>
          </cell>
          <cell r="H148">
            <v>87.3</v>
          </cell>
          <cell r="I148">
            <v>477277</v>
          </cell>
        </row>
        <row r="149">
          <cell r="A149" t="str">
            <v>ASHOKLEY</v>
          </cell>
          <cell r="B149" t="str">
            <v>EQ</v>
          </cell>
          <cell r="C149">
            <v>148.44999999999999</v>
          </cell>
          <cell r="D149">
            <v>150.25</v>
          </cell>
          <cell r="E149">
            <v>147.35</v>
          </cell>
          <cell r="F149">
            <v>147.75</v>
          </cell>
          <cell r="G149">
            <v>147.5</v>
          </cell>
          <cell r="H149">
            <v>148.44999999999999</v>
          </cell>
          <cell r="I149">
            <v>9904195</v>
          </cell>
        </row>
        <row r="150">
          <cell r="A150" t="str">
            <v>ASIANENE</v>
          </cell>
          <cell r="B150" t="str">
            <v>EQ</v>
          </cell>
          <cell r="C150">
            <v>72.650000000000006</v>
          </cell>
          <cell r="D150">
            <v>72.75</v>
          </cell>
          <cell r="E150">
            <v>70.099999999999994</v>
          </cell>
          <cell r="F150">
            <v>70.45</v>
          </cell>
          <cell r="G150">
            <v>71</v>
          </cell>
          <cell r="H150">
            <v>72.099999999999994</v>
          </cell>
          <cell r="I150">
            <v>32075</v>
          </cell>
        </row>
        <row r="151">
          <cell r="A151" t="str">
            <v>ASIANHOTNR</v>
          </cell>
          <cell r="B151" t="str">
            <v>EQ</v>
          </cell>
          <cell r="C151">
            <v>80</v>
          </cell>
          <cell r="D151">
            <v>84.95</v>
          </cell>
          <cell r="E151">
            <v>79.400000000000006</v>
          </cell>
          <cell r="F151">
            <v>80.45</v>
          </cell>
          <cell r="G151">
            <v>80</v>
          </cell>
          <cell r="H151">
            <v>81.349999999999994</v>
          </cell>
          <cell r="I151">
            <v>19362</v>
          </cell>
        </row>
        <row r="152">
          <cell r="A152" t="str">
            <v>ASIANPAINT</v>
          </cell>
          <cell r="B152" t="str">
            <v>EQ</v>
          </cell>
          <cell r="C152">
            <v>3010</v>
          </cell>
          <cell r="D152">
            <v>3023.5</v>
          </cell>
          <cell r="E152">
            <v>2952</v>
          </cell>
          <cell r="F152">
            <v>2978.4</v>
          </cell>
          <cell r="G152">
            <v>2982.5</v>
          </cell>
          <cell r="H152">
            <v>3004.35</v>
          </cell>
          <cell r="I152">
            <v>1045526</v>
          </cell>
        </row>
        <row r="153">
          <cell r="A153" t="str">
            <v>ASIANTILES</v>
          </cell>
          <cell r="B153" t="str">
            <v>EQ</v>
          </cell>
          <cell r="C153">
            <v>51.45</v>
          </cell>
          <cell r="D153">
            <v>53</v>
          </cell>
          <cell r="E153">
            <v>47.6</v>
          </cell>
          <cell r="F153">
            <v>48.75</v>
          </cell>
          <cell r="G153">
            <v>49.2</v>
          </cell>
          <cell r="H153">
            <v>51.05</v>
          </cell>
          <cell r="I153">
            <v>1147393</v>
          </cell>
        </row>
        <row r="154">
          <cell r="A154" t="str">
            <v>ASPINWALL</v>
          </cell>
          <cell r="B154" t="str">
            <v>EQ</v>
          </cell>
          <cell r="C154">
            <v>231</v>
          </cell>
          <cell r="D154">
            <v>234.95</v>
          </cell>
          <cell r="E154">
            <v>222.2</v>
          </cell>
          <cell r="F154">
            <v>229.85</v>
          </cell>
          <cell r="G154">
            <v>231.6</v>
          </cell>
          <cell r="H154">
            <v>228.95</v>
          </cell>
          <cell r="I154">
            <v>4536</v>
          </cell>
        </row>
        <row r="155">
          <cell r="A155" t="str">
            <v>ASTEC</v>
          </cell>
          <cell r="B155" t="str">
            <v>EQ</v>
          </cell>
          <cell r="C155">
            <v>1747.4</v>
          </cell>
          <cell r="D155">
            <v>1747.4</v>
          </cell>
          <cell r="E155">
            <v>1680.05</v>
          </cell>
          <cell r="F155">
            <v>1700.45</v>
          </cell>
          <cell r="G155">
            <v>1705</v>
          </cell>
          <cell r="H155">
            <v>1738.7</v>
          </cell>
          <cell r="I155">
            <v>12726</v>
          </cell>
        </row>
        <row r="156">
          <cell r="A156" t="str">
            <v>ASTERDM</v>
          </cell>
          <cell r="B156" t="str">
            <v>EQ</v>
          </cell>
          <cell r="C156">
            <v>227.65</v>
          </cell>
          <cell r="D156">
            <v>229.9</v>
          </cell>
          <cell r="E156">
            <v>225</v>
          </cell>
          <cell r="F156">
            <v>227.6</v>
          </cell>
          <cell r="G156">
            <v>227.95</v>
          </cell>
          <cell r="H156">
            <v>230.25</v>
          </cell>
          <cell r="I156">
            <v>279252</v>
          </cell>
        </row>
        <row r="157">
          <cell r="A157" t="str">
            <v>ASTRAL</v>
          </cell>
          <cell r="B157" t="str">
            <v>EQ</v>
          </cell>
          <cell r="C157">
            <v>2001</v>
          </cell>
          <cell r="D157">
            <v>2090</v>
          </cell>
          <cell r="E157">
            <v>2001</v>
          </cell>
          <cell r="F157">
            <v>2060.25</v>
          </cell>
          <cell r="G157">
            <v>2058</v>
          </cell>
          <cell r="H157">
            <v>2010.05</v>
          </cell>
          <cell r="I157">
            <v>954468</v>
          </cell>
        </row>
        <row r="158">
          <cell r="A158" t="str">
            <v>ASTRAMICRO</v>
          </cell>
          <cell r="B158" t="str">
            <v>EQ</v>
          </cell>
          <cell r="C158">
            <v>282.5</v>
          </cell>
          <cell r="D158">
            <v>304</v>
          </cell>
          <cell r="E158">
            <v>281.85000000000002</v>
          </cell>
          <cell r="F158">
            <v>283.60000000000002</v>
          </cell>
          <cell r="G158">
            <v>283.5</v>
          </cell>
          <cell r="H158">
            <v>281.7</v>
          </cell>
          <cell r="I158">
            <v>2288111</v>
          </cell>
        </row>
        <row r="159">
          <cell r="A159" t="str">
            <v>ASTRAZEN</v>
          </cell>
          <cell r="B159" t="str">
            <v>EQ</v>
          </cell>
          <cell r="C159">
            <v>3375.45</v>
          </cell>
          <cell r="D159">
            <v>3382.2</v>
          </cell>
          <cell r="E159">
            <v>3324.15</v>
          </cell>
          <cell r="F159">
            <v>3353.05</v>
          </cell>
          <cell r="G159">
            <v>3364.95</v>
          </cell>
          <cell r="H159">
            <v>3358.65</v>
          </cell>
          <cell r="I159">
            <v>10464</v>
          </cell>
        </row>
        <row r="160">
          <cell r="A160" t="str">
            <v>ASTRON</v>
          </cell>
          <cell r="B160" t="str">
            <v>EQ</v>
          </cell>
          <cell r="C160">
            <v>32.450000000000003</v>
          </cell>
          <cell r="D160">
            <v>32.450000000000003</v>
          </cell>
          <cell r="E160">
            <v>31.55</v>
          </cell>
          <cell r="F160">
            <v>31.65</v>
          </cell>
          <cell r="G160">
            <v>31.8</v>
          </cell>
          <cell r="H160">
            <v>32.15</v>
          </cell>
          <cell r="I160">
            <v>56303</v>
          </cell>
        </row>
        <row r="161">
          <cell r="A161" t="str">
            <v>ATFL</v>
          </cell>
          <cell r="B161" t="str">
            <v>EQ</v>
          </cell>
          <cell r="C161">
            <v>801.05</v>
          </cell>
          <cell r="D161">
            <v>830</v>
          </cell>
          <cell r="E161">
            <v>800</v>
          </cell>
          <cell r="F161">
            <v>822</v>
          </cell>
          <cell r="G161">
            <v>824.95</v>
          </cell>
          <cell r="H161">
            <v>811.65</v>
          </cell>
          <cell r="I161">
            <v>3793</v>
          </cell>
        </row>
        <row r="162">
          <cell r="A162" t="str">
            <v>ATGL</v>
          </cell>
          <cell r="B162" t="str">
            <v>EQ</v>
          </cell>
          <cell r="C162">
            <v>3626</v>
          </cell>
          <cell r="D162">
            <v>3629.95</v>
          </cell>
          <cell r="E162">
            <v>3521</v>
          </cell>
          <cell r="F162">
            <v>3555.4</v>
          </cell>
          <cell r="G162">
            <v>3542</v>
          </cell>
          <cell r="H162">
            <v>3633.7</v>
          </cell>
          <cell r="I162">
            <v>283873</v>
          </cell>
        </row>
        <row r="163">
          <cell r="A163" t="str">
            <v>ATLANTA</v>
          </cell>
          <cell r="B163" t="str">
            <v>EQ</v>
          </cell>
          <cell r="C163">
            <v>18.95</v>
          </cell>
          <cell r="D163">
            <v>18.95</v>
          </cell>
          <cell r="E163">
            <v>18.95</v>
          </cell>
          <cell r="F163">
            <v>18.95</v>
          </cell>
          <cell r="G163">
            <v>18.95</v>
          </cell>
          <cell r="H163">
            <v>18.05</v>
          </cell>
          <cell r="I163">
            <v>14634</v>
          </cell>
        </row>
        <row r="164">
          <cell r="A164" t="str">
            <v>ATUL</v>
          </cell>
          <cell r="B164" t="str">
            <v>EQ</v>
          </cell>
          <cell r="C164">
            <v>7974.95</v>
          </cell>
          <cell r="D164">
            <v>7974.95</v>
          </cell>
          <cell r="E164">
            <v>7756</v>
          </cell>
          <cell r="F164">
            <v>7829.05</v>
          </cell>
          <cell r="G164">
            <v>7830</v>
          </cell>
          <cell r="H164">
            <v>7939.55</v>
          </cell>
          <cell r="I164">
            <v>38411</v>
          </cell>
        </row>
        <row r="165">
          <cell r="A165" t="str">
            <v>ATULAUTO</v>
          </cell>
          <cell r="B165" t="str">
            <v>EQ</v>
          </cell>
          <cell r="C165">
            <v>278.25</v>
          </cell>
          <cell r="D165">
            <v>285.75</v>
          </cell>
          <cell r="E165">
            <v>272.7</v>
          </cell>
          <cell r="F165">
            <v>274.8</v>
          </cell>
          <cell r="G165">
            <v>275.8</v>
          </cell>
          <cell r="H165">
            <v>282.35000000000002</v>
          </cell>
          <cell r="I165">
            <v>112834</v>
          </cell>
        </row>
        <row r="166">
          <cell r="A166" t="str">
            <v>AUBANK</v>
          </cell>
          <cell r="B166" t="str">
            <v>EQ</v>
          </cell>
          <cell r="C166">
            <v>635</v>
          </cell>
          <cell r="D166">
            <v>639.35</v>
          </cell>
          <cell r="E166">
            <v>619.45000000000005</v>
          </cell>
          <cell r="F166">
            <v>625.79999999999995</v>
          </cell>
          <cell r="G166">
            <v>625.95000000000005</v>
          </cell>
          <cell r="H166">
            <v>636.1</v>
          </cell>
          <cell r="I166">
            <v>1634322</v>
          </cell>
        </row>
        <row r="167">
          <cell r="A167" t="str">
            <v>AURIONPRO</v>
          </cell>
          <cell r="B167" t="str">
            <v>EQ</v>
          </cell>
          <cell r="C167">
            <v>370.95</v>
          </cell>
          <cell r="D167">
            <v>387</v>
          </cell>
          <cell r="E167">
            <v>369.25</v>
          </cell>
          <cell r="F167">
            <v>374.8</v>
          </cell>
          <cell r="G167">
            <v>375</v>
          </cell>
          <cell r="H167">
            <v>369.6</v>
          </cell>
          <cell r="I167">
            <v>89768</v>
          </cell>
        </row>
        <row r="168">
          <cell r="A168" t="str">
            <v>AUROPHARMA</v>
          </cell>
          <cell r="B168" t="str">
            <v>EQ</v>
          </cell>
          <cell r="C168">
            <v>444.25</v>
          </cell>
          <cell r="D168">
            <v>455.65</v>
          </cell>
          <cell r="E168">
            <v>440.4</v>
          </cell>
          <cell r="F168">
            <v>442.05</v>
          </cell>
          <cell r="G168">
            <v>441.7</v>
          </cell>
          <cell r="H168">
            <v>443.9</v>
          </cell>
          <cell r="I168">
            <v>1929565</v>
          </cell>
        </row>
        <row r="169">
          <cell r="A169" t="str">
            <v>AURUM</v>
          </cell>
          <cell r="B169" t="str">
            <v>EQ</v>
          </cell>
          <cell r="C169">
            <v>119</v>
          </cell>
          <cell r="D169">
            <v>120.2</v>
          </cell>
          <cell r="E169">
            <v>117.3</v>
          </cell>
          <cell r="F169">
            <v>119</v>
          </cell>
          <cell r="G169">
            <v>120</v>
          </cell>
          <cell r="H169">
            <v>118.4</v>
          </cell>
          <cell r="I169">
            <v>16064</v>
          </cell>
        </row>
        <row r="170">
          <cell r="A170" t="str">
            <v>AUSOMENT</v>
          </cell>
          <cell r="B170" t="str">
            <v>EQ</v>
          </cell>
          <cell r="C170">
            <v>70.45</v>
          </cell>
          <cell r="D170">
            <v>71.599999999999994</v>
          </cell>
          <cell r="E170">
            <v>69.5</v>
          </cell>
          <cell r="F170">
            <v>70.599999999999994</v>
          </cell>
          <cell r="G170">
            <v>70.349999999999994</v>
          </cell>
          <cell r="H170">
            <v>71.45</v>
          </cell>
          <cell r="I170">
            <v>2236</v>
          </cell>
        </row>
        <row r="171">
          <cell r="A171" t="str">
            <v>AUTOAXLES</v>
          </cell>
          <cell r="B171" t="str">
            <v>EQ</v>
          </cell>
          <cell r="C171">
            <v>1988.7</v>
          </cell>
          <cell r="D171">
            <v>2018</v>
          </cell>
          <cell r="E171">
            <v>1960.1</v>
          </cell>
          <cell r="F171">
            <v>1993.5</v>
          </cell>
          <cell r="G171">
            <v>2018</v>
          </cell>
          <cell r="H171">
            <v>1990.9</v>
          </cell>
          <cell r="I171">
            <v>9017</v>
          </cell>
        </row>
        <row r="172">
          <cell r="A172" t="str">
            <v>AUTOBEES</v>
          </cell>
          <cell r="B172" t="str">
            <v>EQ</v>
          </cell>
          <cell r="C172">
            <v>129</v>
          </cell>
          <cell r="D172">
            <v>129.28</v>
          </cell>
          <cell r="E172">
            <v>127.15</v>
          </cell>
          <cell r="F172">
            <v>127.67</v>
          </cell>
          <cell r="G172">
            <v>127.3</v>
          </cell>
          <cell r="H172">
            <v>127.9</v>
          </cell>
          <cell r="I172">
            <v>31440</v>
          </cell>
        </row>
        <row r="173">
          <cell r="A173" t="str">
            <v>AUTOIND</v>
          </cell>
          <cell r="B173" t="str">
            <v>EQ</v>
          </cell>
          <cell r="C173">
            <v>76.400000000000006</v>
          </cell>
          <cell r="D173">
            <v>77.5</v>
          </cell>
          <cell r="E173">
            <v>76.400000000000006</v>
          </cell>
          <cell r="F173">
            <v>77.05</v>
          </cell>
          <cell r="G173">
            <v>77.349999999999994</v>
          </cell>
          <cell r="H173">
            <v>76.3</v>
          </cell>
          <cell r="I173">
            <v>46728</v>
          </cell>
        </row>
        <row r="174">
          <cell r="A174" t="str">
            <v>AVADHSUGAR</v>
          </cell>
          <cell r="B174" t="str">
            <v>EQ</v>
          </cell>
          <cell r="C174">
            <v>522.9</v>
          </cell>
          <cell r="D174">
            <v>524.1</v>
          </cell>
          <cell r="E174">
            <v>505.2</v>
          </cell>
          <cell r="F174">
            <v>509.9</v>
          </cell>
          <cell r="G174">
            <v>509.55</v>
          </cell>
          <cell r="H174">
            <v>520.35</v>
          </cell>
          <cell r="I174">
            <v>84079</v>
          </cell>
        </row>
        <row r="175">
          <cell r="A175" t="str">
            <v>AVANTIFEED</v>
          </cell>
          <cell r="B175" t="str">
            <v>EQ</v>
          </cell>
          <cell r="C175">
            <v>387.8</v>
          </cell>
          <cell r="D175">
            <v>391.8</v>
          </cell>
          <cell r="E175">
            <v>381.8</v>
          </cell>
          <cell r="F175">
            <v>383.15</v>
          </cell>
          <cell r="G175">
            <v>382</v>
          </cell>
          <cell r="H175">
            <v>386.15</v>
          </cell>
          <cell r="I175">
            <v>75944</v>
          </cell>
        </row>
        <row r="176">
          <cell r="A176" t="str">
            <v>AVONMORE</v>
          </cell>
          <cell r="B176" t="str">
            <v>EQ</v>
          </cell>
          <cell r="C176">
            <v>76.5</v>
          </cell>
          <cell r="D176">
            <v>76.5</v>
          </cell>
          <cell r="E176">
            <v>72</v>
          </cell>
          <cell r="F176">
            <v>72.55</v>
          </cell>
          <cell r="G176">
            <v>72.349999999999994</v>
          </cell>
          <cell r="H176">
            <v>74.7</v>
          </cell>
          <cell r="I176">
            <v>10600</v>
          </cell>
        </row>
        <row r="177">
          <cell r="A177" t="str">
            <v>AVROIND</v>
          </cell>
          <cell r="B177" t="str">
            <v>EQ</v>
          </cell>
          <cell r="C177">
            <v>147</v>
          </cell>
          <cell r="D177">
            <v>151.69999999999999</v>
          </cell>
          <cell r="E177">
            <v>146.35</v>
          </cell>
          <cell r="F177">
            <v>147.6</v>
          </cell>
          <cell r="G177">
            <v>147.15</v>
          </cell>
          <cell r="H177">
            <v>146.94999999999999</v>
          </cell>
          <cell r="I177">
            <v>20426</v>
          </cell>
        </row>
        <row r="178">
          <cell r="A178" t="str">
            <v>AVTNPL</v>
          </cell>
          <cell r="B178" t="str">
            <v>EQ</v>
          </cell>
          <cell r="C178">
            <v>106.5</v>
          </cell>
          <cell r="D178">
            <v>107.5</v>
          </cell>
          <cell r="E178">
            <v>103.95</v>
          </cell>
          <cell r="F178">
            <v>106.95</v>
          </cell>
          <cell r="G178">
            <v>107.1</v>
          </cell>
          <cell r="H178">
            <v>106.55</v>
          </cell>
          <cell r="I178">
            <v>80366</v>
          </cell>
        </row>
        <row r="179">
          <cell r="A179" t="str">
            <v>AWHCL</v>
          </cell>
          <cell r="B179" t="str">
            <v>EQ</v>
          </cell>
          <cell r="C179">
            <v>312.95</v>
          </cell>
          <cell r="D179">
            <v>315.89999999999998</v>
          </cell>
          <cell r="E179">
            <v>309</v>
          </cell>
          <cell r="F179">
            <v>310.75</v>
          </cell>
          <cell r="G179">
            <v>309</v>
          </cell>
          <cell r="H179">
            <v>313.60000000000002</v>
          </cell>
          <cell r="I179">
            <v>29770</v>
          </cell>
        </row>
        <row r="180">
          <cell r="A180" t="str">
            <v>AWL</v>
          </cell>
          <cell r="B180" t="str">
            <v>EQ</v>
          </cell>
          <cell r="C180">
            <v>573.85</v>
          </cell>
          <cell r="D180">
            <v>573.85</v>
          </cell>
          <cell r="E180">
            <v>562.79999999999995</v>
          </cell>
          <cell r="F180">
            <v>568.35</v>
          </cell>
          <cell r="G180">
            <v>567.54999999999995</v>
          </cell>
          <cell r="H180">
            <v>573.95000000000005</v>
          </cell>
          <cell r="I180">
            <v>1385827</v>
          </cell>
        </row>
        <row r="181">
          <cell r="A181" t="str">
            <v>AXISBANK</v>
          </cell>
          <cell r="B181" t="str">
            <v>EQ</v>
          </cell>
          <cell r="C181">
            <v>946.55</v>
          </cell>
          <cell r="D181">
            <v>950.95</v>
          </cell>
          <cell r="E181">
            <v>934.3</v>
          </cell>
          <cell r="F181">
            <v>939.9</v>
          </cell>
          <cell r="G181">
            <v>941</v>
          </cell>
          <cell r="H181">
            <v>949.55</v>
          </cell>
          <cell r="I181">
            <v>5787783</v>
          </cell>
        </row>
        <row r="182">
          <cell r="A182" t="str">
            <v>AXISBNKETF</v>
          </cell>
          <cell r="B182" t="str">
            <v>EQ</v>
          </cell>
          <cell r="C182">
            <v>433.98</v>
          </cell>
          <cell r="D182">
            <v>433.98</v>
          </cell>
          <cell r="E182">
            <v>423.32</v>
          </cell>
          <cell r="F182">
            <v>426.82</v>
          </cell>
          <cell r="G182">
            <v>427.06</v>
          </cell>
          <cell r="H182">
            <v>429.68</v>
          </cell>
          <cell r="I182">
            <v>10287</v>
          </cell>
        </row>
        <row r="183">
          <cell r="A183" t="str">
            <v>AXISBPSETF</v>
          </cell>
          <cell r="B183" t="str">
            <v>EQ</v>
          </cell>
          <cell r="C183">
            <v>10.65</v>
          </cell>
          <cell r="D183">
            <v>10.66</v>
          </cell>
          <cell r="E183">
            <v>10.63</v>
          </cell>
          <cell r="F183">
            <v>10.64</v>
          </cell>
          <cell r="G183">
            <v>10.65</v>
          </cell>
          <cell r="H183">
            <v>10.63</v>
          </cell>
          <cell r="I183">
            <v>9595</v>
          </cell>
        </row>
        <row r="184">
          <cell r="A184" t="str">
            <v>AXISCADES</v>
          </cell>
          <cell r="B184" t="str">
            <v>EQ</v>
          </cell>
          <cell r="C184">
            <v>331.95</v>
          </cell>
          <cell r="D184">
            <v>331.95</v>
          </cell>
          <cell r="E184">
            <v>308.7</v>
          </cell>
          <cell r="F184">
            <v>311</v>
          </cell>
          <cell r="G184">
            <v>309.25</v>
          </cell>
          <cell r="H184">
            <v>316.14999999999998</v>
          </cell>
          <cell r="I184">
            <v>181531</v>
          </cell>
        </row>
        <row r="185">
          <cell r="A185" t="str">
            <v>AXISCETF</v>
          </cell>
          <cell r="B185" t="str">
            <v>EQ</v>
          </cell>
          <cell r="C185">
            <v>80</v>
          </cell>
          <cell r="D185">
            <v>80</v>
          </cell>
          <cell r="E185">
            <v>74.849999999999994</v>
          </cell>
          <cell r="F185">
            <v>76</v>
          </cell>
          <cell r="G185">
            <v>76</v>
          </cell>
          <cell r="H185">
            <v>76.260000000000005</v>
          </cell>
          <cell r="I185">
            <v>53</v>
          </cell>
        </row>
        <row r="186">
          <cell r="A186" t="str">
            <v>AXISGOLD</v>
          </cell>
          <cell r="B186" t="str">
            <v>EQ</v>
          </cell>
          <cell r="C186">
            <v>47.74</v>
          </cell>
          <cell r="D186">
            <v>47.75</v>
          </cell>
          <cell r="E186">
            <v>47.45</v>
          </cell>
          <cell r="F186">
            <v>47.52</v>
          </cell>
          <cell r="G186">
            <v>47.5</v>
          </cell>
          <cell r="H186">
            <v>47.71</v>
          </cell>
          <cell r="I186">
            <v>61564</v>
          </cell>
        </row>
        <row r="187">
          <cell r="A187" t="str">
            <v>AXISHCETF</v>
          </cell>
          <cell r="B187" t="str">
            <v>EQ</v>
          </cell>
          <cell r="C187">
            <v>81.59</v>
          </cell>
          <cell r="D187">
            <v>81.87</v>
          </cell>
          <cell r="E187">
            <v>80.510000000000005</v>
          </cell>
          <cell r="F187">
            <v>80.680000000000007</v>
          </cell>
          <cell r="G187">
            <v>80.650000000000006</v>
          </cell>
          <cell r="H187">
            <v>81.47</v>
          </cell>
          <cell r="I187">
            <v>2283</v>
          </cell>
        </row>
        <row r="188">
          <cell r="A188" t="str">
            <v>AXISILVER</v>
          </cell>
          <cell r="B188" t="str">
            <v>EQ</v>
          </cell>
          <cell r="C188">
            <v>69.98</v>
          </cell>
          <cell r="D188">
            <v>69.98</v>
          </cell>
          <cell r="E188">
            <v>68.5</v>
          </cell>
          <cell r="F188">
            <v>69.489999999999995</v>
          </cell>
          <cell r="G188">
            <v>69.489999999999995</v>
          </cell>
          <cell r="H188">
            <v>69.489999999999995</v>
          </cell>
          <cell r="I188">
            <v>35198</v>
          </cell>
        </row>
        <row r="189">
          <cell r="A189" t="str">
            <v>AXISNIFTY</v>
          </cell>
          <cell r="B189" t="str">
            <v>EQ</v>
          </cell>
          <cell r="C189">
            <v>191.9</v>
          </cell>
          <cell r="D189">
            <v>192.5</v>
          </cell>
          <cell r="E189">
            <v>189.31</v>
          </cell>
          <cell r="F189">
            <v>189.92</v>
          </cell>
          <cell r="G189">
            <v>189.94</v>
          </cell>
          <cell r="H189">
            <v>191.71</v>
          </cell>
          <cell r="I189">
            <v>7846</v>
          </cell>
        </row>
        <row r="190">
          <cell r="A190" t="str">
            <v>AXISTECETF</v>
          </cell>
          <cell r="B190" t="str">
            <v>EQ</v>
          </cell>
          <cell r="C190">
            <v>296.58999999999997</v>
          </cell>
          <cell r="D190">
            <v>297.98</v>
          </cell>
          <cell r="E190">
            <v>289</v>
          </cell>
          <cell r="F190">
            <v>293.19</v>
          </cell>
          <cell r="G190">
            <v>297.98</v>
          </cell>
          <cell r="H190">
            <v>294.23</v>
          </cell>
          <cell r="I190">
            <v>2005</v>
          </cell>
        </row>
        <row r="191">
          <cell r="A191" t="str">
            <v>AXITA</v>
          </cell>
          <cell r="B191" t="str">
            <v>EQ</v>
          </cell>
          <cell r="C191">
            <v>48.1</v>
          </cell>
          <cell r="D191">
            <v>48.8</v>
          </cell>
          <cell r="E191">
            <v>47.15</v>
          </cell>
          <cell r="F191">
            <v>47.7</v>
          </cell>
          <cell r="G191">
            <v>47.7</v>
          </cell>
          <cell r="H191">
            <v>47.9</v>
          </cell>
          <cell r="I191">
            <v>148214</v>
          </cell>
        </row>
        <row r="192">
          <cell r="A192" t="str">
            <v>AYMSYNTEX</v>
          </cell>
          <cell r="B192" t="str">
            <v>EQ</v>
          </cell>
          <cell r="C192">
            <v>73.05</v>
          </cell>
          <cell r="D192">
            <v>74.5</v>
          </cell>
          <cell r="E192">
            <v>73.05</v>
          </cell>
          <cell r="F192">
            <v>73.5</v>
          </cell>
          <cell r="G192">
            <v>73.099999999999994</v>
          </cell>
          <cell r="H192">
            <v>74</v>
          </cell>
          <cell r="I192">
            <v>5090</v>
          </cell>
        </row>
        <row r="193">
          <cell r="A193" t="str">
            <v>BAFNAPH</v>
          </cell>
          <cell r="B193" t="str">
            <v>BE</v>
          </cell>
          <cell r="C193">
            <v>101</v>
          </cell>
          <cell r="D193">
            <v>102.85</v>
          </cell>
          <cell r="E193">
            <v>100.95</v>
          </cell>
          <cell r="F193">
            <v>102.15</v>
          </cell>
          <cell r="G193">
            <v>102.15</v>
          </cell>
          <cell r="H193">
            <v>101</v>
          </cell>
          <cell r="I193">
            <v>225</v>
          </cell>
        </row>
        <row r="194">
          <cell r="A194" t="str">
            <v>BAGFILMS</v>
          </cell>
          <cell r="B194" t="str">
            <v>EQ</v>
          </cell>
          <cell r="C194">
            <v>5.0999999999999996</v>
          </cell>
          <cell r="D194">
            <v>5.15</v>
          </cell>
          <cell r="E194">
            <v>4.95</v>
          </cell>
          <cell r="F194">
            <v>5.05</v>
          </cell>
          <cell r="G194">
            <v>5.15</v>
          </cell>
          <cell r="H194">
            <v>5.05</v>
          </cell>
          <cell r="I194">
            <v>58865</v>
          </cell>
        </row>
        <row r="195">
          <cell r="A195" t="str">
            <v>BAJAJ-AUTO</v>
          </cell>
          <cell r="B195" t="str">
            <v>EQ</v>
          </cell>
          <cell r="C195">
            <v>3618</v>
          </cell>
          <cell r="D195">
            <v>3648</v>
          </cell>
          <cell r="E195">
            <v>3598</v>
          </cell>
          <cell r="F195">
            <v>3642.25</v>
          </cell>
          <cell r="G195">
            <v>3640</v>
          </cell>
          <cell r="H195">
            <v>3621.15</v>
          </cell>
          <cell r="I195">
            <v>173591</v>
          </cell>
        </row>
        <row r="196">
          <cell r="A196" t="str">
            <v>BAJAJCON</v>
          </cell>
          <cell r="B196" t="str">
            <v>EQ</v>
          </cell>
          <cell r="C196">
            <v>171.8</v>
          </cell>
          <cell r="D196">
            <v>174.45</v>
          </cell>
          <cell r="E196">
            <v>169.65</v>
          </cell>
          <cell r="F196">
            <v>172.75</v>
          </cell>
          <cell r="G196">
            <v>172.6</v>
          </cell>
          <cell r="H196">
            <v>170.95</v>
          </cell>
          <cell r="I196">
            <v>459144</v>
          </cell>
        </row>
        <row r="197">
          <cell r="A197" t="str">
            <v>BAJAJELEC</v>
          </cell>
          <cell r="B197" t="str">
            <v>EQ</v>
          </cell>
          <cell r="C197">
            <v>1159</v>
          </cell>
          <cell r="D197">
            <v>1202.8499999999999</v>
          </cell>
          <cell r="E197">
            <v>1144.4000000000001</v>
          </cell>
          <cell r="F197">
            <v>1196.3</v>
          </cell>
          <cell r="G197">
            <v>1195</v>
          </cell>
          <cell r="H197">
            <v>1153.25</v>
          </cell>
          <cell r="I197">
            <v>104723</v>
          </cell>
        </row>
        <row r="198">
          <cell r="A198" t="str">
            <v>BAJAJFINSV</v>
          </cell>
          <cell r="B198" t="str">
            <v>EQ</v>
          </cell>
          <cell r="C198">
            <v>1473.55</v>
          </cell>
          <cell r="D198">
            <v>1473.55</v>
          </cell>
          <cell r="E198">
            <v>1423</v>
          </cell>
          <cell r="F198">
            <v>1430.35</v>
          </cell>
          <cell r="G198">
            <v>1430</v>
          </cell>
          <cell r="H198">
            <v>1468.85</v>
          </cell>
          <cell r="I198">
            <v>5207616</v>
          </cell>
        </row>
        <row r="199">
          <cell r="A199" t="str">
            <v>BAJAJHCARE</v>
          </cell>
          <cell r="B199" t="str">
            <v>EQ</v>
          </cell>
          <cell r="C199">
            <v>437.95</v>
          </cell>
          <cell r="D199">
            <v>437.95</v>
          </cell>
          <cell r="E199">
            <v>425.7</v>
          </cell>
          <cell r="F199">
            <v>429.25</v>
          </cell>
          <cell r="G199">
            <v>428</v>
          </cell>
          <cell r="H199">
            <v>434.95</v>
          </cell>
          <cell r="I199">
            <v>20061</v>
          </cell>
        </row>
        <row r="200">
          <cell r="A200" t="str">
            <v>BAJAJHIND</v>
          </cell>
          <cell r="B200" t="str">
            <v>EQ</v>
          </cell>
          <cell r="C200">
            <v>16.45</v>
          </cell>
          <cell r="D200">
            <v>16.5</v>
          </cell>
          <cell r="E200">
            <v>15.95</v>
          </cell>
          <cell r="F200">
            <v>16.100000000000001</v>
          </cell>
          <cell r="G200">
            <v>16.149999999999999</v>
          </cell>
          <cell r="H200">
            <v>16.3</v>
          </cell>
          <cell r="I200">
            <v>6816651</v>
          </cell>
        </row>
        <row r="201">
          <cell r="A201" t="str">
            <v>BAJAJHLDNG</v>
          </cell>
          <cell r="B201" t="str">
            <v>EQ</v>
          </cell>
          <cell r="C201">
            <v>5695</v>
          </cell>
          <cell r="D201">
            <v>5704.6</v>
          </cell>
          <cell r="E201">
            <v>5651.1</v>
          </cell>
          <cell r="F201">
            <v>5680.25</v>
          </cell>
          <cell r="G201">
            <v>5688.1</v>
          </cell>
          <cell r="H201">
            <v>5687.6</v>
          </cell>
          <cell r="I201">
            <v>20655</v>
          </cell>
        </row>
        <row r="202">
          <cell r="A202" t="str">
            <v>BAJFINANCE</v>
          </cell>
          <cell r="B202" t="str">
            <v>EQ</v>
          </cell>
          <cell r="C202">
            <v>6130</v>
          </cell>
          <cell r="D202">
            <v>6139.95</v>
          </cell>
          <cell r="E202">
            <v>5941.6</v>
          </cell>
          <cell r="F202">
            <v>5980.4</v>
          </cell>
          <cell r="G202">
            <v>5984</v>
          </cell>
          <cell r="H202">
            <v>6100.05</v>
          </cell>
          <cell r="I202">
            <v>2931922</v>
          </cell>
        </row>
        <row r="203">
          <cell r="A203" t="str">
            <v>BALAJITELE</v>
          </cell>
          <cell r="B203" t="str">
            <v>EQ</v>
          </cell>
          <cell r="C203">
            <v>45.7</v>
          </cell>
          <cell r="D203">
            <v>45.7</v>
          </cell>
          <cell r="E203">
            <v>44.55</v>
          </cell>
          <cell r="F203">
            <v>45.05</v>
          </cell>
          <cell r="G203">
            <v>45</v>
          </cell>
          <cell r="H203">
            <v>45.3</v>
          </cell>
          <cell r="I203">
            <v>45569</v>
          </cell>
        </row>
        <row r="204">
          <cell r="A204" t="str">
            <v>BALAMINES</v>
          </cell>
          <cell r="B204" t="str">
            <v>EQ</v>
          </cell>
          <cell r="C204">
            <v>2551</v>
          </cell>
          <cell r="D204">
            <v>2578</v>
          </cell>
          <cell r="E204">
            <v>2512</v>
          </cell>
          <cell r="F204">
            <v>2550.6</v>
          </cell>
          <cell r="G204">
            <v>2555</v>
          </cell>
          <cell r="H204">
            <v>2556.3000000000002</v>
          </cell>
          <cell r="I204">
            <v>37246</v>
          </cell>
        </row>
        <row r="205">
          <cell r="A205" t="str">
            <v>BALAXI</v>
          </cell>
          <cell r="B205" t="str">
            <v>EQ</v>
          </cell>
          <cell r="C205">
            <v>594</v>
          </cell>
          <cell r="D205">
            <v>604.9</v>
          </cell>
          <cell r="E205">
            <v>585.65</v>
          </cell>
          <cell r="F205">
            <v>594.70000000000005</v>
          </cell>
          <cell r="G205">
            <v>599.95000000000005</v>
          </cell>
          <cell r="H205">
            <v>591</v>
          </cell>
          <cell r="I205">
            <v>992</v>
          </cell>
        </row>
        <row r="206">
          <cell r="A206" t="str">
            <v>BALKRISHNA</v>
          </cell>
          <cell r="B206" t="str">
            <v>BE</v>
          </cell>
          <cell r="C206">
            <v>34.049999999999997</v>
          </cell>
          <cell r="D206">
            <v>36.9</v>
          </cell>
          <cell r="E206">
            <v>33.4</v>
          </cell>
          <cell r="F206">
            <v>36.6</v>
          </cell>
          <cell r="G206">
            <v>36.9</v>
          </cell>
          <cell r="H206">
            <v>35.15</v>
          </cell>
          <cell r="I206">
            <v>26211</v>
          </cell>
        </row>
        <row r="207">
          <cell r="A207" t="str">
            <v>BALKRISIND</v>
          </cell>
          <cell r="B207" t="str">
            <v>EQ</v>
          </cell>
          <cell r="C207">
            <v>2177.15</v>
          </cell>
          <cell r="D207">
            <v>2221.6</v>
          </cell>
          <cell r="E207">
            <v>2171.3000000000002</v>
          </cell>
          <cell r="F207">
            <v>2211.4</v>
          </cell>
          <cell r="G207">
            <v>2208</v>
          </cell>
          <cell r="H207">
            <v>2177.15</v>
          </cell>
          <cell r="I207">
            <v>311477</v>
          </cell>
        </row>
        <row r="208">
          <cell r="A208" t="str">
            <v>BALMLAWRIE</v>
          </cell>
          <cell r="B208" t="str">
            <v>EQ</v>
          </cell>
          <cell r="C208">
            <v>126.9</v>
          </cell>
          <cell r="D208">
            <v>132.9</v>
          </cell>
          <cell r="E208">
            <v>126.3</v>
          </cell>
          <cell r="F208">
            <v>130.94999999999999</v>
          </cell>
          <cell r="G208">
            <v>131.25</v>
          </cell>
          <cell r="H208">
            <v>126.3</v>
          </cell>
          <cell r="I208">
            <v>2037403</v>
          </cell>
        </row>
        <row r="209">
          <cell r="A209" t="str">
            <v>BALPHARMA</v>
          </cell>
          <cell r="B209" t="str">
            <v>EQ</v>
          </cell>
          <cell r="C209">
            <v>90.5</v>
          </cell>
          <cell r="D209">
            <v>91.5</v>
          </cell>
          <cell r="E209">
            <v>90</v>
          </cell>
          <cell r="F209">
            <v>90.3</v>
          </cell>
          <cell r="G209">
            <v>90.4</v>
          </cell>
          <cell r="H209">
            <v>89.8</v>
          </cell>
          <cell r="I209">
            <v>14051</v>
          </cell>
        </row>
        <row r="210">
          <cell r="A210" t="str">
            <v>BALRAMCHIN</v>
          </cell>
          <cell r="B210" t="str">
            <v>EQ</v>
          </cell>
          <cell r="C210">
            <v>389.15</v>
          </cell>
          <cell r="D210">
            <v>391.35</v>
          </cell>
          <cell r="E210">
            <v>380.4</v>
          </cell>
          <cell r="F210">
            <v>384.65</v>
          </cell>
          <cell r="G210">
            <v>384.95</v>
          </cell>
          <cell r="H210">
            <v>389.15</v>
          </cell>
          <cell r="I210">
            <v>1139529</v>
          </cell>
        </row>
        <row r="211">
          <cell r="A211" t="str">
            <v>BANARBEADS</v>
          </cell>
          <cell r="B211" t="str">
            <v>EQ</v>
          </cell>
          <cell r="C211">
            <v>80</v>
          </cell>
          <cell r="D211">
            <v>85</v>
          </cell>
          <cell r="E211">
            <v>79.25</v>
          </cell>
          <cell r="F211">
            <v>81.150000000000006</v>
          </cell>
          <cell r="G211">
            <v>82</v>
          </cell>
          <cell r="H211">
            <v>79.900000000000006</v>
          </cell>
          <cell r="I211">
            <v>28315</v>
          </cell>
        </row>
        <row r="212">
          <cell r="A212" t="str">
            <v>BANARISUG</v>
          </cell>
          <cell r="B212" t="str">
            <v>EQ</v>
          </cell>
          <cell r="C212">
            <v>2818.95</v>
          </cell>
          <cell r="D212">
            <v>2818.95</v>
          </cell>
          <cell r="E212">
            <v>2780</v>
          </cell>
          <cell r="F212">
            <v>2782.2</v>
          </cell>
          <cell r="G212">
            <v>2780</v>
          </cell>
          <cell r="H212">
            <v>2796.3</v>
          </cell>
          <cell r="I212">
            <v>291</v>
          </cell>
        </row>
        <row r="213">
          <cell r="A213" t="str">
            <v>BANCOINDIA</v>
          </cell>
          <cell r="B213" t="str">
            <v>EQ</v>
          </cell>
          <cell r="C213">
            <v>199.8</v>
          </cell>
          <cell r="D213">
            <v>202.65</v>
          </cell>
          <cell r="E213">
            <v>194.1</v>
          </cell>
          <cell r="F213">
            <v>200.05</v>
          </cell>
          <cell r="G213">
            <v>200.5</v>
          </cell>
          <cell r="H213">
            <v>198.95</v>
          </cell>
          <cell r="I213">
            <v>82577</v>
          </cell>
        </row>
        <row r="214">
          <cell r="A214" t="str">
            <v>BANDHANBNK</v>
          </cell>
          <cell r="B214" t="str">
            <v>EQ</v>
          </cell>
          <cell r="C214">
            <v>241.75</v>
          </cell>
          <cell r="D214">
            <v>249.45</v>
          </cell>
          <cell r="E214">
            <v>240.4</v>
          </cell>
          <cell r="F214">
            <v>242.35</v>
          </cell>
          <cell r="G214">
            <v>243.2</v>
          </cell>
          <cell r="H214">
            <v>240.5</v>
          </cell>
          <cell r="I214">
            <v>14306941</v>
          </cell>
        </row>
        <row r="215">
          <cell r="A215" t="str">
            <v>BANG</v>
          </cell>
          <cell r="B215" t="str">
            <v>EQ</v>
          </cell>
          <cell r="C215">
            <v>47.9</v>
          </cell>
          <cell r="D215">
            <v>48.4</v>
          </cell>
          <cell r="E215">
            <v>47.2</v>
          </cell>
          <cell r="F215">
            <v>47.3</v>
          </cell>
          <cell r="G215">
            <v>47.25</v>
          </cell>
          <cell r="H215">
            <v>47.85</v>
          </cell>
          <cell r="I215">
            <v>13128</v>
          </cell>
        </row>
        <row r="216">
          <cell r="A216" t="str">
            <v>BANKA</v>
          </cell>
          <cell r="B216" t="str">
            <v>EQ</v>
          </cell>
          <cell r="C216">
            <v>82.9</v>
          </cell>
          <cell r="D216">
            <v>82.9</v>
          </cell>
          <cell r="E216">
            <v>78.849999999999994</v>
          </cell>
          <cell r="F216">
            <v>80.2</v>
          </cell>
          <cell r="G216">
            <v>80.5</v>
          </cell>
          <cell r="H216">
            <v>80.7</v>
          </cell>
          <cell r="I216">
            <v>19896</v>
          </cell>
        </row>
        <row r="217">
          <cell r="A217" t="str">
            <v>BANKBARODA</v>
          </cell>
          <cell r="B217" t="str">
            <v>EQ</v>
          </cell>
          <cell r="C217">
            <v>184.95</v>
          </cell>
          <cell r="D217">
            <v>185.3</v>
          </cell>
          <cell r="E217">
            <v>181.2</v>
          </cell>
          <cell r="F217">
            <v>183.25</v>
          </cell>
          <cell r="G217">
            <v>183.5</v>
          </cell>
          <cell r="H217">
            <v>184.05</v>
          </cell>
          <cell r="I217">
            <v>16229775</v>
          </cell>
        </row>
        <row r="218">
          <cell r="A218" t="str">
            <v>BANKBEES</v>
          </cell>
          <cell r="B218" t="str">
            <v>EQ</v>
          </cell>
          <cell r="C218">
            <v>433.49</v>
          </cell>
          <cell r="D218">
            <v>433.49</v>
          </cell>
          <cell r="E218">
            <v>424.5</v>
          </cell>
          <cell r="F218">
            <v>427.41</v>
          </cell>
          <cell r="G218">
            <v>427.5</v>
          </cell>
          <cell r="H218">
            <v>431.63</v>
          </cell>
          <cell r="I218">
            <v>1754863</v>
          </cell>
        </row>
        <row r="219">
          <cell r="A219" t="str">
            <v>BANKINDIA</v>
          </cell>
          <cell r="B219" t="str">
            <v>EQ</v>
          </cell>
          <cell r="C219">
            <v>94.85</v>
          </cell>
          <cell r="D219">
            <v>95.2</v>
          </cell>
          <cell r="E219">
            <v>92.55</v>
          </cell>
          <cell r="F219">
            <v>93.45</v>
          </cell>
          <cell r="G219">
            <v>93.2</v>
          </cell>
          <cell r="H219">
            <v>94.2</v>
          </cell>
          <cell r="I219">
            <v>14508676</v>
          </cell>
        </row>
        <row r="220">
          <cell r="A220" t="str">
            <v>BANSWRAS</v>
          </cell>
          <cell r="B220" t="str">
            <v>EQ</v>
          </cell>
          <cell r="C220">
            <v>124.8</v>
          </cell>
          <cell r="D220">
            <v>125.2</v>
          </cell>
          <cell r="E220">
            <v>120.6</v>
          </cell>
          <cell r="F220">
            <v>121.15</v>
          </cell>
          <cell r="G220">
            <v>120.6</v>
          </cell>
          <cell r="H220">
            <v>123.65</v>
          </cell>
          <cell r="I220">
            <v>45251</v>
          </cell>
        </row>
        <row r="221">
          <cell r="A221" t="str">
            <v>BARBEQUE</v>
          </cell>
          <cell r="B221" t="str">
            <v>EQ</v>
          </cell>
          <cell r="C221">
            <v>970</v>
          </cell>
          <cell r="D221">
            <v>988</v>
          </cell>
          <cell r="E221">
            <v>941.05</v>
          </cell>
          <cell r="F221">
            <v>946.4</v>
          </cell>
          <cell r="G221">
            <v>949</v>
          </cell>
          <cell r="H221">
            <v>967.25</v>
          </cell>
          <cell r="I221">
            <v>33625</v>
          </cell>
        </row>
        <row r="222">
          <cell r="A222" t="str">
            <v>BASF</v>
          </cell>
          <cell r="B222" t="str">
            <v>EQ</v>
          </cell>
          <cell r="C222">
            <v>2793.05</v>
          </cell>
          <cell r="D222">
            <v>2793.05</v>
          </cell>
          <cell r="E222">
            <v>2727</v>
          </cell>
          <cell r="F222">
            <v>2743.1</v>
          </cell>
          <cell r="G222">
            <v>2747</v>
          </cell>
          <cell r="H222">
            <v>2791.4</v>
          </cell>
          <cell r="I222">
            <v>12699</v>
          </cell>
        </row>
        <row r="223">
          <cell r="A223" t="str">
            <v>BASML</v>
          </cell>
          <cell r="B223" t="str">
            <v>EQ</v>
          </cell>
          <cell r="C223">
            <v>54.65</v>
          </cell>
          <cell r="D223">
            <v>54.65</v>
          </cell>
          <cell r="E223">
            <v>52.7</v>
          </cell>
          <cell r="F223">
            <v>53.35</v>
          </cell>
          <cell r="G223">
            <v>53.2</v>
          </cell>
          <cell r="H223">
            <v>54.75</v>
          </cell>
          <cell r="I223">
            <v>45214</v>
          </cell>
        </row>
        <row r="224">
          <cell r="A224" t="str">
            <v>BATAINDIA</v>
          </cell>
          <cell r="B224" t="str">
            <v>EQ</v>
          </cell>
          <cell r="C224">
            <v>1635.1</v>
          </cell>
          <cell r="D224">
            <v>1642.9</v>
          </cell>
          <cell r="E224">
            <v>1618.1</v>
          </cell>
          <cell r="F224">
            <v>1624.85</v>
          </cell>
          <cell r="G224">
            <v>1625</v>
          </cell>
          <cell r="H224">
            <v>1635.1</v>
          </cell>
          <cell r="I224">
            <v>215943</v>
          </cell>
        </row>
        <row r="225">
          <cell r="A225" t="str">
            <v>BAYERCROP</v>
          </cell>
          <cell r="B225" t="str">
            <v>EQ</v>
          </cell>
          <cell r="C225">
            <v>4800</v>
          </cell>
          <cell r="D225">
            <v>4814.6000000000004</v>
          </cell>
          <cell r="E225">
            <v>4721</v>
          </cell>
          <cell r="F225">
            <v>4732.8999999999996</v>
          </cell>
          <cell r="G225">
            <v>4748</v>
          </cell>
          <cell r="H225">
            <v>4803.95</v>
          </cell>
          <cell r="I225">
            <v>6458</v>
          </cell>
        </row>
        <row r="226">
          <cell r="A226" t="str">
            <v>BBETF0432</v>
          </cell>
          <cell r="B226" t="str">
            <v>EQ</v>
          </cell>
          <cell r="C226">
            <v>1033.96</v>
          </cell>
          <cell r="D226">
            <v>1034.98</v>
          </cell>
          <cell r="E226">
            <v>1032.21</v>
          </cell>
          <cell r="F226">
            <v>1034.51</v>
          </cell>
          <cell r="G226">
            <v>1034.98</v>
          </cell>
          <cell r="H226">
            <v>1033.57</v>
          </cell>
          <cell r="I226">
            <v>14477</v>
          </cell>
        </row>
        <row r="227">
          <cell r="A227" t="str">
            <v>BBL</v>
          </cell>
          <cell r="B227" t="str">
            <v>EQ</v>
          </cell>
          <cell r="C227">
            <v>2424</v>
          </cell>
          <cell r="D227">
            <v>2450</v>
          </cell>
          <cell r="E227">
            <v>2381.6</v>
          </cell>
          <cell r="F227">
            <v>2430.9</v>
          </cell>
          <cell r="G227">
            <v>2401.5500000000002</v>
          </cell>
          <cell r="H227">
            <v>2408.35</v>
          </cell>
          <cell r="I227">
            <v>8340</v>
          </cell>
        </row>
        <row r="228">
          <cell r="A228" t="str">
            <v>BBOX</v>
          </cell>
          <cell r="B228" t="str">
            <v>EQ</v>
          </cell>
          <cell r="C228">
            <v>136.30000000000001</v>
          </cell>
          <cell r="D228">
            <v>139.69999999999999</v>
          </cell>
          <cell r="E228">
            <v>133.30000000000001</v>
          </cell>
          <cell r="F228">
            <v>135.9</v>
          </cell>
          <cell r="G228">
            <v>136.05000000000001</v>
          </cell>
          <cell r="H228">
            <v>133.69999999999999</v>
          </cell>
          <cell r="I228">
            <v>113243</v>
          </cell>
        </row>
        <row r="229">
          <cell r="A229" t="str">
            <v>BBTC</v>
          </cell>
          <cell r="B229" t="str">
            <v>EQ</v>
          </cell>
          <cell r="C229">
            <v>941.3</v>
          </cell>
          <cell r="D229">
            <v>974.95</v>
          </cell>
          <cell r="E229">
            <v>922.65</v>
          </cell>
          <cell r="F229">
            <v>955.15</v>
          </cell>
          <cell r="G229">
            <v>956</v>
          </cell>
          <cell r="H229">
            <v>936</v>
          </cell>
          <cell r="I229">
            <v>105523</v>
          </cell>
        </row>
        <row r="230">
          <cell r="A230" t="str">
            <v>BBTCL</v>
          </cell>
          <cell r="B230" t="str">
            <v>EQ</v>
          </cell>
          <cell r="C230">
            <v>241.35</v>
          </cell>
          <cell r="D230">
            <v>256.2</v>
          </cell>
          <cell r="E230">
            <v>241.35</v>
          </cell>
          <cell r="F230">
            <v>246.3</v>
          </cell>
          <cell r="G230">
            <v>245.5</v>
          </cell>
          <cell r="H230">
            <v>253.9</v>
          </cell>
          <cell r="I230">
            <v>10103</v>
          </cell>
        </row>
        <row r="231">
          <cell r="A231" t="str">
            <v>BCG</v>
          </cell>
          <cell r="B231" t="str">
            <v>EQ</v>
          </cell>
          <cell r="C231">
            <v>28.75</v>
          </cell>
          <cell r="D231">
            <v>28.95</v>
          </cell>
          <cell r="E231">
            <v>28.15</v>
          </cell>
          <cell r="F231">
            <v>28.5</v>
          </cell>
          <cell r="G231">
            <v>28.7</v>
          </cell>
          <cell r="H231">
            <v>28.6</v>
          </cell>
          <cell r="I231">
            <v>11186121</v>
          </cell>
        </row>
        <row r="232">
          <cell r="A232" t="str">
            <v>BCLIND</v>
          </cell>
          <cell r="B232" t="str">
            <v>EQ</v>
          </cell>
          <cell r="C232">
            <v>306.25</v>
          </cell>
          <cell r="D232">
            <v>312.2</v>
          </cell>
          <cell r="E232">
            <v>301.85000000000002</v>
          </cell>
          <cell r="F232">
            <v>309.39999999999998</v>
          </cell>
          <cell r="G232">
            <v>310</v>
          </cell>
          <cell r="H232">
            <v>306.25</v>
          </cell>
          <cell r="I232">
            <v>48023</v>
          </cell>
        </row>
        <row r="233">
          <cell r="A233" t="str">
            <v>BCONCEPTS</v>
          </cell>
          <cell r="B233" t="str">
            <v>BE</v>
          </cell>
          <cell r="C233">
            <v>272.39999999999998</v>
          </cell>
          <cell r="D233">
            <v>282.39999999999998</v>
          </cell>
          <cell r="E233">
            <v>259</v>
          </cell>
          <cell r="F233">
            <v>271.25</v>
          </cell>
          <cell r="G233">
            <v>272</v>
          </cell>
          <cell r="H233">
            <v>272.39999999999998</v>
          </cell>
          <cell r="I233">
            <v>5250</v>
          </cell>
        </row>
        <row r="234">
          <cell r="A234" t="str">
            <v>BCP</v>
          </cell>
          <cell r="B234" t="str">
            <v>EQ</v>
          </cell>
          <cell r="C234">
            <v>4.9000000000000004</v>
          </cell>
          <cell r="D234">
            <v>5</v>
          </cell>
          <cell r="E234">
            <v>4.8499999999999996</v>
          </cell>
          <cell r="F234">
            <v>4.95</v>
          </cell>
          <cell r="G234">
            <v>4.9000000000000004</v>
          </cell>
          <cell r="H234">
            <v>4.8499999999999996</v>
          </cell>
          <cell r="I234">
            <v>137530</v>
          </cell>
        </row>
        <row r="235">
          <cell r="A235" t="str">
            <v>BDL</v>
          </cell>
          <cell r="B235" t="str">
            <v>EQ</v>
          </cell>
          <cell r="C235">
            <v>939.95</v>
          </cell>
          <cell r="D235">
            <v>954.55</v>
          </cell>
          <cell r="E235">
            <v>930.05</v>
          </cell>
          <cell r="F235">
            <v>937.1</v>
          </cell>
          <cell r="G235">
            <v>935</v>
          </cell>
          <cell r="H235">
            <v>939.2</v>
          </cell>
          <cell r="I235">
            <v>437274</v>
          </cell>
        </row>
        <row r="236">
          <cell r="A236" t="str">
            <v>BEARDSELL</v>
          </cell>
          <cell r="B236" t="str">
            <v>EQ</v>
          </cell>
          <cell r="C236">
            <v>24.35</v>
          </cell>
          <cell r="D236">
            <v>25.9</v>
          </cell>
          <cell r="E236">
            <v>23.6</v>
          </cell>
          <cell r="F236">
            <v>24.75</v>
          </cell>
          <cell r="G236">
            <v>24.8</v>
          </cell>
          <cell r="H236">
            <v>24.2</v>
          </cell>
          <cell r="I236">
            <v>66362</v>
          </cell>
        </row>
        <row r="237">
          <cell r="A237" t="str">
            <v>BECTORFOOD</v>
          </cell>
          <cell r="B237" t="str">
            <v>EQ</v>
          </cell>
          <cell r="C237">
            <v>441.35</v>
          </cell>
          <cell r="D237">
            <v>443.5</v>
          </cell>
          <cell r="E237">
            <v>436.8</v>
          </cell>
          <cell r="F237">
            <v>441.85</v>
          </cell>
          <cell r="G237">
            <v>441.85</v>
          </cell>
          <cell r="H237">
            <v>440.15</v>
          </cell>
          <cell r="I237">
            <v>152097</v>
          </cell>
        </row>
        <row r="238">
          <cell r="A238" t="str">
            <v>BEDMUTHA</v>
          </cell>
          <cell r="B238" t="str">
            <v>EQ</v>
          </cell>
          <cell r="C238">
            <v>58.25</v>
          </cell>
          <cell r="D238">
            <v>61.5</v>
          </cell>
          <cell r="E238">
            <v>54.35</v>
          </cell>
          <cell r="F238">
            <v>56.7</v>
          </cell>
          <cell r="G238">
            <v>57.45</v>
          </cell>
          <cell r="H238">
            <v>59.3</v>
          </cell>
          <cell r="I238">
            <v>21418</v>
          </cell>
        </row>
        <row r="239">
          <cell r="A239" t="str">
            <v>BEL</v>
          </cell>
          <cell r="B239" t="str">
            <v>EQ</v>
          </cell>
          <cell r="C239">
            <v>99.8</v>
          </cell>
          <cell r="D239">
            <v>100.5</v>
          </cell>
          <cell r="E239">
            <v>98.7</v>
          </cell>
          <cell r="F239">
            <v>98.95</v>
          </cell>
          <cell r="G239">
            <v>98.9</v>
          </cell>
          <cell r="H239">
            <v>99.95</v>
          </cell>
          <cell r="I239">
            <v>7215940</v>
          </cell>
        </row>
        <row r="240">
          <cell r="A240" t="str">
            <v>BEML</v>
          </cell>
          <cell r="B240" t="str">
            <v>EQ</v>
          </cell>
          <cell r="C240">
            <v>1486</v>
          </cell>
          <cell r="D240">
            <v>1517.8</v>
          </cell>
          <cell r="E240">
            <v>1476</v>
          </cell>
          <cell r="F240">
            <v>1486</v>
          </cell>
          <cell r="G240">
            <v>1483</v>
          </cell>
          <cell r="H240">
            <v>1484.7</v>
          </cell>
          <cell r="I240">
            <v>95706</v>
          </cell>
        </row>
        <row r="241">
          <cell r="A241" t="str">
            <v>BEPL</v>
          </cell>
          <cell r="B241" t="str">
            <v>EQ</v>
          </cell>
          <cell r="C241">
            <v>122.65</v>
          </cell>
          <cell r="D241">
            <v>125</v>
          </cell>
          <cell r="E241">
            <v>119.25</v>
          </cell>
          <cell r="F241">
            <v>121</v>
          </cell>
          <cell r="G241">
            <v>121.15</v>
          </cell>
          <cell r="H241">
            <v>121.65</v>
          </cell>
          <cell r="I241">
            <v>1060399</v>
          </cell>
        </row>
        <row r="242">
          <cell r="A242" t="str">
            <v>BERGEPAINT</v>
          </cell>
          <cell r="B242" t="str">
            <v>EQ</v>
          </cell>
          <cell r="C242">
            <v>573</v>
          </cell>
          <cell r="D242">
            <v>574.45000000000005</v>
          </cell>
          <cell r="E242">
            <v>564.5</v>
          </cell>
          <cell r="F242">
            <v>568.4</v>
          </cell>
          <cell r="G242">
            <v>569</v>
          </cell>
          <cell r="H242">
            <v>573</v>
          </cell>
          <cell r="I242">
            <v>433455</v>
          </cell>
        </row>
        <row r="243">
          <cell r="A243" t="str">
            <v>BESTAGRO</v>
          </cell>
          <cell r="B243" t="str">
            <v>EQ</v>
          </cell>
          <cell r="C243">
            <v>1461.8</v>
          </cell>
          <cell r="D243">
            <v>1468.7</v>
          </cell>
          <cell r="E243">
            <v>1429.25</v>
          </cell>
          <cell r="F243">
            <v>1453.35</v>
          </cell>
          <cell r="G243">
            <v>1457</v>
          </cell>
          <cell r="H243">
            <v>1454.5</v>
          </cell>
          <cell r="I243">
            <v>33343</v>
          </cell>
        </row>
        <row r="244">
          <cell r="A244" t="str">
            <v>BFINVEST</v>
          </cell>
          <cell r="B244" t="str">
            <v>EQ</v>
          </cell>
          <cell r="C244">
            <v>371.3</v>
          </cell>
          <cell r="D244">
            <v>393.7</v>
          </cell>
          <cell r="E244">
            <v>371.3</v>
          </cell>
          <cell r="F244">
            <v>375.9</v>
          </cell>
          <cell r="G244">
            <v>373.55</v>
          </cell>
          <cell r="H244">
            <v>412.55</v>
          </cell>
          <cell r="I244">
            <v>520339</v>
          </cell>
        </row>
        <row r="245">
          <cell r="A245" t="str">
            <v>BFUTILITIE</v>
          </cell>
          <cell r="B245" t="str">
            <v>EQ</v>
          </cell>
          <cell r="C245">
            <v>392.05</v>
          </cell>
          <cell r="D245">
            <v>401.05</v>
          </cell>
          <cell r="E245">
            <v>388.6</v>
          </cell>
          <cell r="F245">
            <v>398.45</v>
          </cell>
          <cell r="G245">
            <v>396</v>
          </cell>
          <cell r="H245">
            <v>395.4</v>
          </cell>
          <cell r="I245">
            <v>270507</v>
          </cell>
        </row>
        <row r="246">
          <cell r="A246" t="str">
            <v>BGRENERGY</v>
          </cell>
          <cell r="B246" t="str">
            <v>EQ</v>
          </cell>
          <cell r="C246">
            <v>59.75</v>
          </cell>
          <cell r="D246">
            <v>59.85</v>
          </cell>
          <cell r="E246">
            <v>58.5</v>
          </cell>
          <cell r="F246">
            <v>58.95</v>
          </cell>
          <cell r="G246">
            <v>59</v>
          </cell>
          <cell r="H246">
            <v>59.4</v>
          </cell>
          <cell r="I246">
            <v>126137</v>
          </cell>
        </row>
        <row r="247">
          <cell r="A247" t="str">
            <v>BHAGCHEM</v>
          </cell>
          <cell r="B247" t="str">
            <v>EQ</v>
          </cell>
          <cell r="C247">
            <v>1270.75</v>
          </cell>
          <cell r="D247">
            <v>1285</v>
          </cell>
          <cell r="E247">
            <v>1270.05</v>
          </cell>
          <cell r="F247">
            <v>1274.05</v>
          </cell>
          <cell r="G247">
            <v>1272.05</v>
          </cell>
          <cell r="H247">
            <v>1293.6500000000001</v>
          </cell>
          <cell r="I247">
            <v>556</v>
          </cell>
        </row>
        <row r="248">
          <cell r="A248" t="str">
            <v>BHAGERIA</v>
          </cell>
          <cell r="B248" t="str">
            <v>EQ</v>
          </cell>
          <cell r="C248">
            <v>160.5</v>
          </cell>
          <cell r="D248">
            <v>161.65</v>
          </cell>
          <cell r="E248">
            <v>158.9</v>
          </cell>
          <cell r="F248">
            <v>160.4</v>
          </cell>
          <cell r="G248">
            <v>160.5</v>
          </cell>
          <cell r="H248">
            <v>160.65</v>
          </cell>
          <cell r="I248">
            <v>6640</v>
          </cell>
        </row>
        <row r="249">
          <cell r="A249" t="str">
            <v>BHAGYANGR</v>
          </cell>
          <cell r="B249" t="str">
            <v>EQ</v>
          </cell>
          <cell r="C249">
            <v>45.05</v>
          </cell>
          <cell r="D249">
            <v>46.8</v>
          </cell>
          <cell r="E249">
            <v>44.95</v>
          </cell>
          <cell r="F249">
            <v>45.8</v>
          </cell>
          <cell r="G249">
            <v>45.55</v>
          </cell>
          <cell r="H249">
            <v>45.3</v>
          </cell>
          <cell r="I249">
            <v>33651</v>
          </cell>
        </row>
        <row r="250">
          <cell r="A250" t="str">
            <v>BHANDARI</v>
          </cell>
          <cell r="B250" t="str">
            <v>EQ</v>
          </cell>
          <cell r="C250">
            <v>5.95</v>
          </cell>
          <cell r="D250">
            <v>6.05</v>
          </cell>
          <cell r="E250">
            <v>5.85</v>
          </cell>
          <cell r="F250">
            <v>5.9</v>
          </cell>
          <cell r="G250">
            <v>5.9</v>
          </cell>
          <cell r="H250">
            <v>5.85</v>
          </cell>
          <cell r="I250">
            <v>362229</v>
          </cell>
        </row>
        <row r="251">
          <cell r="A251" t="str">
            <v>BHARATFORG</v>
          </cell>
          <cell r="B251" t="str">
            <v>EQ</v>
          </cell>
          <cell r="C251">
            <v>879</v>
          </cell>
          <cell r="D251">
            <v>884</v>
          </cell>
          <cell r="E251">
            <v>865.35</v>
          </cell>
          <cell r="F251">
            <v>869.5</v>
          </cell>
          <cell r="G251">
            <v>867</v>
          </cell>
          <cell r="H251">
            <v>879.7</v>
          </cell>
          <cell r="I251">
            <v>477770</v>
          </cell>
        </row>
        <row r="252">
          <cell r="A252" t="str">
            <v>BHARATGEAR</v>
          </cell>
          <cell r="B252" t="str">
            <v>EQ</v>
          </cell>
          <cell r="C252">
            <v>123</v>
          </cell>
          <cell r="D252">
            <v>124.95</v>
          </cell>
          <cell r="E252">
            <v>120.95</v>
          </cell>
          <cell r="F252">
            <v>121.55</v>
          </cell>
          <cell r="G252">
            <v>122</v>
          </cell>
          <cell r="H252">
            <v>123.75</v>
          </cell>
          <cell r="I252">
            <v>36481</v>
          </cell>
        </row>
        <row r="253">
          <cell r="A253" t="str">
            <v>BHARATRAS</v>
          </cell>
          <cell r="B253" t="str">
            <v>EQ</v>
          </cell>
          <cell r="C253">
            <v>9639.0499999999993</v>
          </cell>
          <cell r="D253">
            <v>9724.9</v>
          </cell>
          <cell r="E253">
            <v>9480</v>
          </cell>
          <cell r="F253">
            <v>9521.75</v>
          </cell>
          <cell r="G253">
            <v>9538</v>
          </cell>
          <cell r="H253">
            <v>9638.2000000000007</v>
          </cell>
          <cell r="I253">
            <v>1254</v>
          </cell>
        </row>
        <row r="254">
          <cell r="A254" t="str">
            <v>BHARATWIRE</v>
          </cell>
          <cell r="B254" t="str">
            <v>EQ</v>
          </cell>
          <cell r="C254">
            <v>104.3</v>
          </cell>
          <cell r="D254">
            <v>105.95</v>
          </cell>
          <cell r="E254">
            <v>102</v>
          </cell>
          <cell r="F254">
            <v>102.55</v>
          </cell>
          <cell r="G254">
            <v>103</v>
          </cell>
          <cell r="H254">
            <v>104.3</v>
          </cell>
          <cell r="I254">
            <v>58369</v>
          </cell>
        </row>
        <row r="255">
          <cell r="A255" t="str">
            <v>BHARTIARTL</v>
          </cell>
          <cell r="B255" t="str">
            <v>EQ</v>
          </cell>
          <cell r="C255">
            <v>807.55</v>
          </cell>
          <cell r="D255">
            <v>812.25</v>
          </cell>
          <cell r="E255">
            <v>792</v>
          </cell>
          <cell r="F255">
            <v>796</v>
          </cell>
          <cell r="G255">
            <v>795</v>
          </cell>
          <cell r="H255">
            <v>807.1</v>
          </cell>
          <cell r="I255">
            <v>3199618</v>
          </cell>
        </row>
        <row r="256">
          <cell r="A256" t="str">
            <v>BHEL</v>
          </cell>
          <cell r="B256" t="str">
            <v>EQ</v>
          </cell>
          <cell r="C256">
            <v>82.3</v>
          </cell>
          <cell r="D256">
            <v>83.5</v>
          </cell>
          <cell r="E256">
            <v>81.099999999999994</v>
          </cell>
          <cell r="F256">
            <v>81.75</v>
          </cell>
          <cell r="G256">
            <v>81.5</v>
          </cell>
          <cell r="H256">
            <v>81.95</v>
          </cell>
          <cell r="I256">
            <v>25418809</v>
          </cell>
        </row>
        <row r="257">
          <cell r="A257" t="str">
            <v>BIGBLOC</v>
          </cell>
          <cell r="B257" t="str">
            <v>EQ</v>
          </cell>
          <cell r="C257">
            <v>140.9</v>
          </cell>
          <cell r="D257">
            <v>140.9</v>
          </cell>
          <cell r="E257">
            <v>136.80000000000001</v>
          </cell>
          <cell r="F257">
            <v>137.30000000000001</v>
          </cell>
          <cell r="G257">
            <v>137.85</v>
          </cell>
          <cell r="H257">
            <v>137.30000000000001</v>
          </cell>
          <cell r="I257">
            <v>19772</v>
          </cell>
        </row>
        <row r="258">
          <cell r="A258" t="str">
            <v>BIKAJI</v>
          </cell>
          <cell r="B258" t="str">
            <v>EQ</v>
          </cell>
          <cell r="C258">
            <v>412.65</v>
          </cell>
          <cell r="D258">
            <v>421.9</v>
          </cell>
          <cell r="E258">
            <v>405.25</v>
          </cell>
          <cell r="F258">
            <v>409.2</v>
          </cell>
          <cell r="G258">
            <v>407.95</v>
          </cell>
          <cell r="H258">
            <v>412.1</v>
          </cell>
          <cell r="I258">
            <v>257367</v>
          </cell>
        </row>
        <row r="259">
          <cell r="A259" t="str">
            <v>BIL</v>
          </cell>
          <cell r="B259" t="str">
            <v>EQ</v>
          </cell>
          <cell r="C259">
            <v>219</v>
          </cell>
          <cell r="D259">
            <v>219</v>
          </cell>
          <cell r="E259">
            <v>206.9</v>
          </cell>
          <cell r="F259">
            <v>208.8</v>
          </cell>
          <cell r="G259">
            <v>208.6</v>
          </cell>
          <cell r="H259">
            <v>211.1</v>
          </cell>
          <cell r="I259">
            <v>8347</v>
          </cell>
        </row>
        <row r="260">
          <cell r="A260" t="str">
            <v>BINDALAGRO</v>
          </cell>
          <cell r="B260" t="str">
            <v>EQ</v>
          </cell>
          <cell r="C260">
            <v>25.75</v>
          </cell>
          <cell r="D260">
            <v>25.75</v>
          </cell>
          <cell r="E260">
            <v>25.05</v>
          </cell>
          <cell r="F260">
            <v>25.15</v>
          </cell>
          <cell r="G260">
            <v>25.05</v>
          </cell>
          <cell r="H260">
            <v>25.5</v>
          </cell>
          <cell r="I260">
            <v>164882</v>
          </cell>
        </row>
        <row r="261">
          <cell r="A261" t="str">
            <v>BIOCON</v>
          </cell>
          <cell r="B261" t="str">
            <v>EQ</v>
          </cell>
          <cell r="C261">
            <v>260.8</v>
          </cell>
          <cell r="D261">
            <v>261.45</v>
          </cell>
          <cell r="E261">
            <v>254.55</v>
          </cell>
          <cell r="F261">
            <v>256.35000000000002</v>
          </cell>
          <cell r="G261">
            <v>256.2</v>
          </cell>
          <cell r="H261">
            <v>260.2</v>
          </cell>
          <cell r="I261">
            <v>2352217</v>
          </cell>
        </row>
        <row r="262">
          <cell r="A262" t="str">
            <v>BIOFILCHEM</v>
          </cell>
          <cell r="B262" t="str">
            <v>EQ</v>
          </cell>
          <cell r="C262">
            <v>57.95</v>
          </cell>
          <cell r="D262">
            <v>58</v>
          </cell>
          <cell r="E262">
            <v>55.2</v>
          </cell>
          <cell r="F262">
            <v>56.25</v>
          </cell>
          <cell r="G262">
            <v>56.4</v>
          </cell>
          <cell r="H262">
            <v>56.9</v>
          </cell>
          <cell r="I262">
            <v>50235</v>
          </cell>
        </row>
        <row r="263">
          <cell r="A263" t="str">
            <v>BIRLACABLE</v>
          </cell>
          <cell r="B263" t="str">
            <v>EQ</v>
          </cell>
          <cell r="C263">
            <v>149.25</v>
          </cell>
          <cell r="D263">
            <v>157.35</v>
          </cell>
          <cell r="E263">
            <v>145.69999999999999</v>
          </cell>
          <cell r="F263">
            <v>149.94999999999999</v>
          </cell>
          <cell r="G263">
            <v>149.6</v>
          </cell>
          <cell r="H263">
            <v>148.85</v>
          </cell>
          <cell r="I263">
            <v>756032</v>
          </cell>
        </row>
        <row r="264">
          <cell r="A264" t="str">
            <v>BIRLACORPN</v>
          </cell>
          <cell r="B264" t="str">
            <v>EQ</v>
          </cell>
          <cell r="C264">
            <v>989.95</v>
          </cell>
          <cell r="D264">
            <v>989.95</v>
          </cell>
          <cell r="E264">
            <v>935.2</v>
          </cell>
          <cell r="F264">
            <v>950.55</v>
          </cell>
          <cell r="G264">
            <v>950</v>
          </cell>
          <cell r="H264">
            <v>988.85</v>
          </cell>
          <cell r="I264">
            <v>209005</v>
          </cell>
        </row>
        <row r="265">
          <cell r="A265" t="str">
            <v>BIRLAMONEY</v>
          </cell>
          <cell r="B265" t="str">
            <v>EQ</v>
          </cell>
          <cell r="C265">
            <v>61.5</v>
          </cell>
          <cell r="D265">
            <v>61.5</v>
          </cell>
          <cell r="E265">
            <v>59.35</v>
          </cell>
          <cell r="F265">
            <v>60.4</v>
          </cell>
          <cell r="G265">
            <v>61.5</v>
          </cell>
          <cell r="H265">
            <v>61.25</v>
          </cell>
          <cell r="I265">
            <v>57519</v>
          </cell>
        </row>
        <row r="266">
          <cell r="A266" t="str">
            <v>BLBLIMITED</v>
          </cell>
          <cell r="B266" t="str">
            <v>EQ</v>
          </cell>
          <cell r="C266">
            <v>36.25</v>
          </cell>
          <cell r="D266">
            <v>38</v>
          </cell>
          <cell r="E266">
            <v>35</v>
          </cell>
          <cell r="F266">
            <v>36.5</v>
          </cell>
          <cell r="G266">
            <v>36.4</v>
          </cell>
          <cell r="H266">
            <v>36</v>
          </cell>
          <cell r="I266">
            <v>824301</v>
          </cell>
        </row>
        <row r="267">
          <cell r="A267" t="str">
            <v>BLISSGVS</v>
          </cell>
          <cell r="B267" t="str">
            <v>EQ</v>
          </cell>
          <cell r="C267">
            <v>72</v>
          </cell>
          <cell r="D267">
            <v>72.3</v>
          </cell>
          <cell r="E267">
            <v>71.2</v>
          </cell>
          <cell r="F267">
            <v>71.400000000000006</v>
          </cell>
          <cell r="G267">
            <v>71.45</v>
          </cell>
          <cell r="H267">
            <v>71.849999999999994</v>
          </cell>
          <cell r="I267">
            <v>70129</v>
          </cell>
        </row>
        <row r="268">
          <cell r="A268" t="str">
            <v>BLKASHYAP</v>
          </cell>
          <cell r="B268" t="str">
            <v>EQ</v>
          </cell>
          <cell r="C268">
            <v>31.7</v>
          </cell>
          <cell r="D268">
            <v>33</v>
          </cell>
          <cell r="E268">
            <v>31.6</v>
          </cell>
          <cell r="F268">
            <v>31.95</v>
          </cell>
          <cell r="G268">
            <v>31.7</v>
          </cell>
          <cell r="H268">
            <v>31.65</v>
          </cell>
          <cell r="I268">
            <v>258782</v>
          </cell>
        </row>
        <row r="269">
          <cell r="A269" t="str">
            <v>BLS</v>
          </cell>
          <cell r="B269" t="str">
            <v>EQ</v>
          </cell>
          <cell r="C269">
            <v>169.2</v>
          </cell>
          <cell r="D269">
            <v>171.75</v>
          </cell>
          <cell r="E269">
            <v>168.5</v>
          </cell>
          <cell r="F269">
            <v>169.85</v>
          </cell>
          <cell r="G269">
            <v>169.45</v>
          </cell>
          <cell r="H269">
            <v>170.25</v>
          </cell>
          <cell r="I269">
            <v>752058</v>
          </cell>
        </row>
        <row r="270">
          <cell r="A270" t="str">
            <v>BLUEDART</v>
          </cell>
          <cell r="B270" t="str">
            <v>EQ</v>
          </cell>
          <cell r="C270">
            <v>7707</v>
          </cell>
          <cell r="D270">
            <v>7707</v>
          </cell>
          <cell r="E270">
            <v>7632</v>
          </cell>
          <cell r="F270">
            <v>7675.45</v>
          </cell>
          <cell r="G270">
            <v>7670</v>
          </cell>
          <cell r="H270">
            <v>7707</v>
          </cell>
          <cell r="I270">
            <v>9420</v>
          </cell>
        </row>
        <row r="271">
          <cell r="A271" t="str">
            <v>BLUESTARCO</v>
          </cell>
          <cell r="B271" t="str">
            <v>EQ</v>
          </cell>
          <cell r="C271">
            <v>1190</v>
          </cell>
          <cell r="D271">
            <v>1207</v>
          </cell>
          <cell r="E271">
            <v>1190</v>
          </cell>
          <cell r="F271">
            <v>1202.6500000000001</v>
          </cell>
          <cell r="G271">
            <v>1195.0999999999999</v>
          </cell>
          <cell r="H271">
            <v>1200.3</v>
          </cell>
          <cell r="I271">
            <v>26313</v>
          </cell>
        </row>
        <row r="272">
          <cell r="A272" t="str">
            <v>BODALCHEM</v>
          </cell>
          <cell r="B272" t="str">
            <v>EQ</v>
          </cell>
          <cell r="C272">
            <v>78.900000000000006</v>
          </cell>
          <cell r="D272">
            <v>79.25</v>
          </cell>
          <cell r="E272">
            <v>77.849999999999994</v>
          </cell>
          <cell r="F272">
            <v>78.150000000000006</v>
          </cell>
          <cell r="G272">
            <v>78.099999999999994</v>
          </cell>
          <cell r="H272">
            <v>78.75</v>
          </cell>
          <cell r="I272">
            <v>97044</v>
          </cell>
        </row>
        <row r="273">
          <cell r="A273" t="str">
            <v>BOHRAIND</v>
          </cell>
          <cell r="B273" t="str">
            <v>BE</v>
          </cell>
          <cell r="C273">
            <v>143.94999999999999</v>
          </cell>
          <cell r="D273">
            <v>143.94999999999999</v>
          </cell>
          <cell r="E273">
            <v>133.1</v>
          </cell>
          <cell r="F273">
            <v>139.4</v>
          </cell>
          <cell r="G273">
            <v>139.4</v>
          </cell>
          <cell r="H273">
            <v>139.80000000000001</v>
          </cell>
          <cell r="I273">
            <v>93</v>
          </cell>
        </row>
        <row r="274">
          <cell r="A274" t="str">
            <v>BOMDYEING</v>
          </cell>
          <cell r="B274" t="str">
            <v>EQ</v>
          </cell>
          <cell r="C274">
            <v>78.8</v>
          </cell>
          <cell r="D274">
            <v>79</v>
          </cell>
          <cell r="E274">
            <v>76.55</v>
          </cell>
          <cell r="F274">
            <v>77</v>
          </cell>
          <cell r="G274">
            <v>76.900000000000006</v>
          </cell>
          <cell r="H274">
            <v>78.7</v>
          </cell>
          <cell r="I274">
            <v>780194</v>
          </cell>
        </row>
        <row r="275">
          <cell r="A275" t="str">
            <v>BOROLTD</v>
          </cell>
          <cell r="B275" t="str">
            <v>EQ</v>
          </cell>
          <cell r="C275">
            <v>376</v>
          </cell>
          <cell r="D275">
            <v>377.5</v>
          </cell>
          <cell r="E275">
            <v>368.65</v>
          </cell>
          <cell r="F275">
            <v>371.6</v>
          </cell>
          <cell r="G275">
            <v>372</v>
          </cell>
          <cell r="H275">
            <v>373.4</v>
          </cell>
          <cell r="I275">
            <v>45671</v>
          </cell>
        </row>
        <row r="276">
          <cell r="A276" t="str">
            <v>BORORENEW</v>
          </cell>
          <cell r="B276" t="str">
            <v>EQ</v>
          </cell>
          <cell r="C276">
            <v>508.95</v>
          </cell>
          <cell r="D276">
            <v>512</v>
          </cell>
          <cell r="E276">
            <v>501.45</v>
          </cell>
          <cell r="F276">
            <v>503.65</v>
          </cell>
          <cell r="G276">
            <v>504.55</v>
          </cell>
          <cell r="H276">
            <v>507.25</v>
          </cell>
          <cell r="I276">
            <v>109300</v>
          </cell>
        </row>
        <row r="277">
          <cell r="A277" t="str">
            <v>BOSCHLTD</v>
          </cell>
          <cell r="B277" t="str">
            <v>EQ</v>
          </cell>
          <cell r="C277">
            <v>17100</v>
          </cell>
          <cell r="D277">
            <v>17199</v>
          </cell>
          <cell r="E277">
            <v>16967.5</v>
          </cell>
          <cell r="F277">
            <v>17065.7</v>
          </cell>
          <cell r="G277">
            <v>17061</v>
          </cell>
          <cell r="H277">
            <v>17006.7</v>
          </cell>
          <cell r="I277">
            <v>21331</v>
          </cell>
        </row>
        <row r="278">
          <cell r="A278" t="str">
            <v>BPCL</v>
          </cell>
          <cell r="B278" t="str">
            <v>EQ</v>
          </cell>
          <cell r="C278">
            <v>342</v>
          </cell>
          <cell r="D278">
            <v>346.55</v>
          </cell>
          <cell r="E278">
            <v>340.25</v>
          </cell>
          <cell r="F278">
            <v>344.7</v>
          </cell>
          <cell r="G278">
            <v>345</v>
          </cell>
          <cell r="H278">
            <v>342.35</v>
          </cell>
          <cell r="I278">
            <v>3682205</v>
          </cell>
        </row>
        <row r="279">
          <cell r="A279" t="str">
            <v>BPL</v>
          </cell>
          <cell r="B279" t="str">
            <v>EQ</v>
          </cell>
          <cell r="C279">
            <v>63.3</v>
          </cell>
          <cell r="D279">
            <v>63.3</v>
          </cell>
          <cell r="E279">
            <v>61.25</v>
          </cell>
          <cell r="F279">
            <v>61.7</v>
          </cell>
          <cell r="G279">
            <v>62.2</v>
          </cell>
          <cell r="H279">
            <v>62.4</v>
          </cell>
          <cell r="I279">
            <v>52992</v>
          </cell>
        </row>
        <row r="280">
          <cell r="A280" t="str">
            <v>BRIGADE</v>
          </cell>
          <cell r="B280" t="str">
            <v>EQ</v>
          </cell>
          <cell r="C280">
            <v>452</v>
          </cell>
          <cell r="D280">
            <v>465</v>
          </cell>
          <cell r="E280">
            <v>452</v>
          </cell>
          <cell r="F280">
            <v>460.7</v>
          </cell>
          <cell r="G280">
            <v>458</v>
          </cell>
          <cell r="H280">
            <v>458.85</v>
          </cell>
          <cell r="I280">
            <v>114667</v>
          </cell>
        </row>
        <row r="281">
          <cell r="A281" t="str">
            <v>BRITANNIA</v>
          </cell>
          <cell r="B281" t="str">
            <v>EQ</v>
          </cell>
          <cell r="C281">
            <v>4313.2</v>
          </cell>
          <cell r="D281">
            <v>4369</v>
          </cell>
          <cell r="E281">
            <v>4310</v>
          </cell>
          <cell r="F281">
            <v>4359.05</v>
          </cell>
          <cell r="G281">
            <v>4365</v>
          </cell>
          <cell r="H281">
            <v>4313.2</v>
          </cell>
          <cell r="I281">
            <v>297438</v>
          </cell>
        </row>
        <row r="282">
          <cell r="A282" t="str">
            <v>BRNL</v>
          </cell>
          <cell r="B282" t="str">
            <v>EQ</v>
          </cell>
          <cell r="C282">
            <v>40.4</v>
          </cell>
          <cell r="D282">
            <v>40.4</v>
          </cell>
          <cell r="E282">
            <v>37.450000000000003</v>
          </cell>
          <cell r="F282">
            <v>38.700000000000003</v>
          </cell>
          <cell r="G282">
            <v>38.700000000000003</v>
          </cell>
          <cell r="H282">
            <v>40.049999999999997</v>
          </cell>
          <cell r="I282">
            <v>89238</v>
          </cell>
        </row>
        <row r="283">
          <cell r="A283" t="str">
            <v>BROOKS</v>
          </cell>
          <cell r="B283" t="str">
            <v>EQ</v>
          </cell>
          <cell r="C283">
            <v>107</v>
          </cell>
          <cell r="D283">
            <v>107.4</v>
          </cell>
          <cell r="E283">
            <v>104.5</v>
          </cell>
          <cell r="F283">
            <v>104.75</v>
          </cell>
          <cell r="G283">
            <v>105.95</v>
          </cell>
          <cell r="H283">
            <v>105.1</v>
          </cell>
          <cell r="I283">
            <v>4307</v>
          </cell>
        </row>
        <row r="284">
          <cell r="A284" t="str">
            <v>BSE</v>
          </cell>
          <cell r="B284" t="str">
            <v>EQ</v>
          </cell>
          <cell r="C284">
            <v>548</v>
          </cell>
          <cell r="D284">
            <v>548.85</v>
          </cell>
          <cell r="E284">
            <v>540.20000000000005</v>
          </cell>
          <cell r="F284">
            <v>542</v>
          </cell>
          <cell r="G284">
            <v>541.5</v>
          </cell>
          <cell r="H284">
            <v>547.29999999999995</v>
          </cell>
          <cell r="I284">
            <v>263709</v>
          </cell>
        </row>
        <row r="285">
          <cell r="A285" t="str">
            <v>BSHSL</v>
          </cell>
          <cell r="B285" t="str">
            <v>BE</v>
          </cell>
          <cell r="C285">
            <v>284.60000000000002</v>
          </cell>
          <cell r="D285">
            <v>284.64999999999998</v>
          </cell>
          <cell r="E285">
            <v>273</v>
          </cell>
          <cell r="F285">
            <v>284.64999999999998</v>
          </cell>
          <cell r="G285">
            <v>284.64999999999998</v>
          </cell>
          <cell r="H285">
            <v>271.10000000000002</v>
          </cell>
          <cell r="I285">
            <v>202032</v>
          </cell>
        </row>
        <row r="286">
          <cell r="A286" t="str">
            <v>BSL</v>
          </cell>
          <cell r="B286" t="str">
            <v>BE</v>
          </cell>
          <cell r="C286">
            <v>190.35</v>
          </cell>
          <cell r="D286">
            <v>195.45</v>
          </cell>
          <cell r="E286">
            <v>190.3</v>
          </cell>
          <cell r="F286">
            <v>191.65</v>
          </cell>
          <cell r="G286">
            <v>192.95</v>
          </cell>
          <cell r="H286">
            <v>190.35</v>
          </cell>
          <cell r="I286">
            <v>2130</v>
          </cell>
        </row>
        <row r="287">
          <cell r="A287" t="str">
            <v>BSLGOLDETF</v>
          </cell>
          <cell r="B287" t="str">
            <v>EQ</v>
          </cell>
          <cell r="C287">
            <v>50.67</v>
          </cell>
          <cell r="D287">
            <v>50.67</v>
          </cell>
          <cell r="E287">
            <v>49.7</v>
          </cell>
          <cell r="F287">
            <v>50.18</v>
          </cell>
          <cell r="G287">
            <v>50.2</v>
          </cell>
          <cell r="H287">
            <v>50.35</v>
          </cell>
          <cell r="I287">
            <v>1421322</v>
          </cell>
        </row>
        <row r="288">
          <cell r="A288" t="str">
            <v>BSLNIFTY</v>
          </cell>
          <cell r="B288" t="str">
            <v>EQ</v>
          </cell>
          <cell r="C288">
            <v>20.6</v>
          </cell>
          <cell r="D288">
            <v>20.65</v>
          </cell>
          <cell r="E288">
            <v>20</v>
          </cell>
          <cell r="F288">
            <v>20.170000000000002</v>
          </cell>
          <cell r="G288">
            <v>20.04</v>
          </cell>
          <cell r="H288">
            <v>20.239999999999998</v>
          </cell>
          <cell r="I288">
            <v>657482</v>
          </cell>
        </row>
        <row r="289">
          <cell r="A289" t="str">
            <v>BSLSENETFG</v>
          </cell>
          <cell r="B289" t="str">
            <v>EQ</v>
          </cell>
          <cell r="C289">
            <v>59.55</v>
          </cell>
          <cell r="D289">
            <v>59.55</v>
          </cell>
          <cell r="E289">
            <v>57.45</v>
          </cell>
          <cell r="F289">
            <v>57.95</v>
          </cell>
          <cell r="G289">
            <v>57.7</v>
          </cell>
          <cell r="H289">
            <v>58.54</v>
          </cell>
          <cell r="I289">
            <v>8607</v>
          </cell>
        </row>
        <row r="290">
          <cell r="A290" t="str">
            <v>BSOFT</v>
          </cell>
          <cell r="B290" t="str">
            <v>EQ</v>
          </cell>
          <cell r="C290">
            <v>290.89999999999998</v>
          </cell>
          <cell r="D290">
            <v>291.5</v>
          </cell>
          <cell r="E290">
            <v>282.75</v>
          </cell>
          <cell r="F290">
            <v>283.64999999999998</v>
          </cell>
          <cell r="G290">
            <v>283.5</v>
          </cell>
          <cell r="H290">
            <v>291.7</v>
          </cell>
          <cell r="I290">
            <v>2295178</v>
          </cell>
        </row>
        <row r="291">
          <cell r="A291" t="str">
            <v>BURNPUR</v>
          </cell>
          <cell r="B291" t="str">
            <v>EQ</v>
          </cell>
          <cell r="C291">
            <v>5.7</v>
          </cell>
          <cell r="D291">
            <v>5.7</v>
          </cell>
          <cell r="E291">
            <v>5.45</v>
          </cell>
          <cell r="F291">
            <v>5.5</v>
          </cell>
          <cell r="G291">
            <v>5.45</v>
          </cell>
          <cell r="H291">
            <v>5.65</v>
          </cell>
          <cell r="I291">
            <v>201390</v>
          </cell>
        </row>
        <row r="292">
          <cell r="A292" t="str">
            <v>BUTTERFLY</v>
          </cell>
          <cell r="B292" t="str">
            <v>EQ</v>
          </cell>
          <cell r="C292">
            <v>1552.9</v>
          </cell>
          <cell r="D292">
            <v>1557</v>
          </cell>
          <cell r="E292">
            <v>1527</v>
          </cell>
          <cell r="F292">
            <v>1536.85</v>
          </cell>
          <cell r="G292">
            <v>1538.3</v>
          </cell>
          <cell r="H292">
            <v>1552.85</v>
          </cell>
          <cell r="I292">
            <v>5958</v>
          </cell>
        </row>
        <row r="293">
          <cell r="A293" t="str">
            <v>BVCL</v>
          </cell>
          <cell r="B293" t="str">
            <v>EQ</v>
          </cell>
          <cell r="C293">
            <v>25.25</v>
          </cell>
          <cell r="D293">
            <v>25.3</v>
          </cell>
          <cell r="E293">
            <v>24.35</v>
          </cell>
          <cell r="F293">
            <v>25.3</v>
          </cell>
          <cell r="G293">
            <v>25.3</v>
          </cell>
          <cell r="H293">
            <v>24.1</v>
          </cell>
          <cell r="I293">
            <v>11898</v>
          </cell>
        </row>
        <row r="294">
          <cell r="A294" t="str">
            <v>BYKE</v>
          </cell>
          <cell r="B294" t="str">
            <v>EQ</v>
          </cell>
          <cell r="C294">
            <v>41.75</v>
          </cell>
          <cell r="D294">
            <v>42</v>
          </cell>
          <cell r="E294">
            <v>40.9</v>
          </cell>
          <cell r="F294">
            <v>41.4</v>
          </cell>
          <cell r="G294">
            <v>41.2</v>
          </cell>
          <cell r="H294">
            <v>41.65</v>
          </cell>
          <cell r="I294">
            <v>13384</v>
          </cell>
        </row>
        <row r="295">
          <cell r="A295" t="str">
            <v>CALSOFT</v>
          </cell>
          <cell r="B295" t="str">
            <v>EQ</v>
          </cell>
          <cell r="C295">
            <v>20.399999999999999</v>
          </cell>
          <cell r="D295">
            <v>20.75</v>
          </cell>
          <cell r="E295">
            <v>20.05</v>
          </cell>
          <cell r="F295">
            <v>20.149999999999999</v>
          </cell>
          <cell r="G295">
            <v>20.100000000000001</v>
          </cell>
          <cell r="H295">
            <v>20.399999999999999</v>
          </cell>
          <cell r="I295">
            <v>11475</v>
          </cell>
        </row>
        <row r="296">
          <cell r="A296" t="str">
            <v>CAMLINFINE</v>
          </cell>
          <cell r="B296" t="str">
            <v>EQ</v>
          </cell>
          <cell r="C296">
            <v>159.5</v>
          </cell>
          <cell r="D296">
            <v>161.1</v>
          </cell>
          <cell r="E296">
            <v>155.55000000000001</v>
          </cell>
          <cell r="F296">
            <v>159.1</v>
          </cell>
          <cell r="G296">
            <v>161</v>
          </cell>
          <cell r="H296">
            <v>160</v>
          </cell>
          <cell r="I296">
            <v>231138</v>
          </cell>
        </row>
        <row r="297">
          <cell r="A297" t="str">
            <v>CAMPUS</v>
          </cell>
          <cell r="B297" t="str">
            <v>EQ</v>
          </cell>
          <cell r="C297">
            <v>397.5</v>
          </cell>
          <cell r="D297">
            <v>397.5</v>
          </cell>
          <cell r="E297">
            <v>385</v>
          </cell>
          <cell r="F297">
            <v>386.95</v>
          </cell>
          <cell r="G297">
            <v>387.6</v>
          </cell>
          <cell r="H297">
            <v>394.75</v>
          </cell>
          <cell r="I297">
            <v>247909</v>
          </cell>
        </row>
        <row r="298">
          <cell r="A298" t="str">
            <v>CAMS</v>
          </cell>
          <cell r="B298" t="str">
            <v>EQ</v>
          </cell>
          <cell r="C298">
            <v>2220.75</v>
          </cell>
          <cell r="D298">
            <v>2231.9</v>
          </cell>
          <cell r="E298">
            <v>2214</v>
          </cell>
          <cell r="F298">
            <v>2220.75</v>
          </cell>
          <cell r="G298">
            <v>2220</v>
          </cell>
          <cell r="H298">
            <v>2220.75</v>
          </cell>
          <cell r="I298">
            <v>27983</v>
          </cell>
        </row>
        <row r="299">
          <cell r="A299" t="str">
            <v>CANBK</v>
          </cell>
          <cell r="B299" t="str">
            <v>EQ</v>
          </cell>
          <cell r="C299">
            <v>328.5</v>
          </cell>
          <cell r="D299">
            <v>328.65</v>
          </cell>
          <cell r="E299">
            <v>317.5</v>
          </cell>
          <cell r="F299">
            <v>320.45</v>
          </cell>
          <cell r="G299">
            <v>319.55</v>
          </cell>
          <cell r="H299">
            <v>327.5</v>
          </cell>
          <cell r="I299">
            <v>8893004</v>
          </cell>
        </row>
        <row r="300">
          <cell r="A300" t="str">
            <v>CANFINHOME</v>
          </cell>
          <cell r="B300" t="str">
            <v>EQ</v>
          </cell>
          <cell r="C300">
            <v>545.95000000000005</v>
          </cell>
          <cell r="D300">
            <v>548.79999999999995</v>
          </cell>
          <cell r="E300">
            <v>535.4</v>
          </cell>
          <cell r="F300">
            <v>543.4</v>
          </cell>
          <cell r="G300">
            <v>540.85</v>
          </cell>
          <cell r="H300">
            <v>545.45000000000005</v>
          </cell>
          <cell r="I300">
            <v>650320</v>
          </cell>
        </row>
        <row r="301">
          <cell r="A301" t="str">
            <v>CANTABIL</v>
          </cell>
          <cell r="B301" t="str">
            <v>EQ</v>
          </cell>
          <cell r="C301">
            <v>1219.5</v>
          </cell>
          <cell r="D301">
            <v>1225</v>
          </cell>
          <cell r="E301">
            <v>1191.1500000000001</v>
          </cell>
          <cell r="F301">
            <v>1213.2</v>
          </cell>
          <cell r="G301">
            <v>1225</v>
          </cell>
          <cell r="H301">
            <v>1206.1500000000001</v>
          </cell>
          <cell r="I301">
            <v>9264</v>
          </cell>
        </row>
        <row r="302">
          <cell r="A302" t="str">
            <v>CAPACITE</v>
          </cell>
          <cell r="B302" t="str">
            <v>EQ</v>
          </cell>
          <cell r="C302">
            <v>158.94999999999999</v>
          </cell>
          <cell r="D302">
            <v>162.9</v>
          </cell>
          <cell r="E302">
            <v>157.19999999999999</v>
          </cell>
          <cell r="F302">
            <v>160.55000000000001</v>
          </cell>
          <cell r="G302">
            <v>160.6</v>
          </cell>
          <cell r="H302">
            <v>157.80000000000001</v>
          </cell>
          <cell r="I302">
            <v>1199092</v>
          </cell>
        </row>
        <row r="303">
          <cell r="A303" t="str">
            <v>CAPLIPOINT</v>
          </cell>
          <cell r="B303" t="str">
            <v>EQ</v>
          </cell>
          <cell r="C303">
            <v>733.95</v>
          </cell>
          <cell r="D303">
            <v>742.9</v>
          </cell>
          <cell r="E303">
            <v>721.5</v>
          </cell>
          <cell r="F303">
            <v>726.4</v>
          </cell>
          <cell r="G303">
            <v>727.95</v>
          </cell>
          <cell r="H303">
            <v>737.95</v>
          </cell>
          <cell r="I303">
            <v>24054</v>
          </cell>
        </row>
        <row r="304">
          <cell r="A304" t="str">
            <v>CAPTRUST</v>
          </cell>
          <cell r="B304" t="str">
            <v>EQ</v>
          </cell>
          <cell r="C304">
            <v>80.900000000000006</v>
          </cell>
          <cell r="D304">
            <v>80.900000000000006</v>
          </cell>
          <cell r="E304">
            <v>78</v>
          </cell>
          <cell r="F304">
            <v>78.349999999999994</v>
          </cell>
          <cell r="G304">
            <v>78.25</v>
          </cell>
          <cell r="H304">
            <v>77.900000000000006</v>
          </cell>
          <cell r="I304">
            <v>6392</v>
          </cell>
        </row>
        <row r="305">
          <cell r="A305" t="str">
            <v>CARBORUNIV</v>
          </cell>
          <cell r="B305" t="str">
            <v>EQ</v>
          </cell>
          <cell r="C305">
            <v>920</v>
          </cell>
          <cell r="D305">
            <v>929.4</v>
          </cell>
          <cell r="E305">
            <v>889</v>
          </cell>
          <cell r="F305">
            <v>897.3</v>
          </cell>
          <cell r="G305">
            <v>900</v>
          </cell>
          <cell r="H305">
            <v>926.4</v>
          </cell>
          <cell r="I305">
            <v>231306</v>
          </cell>
        </row>
        <row r="306">
          <cell r="A306" t="str">
            <v>CAREERP</v>
          </cell>
          <cell r="B306" t="str">
            <v>EQ</v>
          </cell>
          <cell r="C306">
            <v>133.65</v>
          </cell>
          <cell r="D306">
            <v>136.94999999999999</v>
          </cell>
          <cell r="E306">
            <v>133</v>
          </cell>
          <cell r="F306">
            <v>135.9</v>
          </cell>
          <cell r="G306">
            <v>135</v>
          </cell>
          <cell r="H306">
            <v>133.6</v>
          </cell>
          <cell r="I306">
            <v>21295</v>
          </cell>
        </row>
        <row r="307">
          <cell r="A307" t="str">
            <v>CARERATING</v>
          </cell>
          <cell r="B307" t="str">
            <v>EQ</v>
          </cell>
          <cell r="C307">
            <v>616.25</v>
          </cell>
          <cell r="D307">
            <v>625</v>
          </cell>
          <cell r="E307">
            <v>601.35</v>
          </cell>
          <cell r="F307">
            <v>606.75</v>
          </cell>
          <cell r="G307">
            <v>606.29999999999995</v>
          </cell>
          <cell r="H307">
            <v>618.9</v>
          </cell>
          <cell r="I307">
            <v>101602</v>
          </cell>
        </row>
        <row r="308">
          <cell r="A308" t="str">
            <v>CARTRADE</v>
          </cell>
          <cell r="B308" t="str">
            <v>EQ</v>
          </cell>
          <cell r="C308">
            <v>483.4</v>
          </cell>
          <cell r="D308">
            <v>484.7</v>
          </cell>
          <cell r="E308">
            <v>478</v>
          </cell>
          <cell r="F308">
            <v>480.6</v>
          </cell>
          <cell r="G308">
            <v>479.05</v>
          </cell>
          <cell r="H308">
            <v>481.7</v>
          </cell>
          <cell r="I308">
            <v>32699</v>
          </cell>
        </row>
        <row r="309">
          <cell r="A309" t="str">
            <v>CARYSIL</v>
          </cell>
          <cell r="B309" t="str">
            <v>EQ</v>
          </cell>
          <cell r="C309">
            <v>472.9</v>
          </cell>
          <cell r="D309">
            <v>475</v>
          </cell>
          <cell r="E309">
            <v>458</v>
          </cell>
          <cell r="F309">
            <v>461.6</v>
          </cell>
          <cell r="G309">
            <v>461</v>
          </cell>
          <cell r="H309">
            <v>471.9</v>
          </cell>
          <cell r="I309">
            <v>66210</v>
          </cell>
        </row>
        <row r="310">
          <cell r="A310" t="str">
            <v>CASTROLIND</v>
          </cell>
          <cell r="B310" t="str">
            <v>EQ</v>
          </cell>
          <cell r="C310">
            <v>128.4</v>
          </cell>
          <cell r="D310">
            <v>129.55000000000001</v>
          </cell>
          <cell r="E310">
            <v>125</v>
          </cell>
          <cell r="F310">
            <v>125.6</v>
          </cell>
          <cell r="G310">
            <v>125.6</v>
          </cell>
          <cell r="H310">
            <v>128</v>
          </cell>
          <cell r="I310">
            <v>802721</v>
          </cell>
        </row>
        <row r="311">
          <cell r="A311" t="str">
            <v>CCCL</v>
          </cell>
          <cell r="B311" t="str">
            <v>BE</v>
          </cell>
          <cell r="C311">
            <v>1.45</v>
          </cell>
          <cell r="D311">
            <v>1.5</v>
          </cell>
          <cell r="E311">
            <v>1.4</v>
          </cell>
          <cell r="F311">
            <v>1.5</v>
          </cell>
          <cell r="G311">
            <v>1.5</v>
          </cell>
          <cell r="H311">
            <v>1.45</v>
          </cell>
          <cell r="I311">
            <v>687137</v>
          </cell>
        </row>
        <row r="312">
          <cell r="A312" t="str">
            <v>CCHHL</v>
          </cell>
          <cell r="B312" t="str">
            <v>EQ</v>
          </cell>
          <cell r="C312">
            <v>7.4</v>
          </cell>
          <cell r="D312">
            <v>7.65</v>
          </cell>
          <cell r="E312">
            <v>7.3</v>
          </cell>
          <cell r="F312">
            <v>7.35</v>
          </cell>
          <cell r="G312">
            <v>7.45</v>
          </cell>
          <cell r="H312">
            <v>7.5</v>
          </cell>
          <cell r="I312">
            <v>21543</v>
          </cell>
        </row>
        <row r="313">
          <cell r="A313" t="str">
            <v>CCL</v>
          </cell>
          <cell r="B313" t="str">
            <v>EQ</v>
          </cell>
          <cell r="C313">
            <v>540.35</v>
          </cell>
          <cell r="D313">
            <v>542</v>
          </cell>
          <cell r="E313">
            <v>515</v>
          </cell>
          <cell r="F313">
            <v>518.04999999999995</v>
          </cell>
          <cell r="G313">
            <v>520</v>
          </cell>
          <cell r="H313">
            <v>540.35</v>
          </cell>
          <cell r="I313">
            <v>138450</v>
          </cell>
        </row>
        <row r="314">
          <cell r="A314" t="str">
            <v>CDSL</v>
          </cell>
          <cell r="B314" t="str">
            <v>EQ</v>
          </cell>
          <cell r="C314">
            <v>1132.8</v>
          </cell>
          <cell r="D314">
            <v>1132.8</v>
          </cell>
          <cell r="E314">
            <v>1115</v>
          </cell>
          <cell r="F314">
            <v>1117.3</v>
          </cell>
          <cell r="G314">
            <v>1118.2</v>
          </cell>
          <cell r="H314">
            <v>1127.75</v>
          </cell>
          <cell r="I314">
            <v>138798</v>
          </cell>
        </row>
        <row r="315">
          <cell r="A315" t="str">
            <v>CEATLTD</v>
          </cell>
          <cell r="B315" t="str">
            <v>EQ</v>
          </cell>
          <cell r="C315">
            <v>1684.95</v>
          </cell>
          <cell r="D315">
            <v>1765</v>
          </cell>
          <cell r="E315">
            <v>1654.45</v>
          </cell>
          <cell r="F315">
            <v>1740.5</v>
          </cell>
          <cell r="G315">
            <v>1746</v>
          </cell>
          <cell r="H315">
            <v>1666.9</v>
          </cell>
          <cell r="I315">
            <v>642943</v>
          </cell>
        </row>
        <row r="316">
          <cell r="A316" t="str">
            <v>CELEBRITY</v>
          </cell>
          <cell r="B316" t="str">
            <v>EQ</v>
          </cell>
          <cell r="C316">
            <v>17.350000000000001</v>
          </cell>
          <cell r="D316">
            <v>18</v>
          </cell>
          <cell r="E316">
            <v>17.350000000000001</v>
          </cell>
          <cell r="F316">
            <v>17.850000000000001</v>
          </cell>
          <cell r="G316">
            <v>17.850000000000001</v>
          </cell>
          <cell r="H316">
            <v>17.899999999999999</v>
          </cell>
          <cell r="I316">
            <v>45719</v>
          </cell>
        </row>
        <row r="317">
          <cell r="A317" t="str">
            <v>CENTENKA</v>
          </cell>
          <cell r="B317" t="str">
            <v>EQ</v>
          </cell>
          <cell r="C317">
            <v>417.2</v>
          </cell>
          <cell r="D317">
            <v>422.5</v>
          </cell>
          <cell r="E317">
            <v>415</v>
          </cell>
          <cell r="F317">
            <v>416.1</v>
          </cell>
          <cell r="G317">
            <v>415.1</v>
          </cell>
          <cell r="H317">
            <v>420.95</v>
          </cell>
          <cell r="I317">
            <v>22668</v>
          </cell>
        </row>
        <row r="318">
          <cell r="A318" t="str">
            <v>CENTEXT</v>
          </cell>
          <cell r="B318" t="str">
            <v>EQ</v>
          </cell>
          <cell r="C318">
            <v>10</v>
          </cell>
          <cell r="D318">
            <v>10.199999999999999</v>
          </cell>
          <cell r="E318">
            <v>9.9</v>
          </cell>
          <cell r="F318">
            <v>9.9499999999999993</v>
          </cell>
          <cell r="G318">
            <v>9.9499999999999993</v>
          </cell>
          <cell r="H318">
            <v>9.9499999999999993</v>
          </cell>
          <cell r="I318">
            <v>107481</v>
          </cell>
        </row>
        <row r="319">
          <cell r="A319" t="str">
            <v>CENTRALBK</v>
          </cell>
          <cell r="B319" t="str">
            <v>EQ</v>
          </cell>
          <cell r="C319">
            <v>32.299999999999997</v>
          </cell>
          <cell r="D319">
            <v>32.35</v>
          </cell>
          <cell r="E319">
            <v>31.2</v>
          </cell>
          <cell r="F319">
            <v>31.45</v>
          </cell>
          <cell r="G319">
            <v>31.5</v>
          </cell>
          <cell r="H319">
            <v>31.95</v>
          </cell>
          <cell r="I319">
            <v>7821547</v>
          </cell>
        </row>
        <row r="320">
          <cell r="A320" t="str">
            <v>CENTRUM</v>
          </cell>
          <cell r="B320" t="str">
            <v>EQ</v>
          </cell>
          <cell r="C320">
            <v>24.65</v>
          </cell>
          <cell r="D320">
            <v>24.65</v>
          </cell>
          <cell r="E320">
            <v>23.85</v>
          </cell>
          <cell r="F320">
            <v>24.25</v>
          </cell>
          <cell r="G320">
            <v>24.15</v>
          </cell>
          <cell r="H320">
            <v>24.3</v>
          </cell>
          <cell r="I320">
            <v>109688</v>
          </cell>
        </row>
        <row r="321">
          <cell r="A321" t="str">
            <v>CENTUM</v>
          </cell>
          <cell r="B321" t="str">
            <v>EQ</v>
          </cell>
          <cell r="C321">
            <v>738.65</v>
          </cell>
          <cell r="D321">
            <v>747.45</v>
          </cell>
          <cell r="E321">
            <v>712</v>
          </cell>
          <cell r="F321">
            <v>722.25</v>
          </cell>
          <cell r="G321">
            <v>713.2</v>
          </cell>
          <cell r="H321">
            <v>732.8</v>
          </cell>
          <cell r="I321">
            <v>48831</v>
          </cell>
        </row>
        <row r="322">
          <cell r="A322" t="str">
            <v>CENTURYPLY</v>
          </cell>
          <cell r="B322" t="str">
            <v>EQ</v>
          </cell>
          <cell r="C322">
            <v>510</v>
          </cell>
          <cell r="D322">
            <v>520.79999999999995</v>
          </cell>
          <cell r="E322">
            <v>507.05</v>
          </cell>
          <cell r="F322">
            <v>517.6</v>
          </cell>
          <cell r="G322">
            <v>518.79999999999995</v>
          </cell>
          <cell r="H322">
            <v>509.7</v>
          </cell>
          <cell r="I322">
            <v>153812</v>
          </cell>
        </row>
        <row r="323">
          <cell r="A323" t="str">
            <v>CENTURYTEX</v>
          </cell>
          <cell r="B323" t="str">
            <v>EQ</v>
          </cell>
          <cell r="C323">
            <v>719.05</v>
          </cell>
          <cell r="D323">
            <v>719.9</v>
          </cell>
          <cell r="E323">
            <v>706</v>
          </cell>
          <cell r="F323">
            <v>709.75</v>
          </cell>
          <cell r="G323">
            <v>710.85</v>
          </cell>
          <cell r="H323">
            <v>719</v>
          </cell>
          <cell r="I323">
            <v>43673</v>
          </cell>
        </row>
        <row r="324">
          <cell r="A324" t="str">
            <v>CERA</v>
          </cell>
          <cell r="B324" t="str">
            <v>EQ</v>
          </cell>
          <cell r="C324">
            <v>5206</v>
          </cell>
          <cell r="D324">
            <v>5381</v>
          </cell>
          <cell r="E324">
            <v>5206</v>
          </cell>
          <cell r="F324">
            <v>5295.95</v>
          </cell>
          <cell r="G324">
            <v>5329</v>
          </cell>
          <cell r="H324">
            <v>5264.1</v>
          </cell>
          <cell r="I324">
            <v>7457</v>
          </cell>
        </row>
        <row r="325">
          <cell r="A325" t="str">
            <v>CEREBRAINT</v>
          </cell>
          <cell r="B325" t="str">
            <v>EQ</v>
          </cell>
          <cell r="C325">
            <v>13.9</v>
          </cell>
          <cell r="D325">
            <v>13.9</v>
          </cell>
          <cell r="E325">
            <v>13.25</v>
          </cell>
          <cell r="F325">
            <v>13.4</v>
          </cell>
          <cell r="G325">
            <v>13.5</v>
          </cell>
          <cell r="H325">
            <v>13.8</v>
          </cell>
          <cell r="I325">
            <v>655190</v>
          </cell>
        </row>
        <row r="326">
          <cell r="A326" t="str">
            <v>CESC</v>
          </cell>
          <cell r="B326" t="str">
            <v>EQ</v>
          </cell>
          <cell r="C326">
            <v>77.2</v>
          </cell>
          <cell r="D326">
            <v>77.650000000000006</v>
          </cell>
          <cell r="E326">
            <v>75.599999999999994</v>
          </cell>
          <cell r="F326">
            <v>75.849999999999994</v>
          </cell>
          <cell r="G326">
            <v>75.900000000000006</v>
          </cell>
          <cell r="H326">
            <v>76.95</v>
          </cell>
          <cell r="I326">
            <v>1896076</v>
          </cell>
        </row>
        <row r="327">
          <cell r="A327" t="str">
            <v>CGCL</v>
          </cell>
          <cell r="B327" t="str">
            <v>EQ</v>
          </cell>
          <cell r="C327">
            <v>755.45</v>
          </cell>
          <cell r="D327">
            <v>755.45</v>
          </cell>
          <cell r="E327">
            <v>750.35</v>
          </cell>
          <cell r="F327">
            <v>751.2</v>
          </cell>
          <cell r="G327">
            <v>751</v>
          </cell>
          <cell r="H327">
            <v>752.25</v>
          </cell>
          <cell r="I327">
            <v>96729</v>
          </cell>
        </row>
        <row r="328">
          <cell r="A328" t="str">
            <v>CGPOWER</v>
          </cell>
          <cell r="B328" t="str">
            <v>EQ</v>
          </cell>
          <cell r="C328">
            <v>270.05</v>
          </cell>
          <cell r="D328">
            <v>271.2</v>
          </cell>
          <cell r="E328">
            <v>267.2</v>
          </cell>
          <cell r="F328">
            <v>270</v>
          </cell>
          <cell r="G328">
            <v>270.5</v>
          </cell>
          <cell r="H328">
            <v>270.89999999999998</v>
          </cell>
          <cell r="I328">
            <v>721930</v>
          </cell>
        </row>
        <row r="329">
          <cell r="A329" t="str">
            <v>CHALET</v>
          </cell>
          <cell r="B329" t="str">
            <v>EQ</v>
          </cell>
          <cell r="C329">
            <v>334</v>
          </cell>
          <cell r="D329">
            <v>338.4</v>
          </cell>
          <cell r="E329">
            <v>328.95</v>
          </cell>
          <cell r="F329">
            <v>334.05</v>
          </cell>
          <cell r="G329">
            <v>335.9</v>
          </cell>
          <cell r="H329">
            <v>331.1</v>
          </cell>
          <cell r="I329">
            <v>77443</v>
          </cell>
        </row>
        <row r="330">
          <cell r="A330" t="str">
            <v>CHAMBLFERT</v>
          </cell>
          <cell r="B330" t="str">
            <v>EQ</v>
          </cell>
          <cell r="C330">
            <v>317</v>
          </cell>
          <cell r="D330">
            <v>320.64999999999998</v>
          </cell>
          <cell r="E330">
            <v>310.64999999999998</v>
          </cell>
          <cell r="F330">
            <v>313.3</v>
          </cell>
          <cell r="G330">
            <v>313.39999999999998</v>
          </cell>
          <cell r="H330">
            <v>317.85000000000002</v>
          </cell>
          <cell r="I330">
            <v>1885803</v>
          </cell>
        </row>
        <row r="331">
          <cell r="A331" t="str">
            <v>CHEMBOND</v>
          </cell>
          <cell r="B331" t="str">
            <v>EQ</v>
          </cell>
          <cell r="C331">
            <v>246.5</v>
          </cell>
          <cell r="D331">
            <v>249</v>
          </cell>
          <cell r="E331">
            <v>242</v>
          </cell>
          <cell r="F331">
            <v>242.9</v>
          </cell>
          <cell r="G331">
            <v>242</v>
          </cell>
          <cell r="H331">
            <v>246.15</v>
          </cell>
          <cell r="I331">
            <v>6708</v>
          </cell>
        </row>
        <row r="332">
          <cell r="A332" t="str">
            <v>CHEMCON</v>
          </cell>
          <cell r="B332" t="str">
            <v>EQ</v>
          </cell>
          <cell r="C332">
            <v>290.05</v>
          </cell>
          <cell r="D332">
            <v>291.2</v>
          </cell>
          <cell r="E332">
            <v>280.7</v>
          </cell>
          <cell r="F332">
            <v>283.85000000000002</v>
          </cell>
          <cell r="G332">
            <v>284.3</v>
          </cell>
          <cell r="H332">
            <v>288.85000000000002</v>
          </cell>
          <cell r="I332">
            <v>101063</v>
          </cell>
        </row>
        <row r="333">
          <cell r="A333" t="str">
            <v>CHEMFAB</v>
          </cell>
          <cell r="B333" t="str">
            <v>EQ</v>
          </cell>
          <cell r="C333">
            <v>276</v>
          </cell>
          <cell r="D333">
            <v>284.45</v>
          </cell>
          <cell r="E333">
            <v>276</v>
          </cell>
          <cell r="F333">
            <v>277.85000000000002</v>
          </cell>
          <cell r="G333">
            <v>278</v>
          </cell>
          <cell r="H333">
            <v>277.75</v>
          </cell>
          <cell r="I333">
            <v>5450</v>
          </cell>
        </row>
        <row r="334">
          <cell r="A334" t="str">
            <v>CHEMPLASTS</v>
          </cell>
          <cell r="B334" t="str">
            <v>EQ</v>
          </cell>
          <cell r="C334">
            <v>466.5</v>
          </cell>
          <cell r="D334">
            <v>467.8</v>
          </cell>
          <cell r="E334">
            <v>447.6</v>
          </cell>
          <cell r="F334">
            <v>449.8</v>
          </cell>
          <cell r="G334">
            <v>450</v>
          </cell>
          <cell r="H334">
            <v>466.5</v>
          </cell>
          <cell r="I334">
            <v>130419</v>
          </cell>
        </row>
        <row r="335">
          <cell r="A335" t="str">
            <v>CHENNPETRO</v>
          </cell>
          <cell r="B335" t="str">
            <v>EQ</v>
          </cell>
          <cell r="C335">
            <v>209.9</v>
          </cell>
          <cell r="D335">
            <v>210.1</v>
          </cell>
          <cell r="E335">
            <v>206.05</v>
          </cell>
          <cell r="F335">
            <v>206.85</v>
          </cell>
          <cell r="G335">
            <v>206.95</v>
          </cell>
          <cell r="H335">
            <v>208.95</v>
          </cell>
          <cell r="I335">
            <v>283705</v>
          </cell>
        </row>
        <row r="336">
          <cell r="A336" t="str">
            <v>CHEVIOT</v>
          </cell>
          <cell r="B336" t="str">
            <v>EQ</v>
          </cell>
          <cell r="C336">
            <v>1173.5</v>
          </cell>
          <cell r="D336">
            <v>1174.95</v>
          </cell>
          <cell r="E336">
            <v>1156.5999999999999</v>
          </cell>
          <cell r="F336">
            <v>1163.3</v>
          </cell>
          <cell r="G336">
            <v>1167.95</v>
          </cell>
          <cell r="H336">
            <v>1174.45</v>
          </cell>
          <cell r="I336">
            <v>1024</v>
          </cell>
        </row>
        <row r="337">
          <cell r="A337" t="str">
            <v>CHOICEIN</v>
          </cell>
          <cell r="B337" t="str">
            <v>EQ</v>
          </cell>
          <cell r="C337">
            <v>248.55</v>
          </cell>
          <cell r="D337">
            <v>256.60000000000002</v>
          </cell>
          <cell r="E337">
            <v>245.9</v>
          </cell>
          <cell r="F337">
            <v>251.45</v>
          </cell>
          <cell r="G337">
            <v>251.3</v>
          </cell>
          <cell r="H337">
            <v>248.5</v>
          </cell>
          <cell r="I337">
            <v>43483</v>
          </cell>
        </row>
        <row r="338">
          <cell r="A338" t="str">
            <v>CHOLAFIN</v>
          </cell>
          <cell r="B338" t="str">
            <v>EQ</v>
          </cell>
          <cell r="C338">
            <v>683.45</v>
          </cell>
          <cell r="D338">
            <v>693.85</v>
          </cell>
          <cell r="E338">
            <v>658</v>
          </cell>
          <cell r="F338">
            <v>667.9</v>
          </cell>
          <cell r="G338">
            <v>667</v>
          </cell>
          <cell r="H338">
            <v>683.25</v>
          </cell>
          <cell r="I338">
            <v>4278558</v>
          </cell>
        </row>
        <row r="339">
          <cell r="A339" t="str">
            <v>CHOLAHLDNG</v>
          </cell>
          <cell r="B339" t="str">
            <v>EQ</v>
          </cell>
          <cell r="C339">
            <v>554.35</v>
          </cell>
          <cell r="D339">
            <v>564.35</v>
          </cell>
          <cell r="E339">
            <v>554.35</v>
          </cell>
          <cell r="F339">
            <v>559.70000000000005</v>
          </cell>
          <cell r="G339">
            <v>559.65</v>
          </cell>
          <cell r="H339">
            <v>559.95000000000005</v>
          </cell>
          <cell r="I339">
            <v>28098</v>
          </cell>
        </row>
        <row r="340">
          <cell r="A340" t="str">
            <v>CIGNITITEC</v>
          </cell>
          <cell r="B340" t="str">
            <v>EQ</v>
          </cell>
          <cell r="C340">
            <v>576.15</v>
          </cell>
          <cell r="D340">
            <v>576.15</v>
          </cell>
          <cell r="E340">
            <v>553.54999999999995</v>
          </cell>
          <cell r="F340">
            <v>560</v>
          </cell>
          <cell r="G340">
            <v>557</v>
          </cell>
          <cell r="H340">
            <v>573.25</v>
          </cell>
          <cell r="I340">
            <v>91671</v>
          </cell>
        </row>
        <row r="341">
          <cell r="A341" t="str">
            <v>CINELINE</v>
          </cell>
          <cell r="B341" t="str">
            <v>EQ</v>
          </cell>
          <cell r="C341">
            <v>108.7</v>
          </cell>
          <cell r="D341">
            <v>109</v>
          </cell>
          <cell r="E341">
            <v>107.25</v>
          </cell>
          <cell r="F341">
            <v>107.95</v>
          </cell>
          <cell r="G341">
            <v>107.8</v>
          </cell>
          <cell r="H341">
            <v>108.7</v>
          </cell>
          <cell r="I341">
            <v>8600</v>
          </cell>
        </row>
        <row r="342">
          <cell r="A342" t="str">
            <v>CINEVISTA</v>
          </cell>
          <cell r="B342" t="str">
            <v>EQ</v>
          </cell>
          <cell r="C342">
            <v>11.7</v>
          </cell>
          <cell r="D342">
            <v>12</v>
          </cell>
          <cell r="E342">
            <v>11.7</v>
          </cell>
          <cell r="F342">
            <v>11.9</v>
          </cell>
          <cell r="G342">
            <v>12</v>
          </cell>
          <cell r="H342">
            <v>11.75</v>
          </cell>
          <cell r="I342">
            <v>13483</v>
          </cell>
        </row>
        <row r="343">
          <cell r="A343" t="str">
            <v>CIPLA</v>
          </cell>
          <cell r="B343" t="str">
            <v>EQ</v>
          </cell>
          <cell r="C343">
            <v>1088.3499999999999</v>
          </cell>
          <cell r="D343">
            <v>1093.0999999999999</v>
          </cell>
          <cell r="E343">
            <v>1073.5</v>
          </cell>
          <cell r="F343">
            <v>1076.3499999999999</v>
          </cell>
          <cell r="G343">
            <v>1077.95</v>
          </cell>
          <cell r="H343">
            <v>1088.3499999999999</v>
          </cell>
          <cell r="I343">
            <v>824772</v>
          </cell>
        </row>
        <row r="344">
          <cell r="A344" t="str">
            <v>CLEAN</v>
          </cell>
          <cell r="B344" t="str">
            <v>EQ</v>
          </cell>
          <cell r="C344">
            <v>1477</v>
          </cell>
          <cell r="D344">
            <v>1478.45</v>
          </cell>
          <cell r="E344">
            <v>1450.5</v>
          </cell>
          <cell r="F344">
            <v>1458.2</v>
          </cell>
          <cell r="G344">
            <v>1460.65</v>
          </cell>
          <cell r="H344">
            <v>1474.05</v>
          </cell>
          <cell r="I344">
            <v>20738</v>
          </cell>
        </row>
        <row r="345">
          <cell r="A345" t="str">
            <v>CLEDUCATE</v>
          </cell>
          <cell r="B345" t="str">
            <v>EQ</v>
          </cell>
          <cell r="C345">
            <v>67</v>
          </cell>
          <cell r="D345">
            <v>69.400000000000006</v>
          </cell>
          <cell r="E345">
            <v>66.05</v>
          </cell>
          <cell r="F345">
            <v>68.400000000000006</v>
          </cell>
          <cell r="G345">
            <v>67.55</v>
          </cell>
          <cell r="H345">
            <v>67</v>
          </cell>
          <cell r="I345">
            <v>40563</v>
          </cell>
        </row>
        <row r="346">
          <cell r="A346" t="str">
            <v>CLNINDIA</v>
          </cell>
          <cell r="B346" t="str">
            <v>EQ</v>
          </cell>
          <cell r="C346">
            <v>362.5</v>
          </cell>
          <cell r="D346">
            <v>362.5</v>
          </cell>
          <cell r="E346">
            <v>356.4</v>
          </cell>
          <cell r="F346">
            <v>358.1</v>
          </cell>
          <cell r="G346">
            <v>358.5</v>
          </cell>
          <cell r="H346">
            <v>360.75</v>
          </cell>
          <cell r="I346">
            <v>17773</v>
          </cell>
        </row>
        <row r="347">
          <cell r="A347" t="str">
            <v>CLSEL</v>
          </cell>
          <cell r="B347" t="str">
            <v>EQ</v>
          </cell>
          <cell r="C347">
            <v>131.80000000000001</v>
          </cell>
          <cell r="D347">
            <v>133.25</v>
          </cell>
          <cell r="E347">
            <v>127.3</v>
          </cell>
          <cell r="F347">
            <v>129.75</v>
          </cell>
          <cell r="G347">
            <v>130.94999999999999</v>
          </cell>
          <cell r="H347">
            <v>131.75</v>
          </cell>
          <cell r="I347">
            <v>59181</v>
          </cell>
        </row>
        <row r="348">
          <cell r="A348" t="str">
            <v>CMICABLES</v>
          </cell>
          <cell r="B348" t="str">
            <v>EQ</v>
          </cell>
          <cell r="C348">
            <v>21</v>
          </cell>
          <cell r="D348">
            <v>22.75</v>
          </cell>
          <cell r="E348">
            <v>20.95</v>
          </cell>
          <cell r="F348">
            <v>21.85</v>
          </cell>
          <cell r="G348">
            <v>21.7</v>
          </cell>
          <cell r="H348">
            <v>21</v>
          </cell>
          <cell r="I348">
            <v>439430</v>
          </cell>
        </row>
        <row r="349">
          <cell r="A349" t="str">
            <v>CMSINFO</v>
          </cell>
          <cell r="B349" t="str">
            <v>EQ</v>
          </cell>
          <cell r="C349">
            <v>308</v>
          </cell>
          <cell r="D349">
            <v>309.7</v>
          </cell>
          <cell r="E349">
            <v>301.8</v>
          </cell>
          <cell r="F349">
            <v>303.05</v>
          </cell>
          <cell r="G349">
            <v>303.75</v>
          </cell>
          <cell r="H349">
            <v>307.89999999999998</v>
          </cell>
          <cell r="I349">
            <v>106669</v>
          </cell>
        </row>
        <row r="350">
          <cell r="A350" t="str">
            <v>COALINDIA</v>
          </cell>
          <cell r="B350" t="str">
            <v>EQ</v>
          </cell>
          <cell r="C350">
            <v>219</v>
          </cell>
          <cell r="D350">
            <v>219.9</v>
          </cell>
          <cell r="E350">
            <v>212</v>
          </cell>
          <cell r="F350">
            <v>214.25</v>
          </cell>
          <cell r="G350">
            <v>214.1</v>
          </cell>
          <cell r="H350">
            <v>218.15</v>
          </cell>
          <cell r="I350">
            <v>12237065</v>
          </cell>
        </row>
        <row r="351">
          <cell r="A351" t="str">
            <v>COASTCORP</v>
          </cell>
          <cell r="B351" t="str">
            <v>EQ</v>
          </cell>
          <cell r="C351">
            <v>231.85</v>
          </cell>
          <cell r="D351">
            <v>235.8</v>
          </cell>
          <cell r="E351">
            <v>230</v>
          </cell>
          <cell r="F351">
            <v>233.45</v>
          </cell>
          <cell r="G351">
            <v>235.8</v>
          </cell>
          <cell r="H351">
            <v>232.9</v>
          </cell>
          <cell r="I351">
            <v>14568</v>
          </cell>
        </row>
        <row r="352">
          <cell r="A352" t="str">
            <v>COCHINSHIP</v>
          </cell>
          <cell r="B352" t="str">
            <v>EQ</v>
          </cell>
          <cell r="C352">
            <v>520.4</v>
          </cell>
          <cell r="D352">
            <v>522.1</v>
          </cell>
          <cell r="E352">
            <v>497</v>
          </cell>
          <cell r="F352">
            <v>501.55</v>
          </cell>
          <cell r="G352">
            <v>502</v>
          </cell>
          <cell r="H352">
            <v>517.79999999999995</v>
          </cell>
          <cell r="I352">
            <v>900765</v>
          </cell>
        </row>
        <row r="353">
          <cell r="A353" t="str">
            <v>COFFEEDAY</v>
          </cell>
          <cell r="B353" t="str">
            <v>EQ</v>
          </cell>
          <cell r="C353">
            <v>48.25</v>
          </cell>
          <cell r="D353">
            <v>48.25</v>
          </cell>
          <cell r="E353">
            <v>46.8</v>
          </cell>
          <cell r="F353">
            <v>47.15</v>
          </cell>
          <cell r="G353">
            <v>47.2</v>
          </cell>
          <cell r="H353">
            <v>48</v>
          </cell>
          <cell r="I353">
            <v>1001136</v>
          </cell>
        </row>
        <row r="354">
          <cell r="A354" t="str">
            <v>COFORGE</v>
          </cell>
          <cell r="B354" t="str">
            <v>EQ</v>
          </cell>
          <cell r="C354">
            <v>3939.8</v>
          </cell>
          <cell r="D354">
            <v>3949</v>
          </cell>
          <cell r="E354">
            <v>3880.05</v>
          </cell>
          <cell r="F354">
            <v>3901</v>
          </cell>
          <cell r="G354">
            <v>3886.1</v>
          </cell>
          <cell r="H354">
            <v>3929.45</v>
          </cell>
          <cell r="I354">
            <v>163783</v>
          </cell>
        </row>
        <row r="355">
          <cell r="A355" t="str">
            <v>COLPAL</v>
          </cell>
          <cell r="B355" t="str">
            <v>EQ</v>
          </cell>
          <cell r="C355">
            <v>1520.5</v>
          </cell>
          <cell r="D355">
            <v>1535.05</v>
          </cell>
          <cell r="E355">
            <v>1513</v>
          </cell>
          <cell r="F355">
            <v>1516.7</v>
          </cell>
          <cell r="G355">
            <v>1519.55</v>
          </cell>
          <cell r="H355">
            <v>1524.95</v>
          </cell>
          <cell r="I355">
            <v>174194</v>
          </cell>
        </row>
        <row r="356">
          <cell r="A356" t="str">
            <v>COMPINFO</v>
          </cell>
          <cell r="B356" t="str">
            <v>EQ</v>
          </cell>
          <cell r="C356">
            <v>20.65</v>
          </cell>
          <cell r="D356">
            <v>20.95</v>
          </cell>
          <cell r="E356">
            <v>19.850000000000001</v>
          </cell>
          <cell r="F356">
            <v>20.2</v>
          </cell>
          <cell r="G356">
            <v>20.350000000000001</v>
          </cell>
          <cell r="H356">
            <v>20.65</v>
          </cell>
          <cell r="I356">
            <v>776459</v>
          </cell>
        </row>
        <row r="357">
          <cell r="A357" t="str">
            <v>COMPUSOFT</v>
          </cell>
          <cell r="B357" t="str">
            <v>EQ</v>
          </cell>
          <cell r="C357">
            <v>20.25</v>
          </cell>
          <cell r="D357">
            <v>20.25</v>
          </cell>
          <cell r="E357">
            <v>19.399999999999999</v>
          </cell>
          <cell r="F357">
            <v>19.75</v>
          </cell>
          <cell r="G357">
            <v>19.899999999999999</v>
          </cell>
          <cell r="H357">
            <v>20</v>
          </cell>
          <cell r="I357">
            <v>44993</v>
          </cell>
        </row>
        <row r="358">
          <cell r="A358" t="str">
            <v>CONCOR</v>
          </cell>
          <cell r="B358" t="str">
            <v>EQ</v>
          </cell>
          <cell r="C358">
            <v>744.65</v>
          </cell>
          <cell r="D358">
            <v>747</v>
          </cell>
          <cell r="E358">
            <v>729.3</v>
          </cell>
          <cell r="F358">
            <v>736.45</v>
          </cell>
          <cell r="G358">
            <v>734.55</v>
          </cell>
          <cell r="H358">
            <v>740.95</v>
          </cell>
          <cell r="I358">
            <v>961838</v>
          </cell>
        </row>
        <row r="359">
          <cell r="A359" t="str">
            <v>CONFIPET</v>
          </cell>
          <cell r="B359" t="str">
            <v>EQ</v>
          </cell>
          <cell r="C359">
            <v>78.349999999999994</v>
          </cell>
          <cell r="D359">
            <v>79</v>
          </cell>
          <cell r="E359">
            <v>76.2</v>
          </cell>
          <cell r="F359">
            <v>77.400000000000006</v>
          </cell>
          <cell r="G359">
            <v>77.599999999999994</v>
          </cell>
          <cell r="H359">
            <v>78.349999999999994</v>
          </cell>
          <cell r="I359">
            <v>1051990</v>
          </cell>
        </row>
        <row r="360">
          <cell r="A360" t="str">
            <v>CONSOFINVT</v>
          </cell>
          <cell r="B360" t="str">
            <v>EQ</v>
          </cell>
          <cell r="C360">
            <v>135.4</v>
          </cell>
          <cell r="D360">
            <v>138.75</v>
          </cell>
          <cell r="E360">
            <v>135.19999999999999</v>
          </cell>
          <cell r="F360">
            <v>137.1</v>
          </cell>
          <cell r="G360">
            <v>137</v>
          </cell>
          <cell r="H360">
            <v>138.85</v>
          </cell>
          <cell r="I360">
            <v>2605</v>
          </cell>
        </row>
        <row r="361">
          <cell r="A361" t="str">
            <v>CONSUMBEES</v>
          </cell>
          <cell r="B361" t="str">
            <v>EQ</v>
          </cell>
          <cell r="C361">
            <v>82.98</v>
          </cell>
          <cell r="D361">
            <v>82.98</v>
          </cell>
          <cell r="E361">
            <v>81.03</v>
          </cell>
          <cell r="F361">
            <v>82.03</v>
          </cell>
          <cell r="G361">
            <v>82.01</v>
          </cell>
          <cell r="H361">
            <v>82.44</v>
          </cell>
          <cell r="I361">
            <v>27628</v>
          </cell>
        </row>
        <row r="362">
          <cell r="A362" t="str">
            <v>CONTROLPR</v>
          </cell>
          <cell r="B362" t="str">
            <v>EQ</v>
          </cell>
          <cell r="C362">
            <v>409.95</v>
          </cell>
          <cell r="D362">
            <v>409.95</v>
          </cell>
          <cell r="E362">
            <v>393.95</v>
          </cell>
          <cell r="F362">
            <v>395.55</v>
          </cell>
          <cell r="G362">
            <v>398.7</v>
          </cell>
          <cell r="H362">
            <v>402.2</v>
          </cell>
          <cell r="I362">
            <v>10292</v>
          </cell>
        </row>
        <row r="363">
          <cell r="A363" t="str">
            <v>CORALFINAC</v>
          </cell>
          <cell r="B363" t="str">
            <v>EQ</v>
          </cell>
          <cell r="C363">
            <v>33.700000000000003</v>
          </cell>
          <cell r="D363">
            <v>34.4</v>
          </cell>
          <cell r="E363">
            <v>33.200000000000003</v>
          </cell>
          <cell r="F363">
            <v>33.9</v>
          </cell>
          <cell r="G363">
            <v>34.4</v>
          </cell>
          <cell r="H363">
            <v>33.549999999999997</v>
          </cell>
          <cell r="I363">
            <v>16178</v>
          </cell>
        </row>
        <row r="364">
          <cell r="A364" t="str">
            <v>CORDSCABLE</v>
          </cell>
          <cell r="B364" t="str">
            <v>EQ</v>
          </cell>
          <cell r="C364">
            <v>78</v>
          </cell>
          <cell r="D364">
            <v>86.8</v>
          </cell>
          <cell r="E364">
            <v>78</v>
          </cell>
          <cell r="F364">
            <v>83.45</v>
          </cell>
          <cell r="G364">
            <v>83.1</v>
          </cell>
          <cell r="H364">
            <v>77.55</v>
          </cell>
          <cell r="I364">
            <v>934607</v>
          </cell>
        </row>
        <row r="365">
          <cell r="A365" t="str">
            <v>COROMANDEL</v>
          </cell>
          <cell r="B365" t="str">
            <v>EQ</v>
          </cell>
          <cell r="C365">
            <v>903</v>
          </cell>
          <cell r="D365">
            <v>909</v>
          </cell>
          <cell r="E365">
            <v>894.8</v>
          </cell>
          <cell r="F365">
            <v>901.75</v>
          </cell>
          <cell r="G365">
            <v>902</v>
          </cell>
          <cell r="H365">
            <v>902.65</v>
          </cell>
          <cell r="I365">
            <v>395416</v>
          </cell>
        </row>
        <row r="366">
          <cell r="A366" t="str">
            <v>COSMOFIRST</v>
          </cell>
          <cell r="B366" t="str">
            <v>EQ</v>
          </cell>
          <cell r="C366">
            <v>767.95</v>
          </cell>
          <cell r="D366">
            <v>770.95</v>
          </cell>
          <cell r="E366">
            <v>743.2</v>
          </cell>
          <cell r="F366">
            <v>749</v>
          </cell>
          <cell r="G366">
            <v>756</v>
          </cell>
          <cell r="H366">
            <v>760.8</v>
          </cell>
          <cell r="I366">
            <v>21920</v>
          </cell>
        </row>
        <row r="367">
          <cell r="A367" t="str">
            <v>COUNCODOS</v>
          </cell>
          <cell r="B367" t="str">
            <v>BE</v>
          </cell>
          <cell r="C367">
            <v>5.05</v>
          </cell>
          <cell r="D367">
            <v>5.15</v>
          </cell>
          <cell r="E367">
            <v>4.8499999999999996</v>
          </cell>
          <cell r="F367">
            <v>5</v>
          </cell>
          <cell r="G367">
            <v>5.0999999999999996</v>
          </cell>
          <cell r="H367">
            <v>5.05</v>
          </cell>
          <cell r="I367">
            <v>51433</v>
          </cell>
        </row>
        <row r="368">
          <cell r="A368" t="str">
            <v>CPSEETF</v>
          </cell>
          <cell r="B368" t="str">
            <v>EQ</v>
          </cell>
          <cell r="C368">
            <v>37.96</v>
          </cell>
          <cell r="D368">
            <v>37.96</v>
          </cell>
          <cell r="E368">
            <v>37.51</v>
          </cell>
          <cell r="F368">
            <v>37.590000000000003</v>
          </cell>
          <cell r="G368">
            <v>37.68</v>
          </cell>
          <cell r="H368">
            <v>37.82</v>
          </cell>
          <cell r="I368">
            <v>364767</v>
          </cell>
        </row>
        <row r="369">
          <cell r="A369" t="str">
            <v>CRAFTSMAN</v>
          </cell>
          <cell r="B369" t="str">
            <v>EQ</v>
          </cell>
          <cell r="C369">
            <v>3502</v>
          </cell>
          <cell r="D369">
            <v>3597.7</v>
          </cell>
          <cell r="E369">
            <v>3483.1</v>
          </cell>
          <cell r="F369">
            <v>3508.6</v>
          </cell>
          <cell r="G369">
            <v>3514.5</v>
          </cell>
          <cell r="H369">
            <v>3497.4</v>
          </cell>
          <cell r="I369">
            <v>37481</v>
          </cell>
        </row>
        <row r="370">
          <cell r="A370" t="str">
            <v>CREATIVE</v>
          </cell>
          <cell r="B370" t="str">
            <v>EQ</v>
          </cell>
          <cell r="C370">
            <v>535.9</v>
          </cell>
          <cell r="D370">
            <v>535.95000000000005</v>
          </cell>
          <cell r="E370">
            <v>508.45</v>
          </cell>
          <cell r="F370">
            <v>516.15</v>
          </cell>
          <cell r="G370">
            <v>520</v>
          </cell>
          <cell r="H370">
            <v>529</v>
          </cell>
          <cell r="I370">
            <v>19199</v>
          </cell>
        </row>
        <row r="371">
          <cell r="A371" t="str">
            <v>CREATIVEYE</v>
          </cell>
          <cell r="B371" t="str">
            <v>EQ</v>
          </cell>
          <cell r="C371">
            <v>4.5</v>
          </cell>
          <cell r="D371">
            <v>4.55</v>
          </cell>
          <cell r="E371">
            <v>4.5</v>
          </cell>
          <cell r="F371">
            <v>4.55</v>
          </cell>
          <cell r="G371">
            <v>4.55</v>
          </cell>
          <cell r="H371">
            <v>4.95</v>
          </cell>
          <cell r="I371">
            <v>6830</v>
          </cell>
        </row>
        <row r="372">
          <cell r="A372" t="str">
            <v>CREDITACC</v>
          </cell>
          <cell r="B372" t="str">
            <v>EQ</v>
          </cell>
          <cell r="C372">
            <v>874.4</v>
          </cell>
          <cell r="D372">
            <v>878</v>
          </cell>
          <cell r="E372">
            <v>855.2</v>
          </cell>
          <cell r="F372">
            <v>871.5</v>
          </cell>
          <cell r="G372">
            <v>877</v>
          </cell>
          <cell r="H372">
            <v>870.7</v>
          </cell>
          <cell r="I372">
            <v>109354</v>
          </cell>
        </row>
        <row r="373">
          <cell r="A373" t="str">
            <v>CREST</v>
          </cell>
          <cell r="B373" t="str">
            <v>EQ</v>
          </cell>
          <cell r="C373">
            <v>193.45</v>
          </cell>
          <cell r="D373">
            <v>193.7</v>
          </cell>
          <cell r="E373">
            <v>188.1</v>
          </cell>
          <cell r="F373">
            <v>189.15</v>
          </cell>
          <cell r="G373">
            <v>189.95</v>
          </cell>
          <cell r="H373">
            <v>191.7</v>
          </cell>
          <cell r="I373">
            <v>19408</v>
          </cell>
        </row>
        <row r="374">
          <cell r="A374" t="str">
            <v>CRISIL</v>
          </cell>
          <cell r="B374" t="str">
            <v>EQ</v>
          </cell>
          <cell r="C374">
            <v>2947.9</v>
          </cell>
          <cell r="D374">
            <v>2960</v>
          </cell>
          <cell r="E374">
            <v>2910.05</v>
          </cell>
          <cell r="F374">
            <v>2941.2</v>
          </cell>
          <cell r="G374">
            <v>2950</v>
          </cell>
          <cell r="H374">
            <v>2947.9</v>
          </cell>
          <cell r="I374">
            <v>7537</v>
          </cell>
        </row>
        <row r="375">
          <cell r="A375" t="str">
            <v>CROMPTON</v>
          </cell>
          <cell r="B375" t="str">
            <v>EQ</v>
          </cell>
          <cell r="C375">
            <v>338.9</v>
          </cell>
          <cell r="D375">
            <v>342.25</v>
          </cell>
          <cell r="E375">
            <v>334.3</v>
          </cell>
          <cell r="F375">
            <v>337.65</v>
          </cell>
          <cell r="G375">
            <v>337.95</v>
          </cell>
          <cell r="H375">
            <v>338.8</v>
          </cell>
          <cell r="I375">
            <v>1142463</v>
          </cell>
        </row>
        <row r="376">
          <cell r="A376" t="str">
            <v>CROWN</v>
          </cell>
          <cell r="B376" t="str">
            <v>BE</v>
          </cell>
          <cell r="C376">
            <v>37</v>
          </cell>
          <cell r="D376">
            <v>37</v>
          </cell>
          <cell r="E376">
            <v>34.75</v>
          </cell>
          <cell r="F376">
            <v>34.9</v>
          </cell>
          <cell r="G376">
            <v>34.85</v>
          </cell>
          <cell r="H376">
            <v>36.450000000000003</v>
          </cell>
          <cell r="I376">
            <v>2459</v>
          </cell>
        </row>
        <row r="377">
          <cell r="A377" t="str">
            <v>CSBBANK</v>
          </cell>
          <cell r="B377" t="str">
            <v>EQ</v>
          </cell>
          <cell r="C377">
            <v>252</v>
          </cell>
          <cell r="D377">
            <v>252</v>
          </cell>
          <cell r="E377">
            <v>242</v>
          </cell>
          <cell r="F377">
            <v>243.85</v>
          </cell>
          <cell r="G377">
            <v>243.8</v>
          </cell>
          <cell r="H377">
            <v>251.3</v>
          </cell>
          <cell r="I377">
            <v>589232</v>
          </cell>
        </row>
        <row r="378">
          <cell r="A378" t="str">
            <v>CSLFINANCE</v>
          </cell>
          <cell r="B378" t="str">
            <v>EQ</v>
          </cell>
          <cell r="C378">
            <v>265</v>
          </cell>
          <cell r="D378">
            <v>265</v>
          </cell>
          <cell r="E378">
            <v>237.5</v>
          </cell>
          <cell r="F378">
            <v>240.15</v>
          </cell>
          <cell r="G378">
            <v>243.3</v>
          </cell>
          <cell r="H378">
            <v>251.8</v>
          </cell>
          <cell r="I378">
            <v>13916</v>
          </cell>
        </row>
        <row r="379">
          <cell r="A379" t="str">
            <v>CTE</v>
          </cell>
          <cell r="B379" t="str">
            <v>EQ</v>
          </cell>
          <cell r="C379">
            <v>57.5</v>
          </cell>
          <cell r="D379">
            <v>57.5</v>
          </cell>
          <cell r="E379">
            <v>55.8</v>
          </cell>
          <cell r="F379">
            <v>55.9</v>
          </cell>
          <cell r="G379">
            <v>55.95</v>
          </cell>
          <cell r="H379">
            <v>57.2</v>
          </cell>
          <cell r="I379">
            <v>11511</v>
          </cell>
        </row>
        <row r="380">
          <cell r="A380" t="str">
            <v>CUB</v>
          </cell>
          <cell r="B380" t="str">
            <v>EQ</v>
          </cell>
          <cell r="C380">
            <v>178.7</v>
          </cell>
          <cell r="D380">
            <v>179.2</v>
          </cell>
          <cell r="E380">
            <v>173.45</v>
          </cell>
          <cell r="F380">
            <v>175.4</v>
          </cell>
          <cell r="G380">
            <v>175</v>
          </cell>
          <cell r="H380">
            <v>177.85</v>
          </cell>
          <cell r="I380">
            <v>1685832</v>
          </cell>
        </row>
        <row r="381">
          <cell r="A381" t="str">
            <v>CUBEXTUB</v>
          </cell>
          <cell r="B381" t="str">
            <v>EQ</v>
          </cell>
          <cell r="C381">
            <v>36</v>
          </cell>
          <cell r="D381">
            <v>37.35</v>
          </cell>
          <cell r="E381">
            <v>34.450000000000003</v>
          </cell>
          <cell r="F381">
            <v>34.700000000000003</v>
          </cell>
          <cell r="G381">
            <v>34.450000000000003</v>
          </cell>
          <cell r="H381">
            <v>36.200000000000003</v>
          </cell>
          <cell r="I381">
            <v>71225</v>
          </cell>
        </row>
        <row r="382">
          <cell r="A382" t="str">
            <v>CUMMINSIND</v>
          </cell>
          <cell r="B382" t="str">
            <v>EQ</v>
          </cell>
          <cell r="C382">
            <v>1417.95</v>
          </cell>
          <cell r="D382">
            <v>1434.4</v>
          </cell>
          <cell r="E382">
            <v>1411.85</v>
          </cell>
          <cell r="F382">
            <v>1431.35</v>
          </cell>
          <cell r="G382">
            <v>1432.5</v>
          </cell>
          <cell r="H382">
            <v>1413.6</v>
          </cell>
          <cell r="I382">
            <v>392767</v>
          </cell>
        </row>
        <row r="383">
          <cell r="A383" t="str">
            <v>CUPID</v>
          </cell>
          <cell r="B383" t="str">
            <v>EQ</v>
          </cell>
          <cell r="C383">
            <v>276.45</v>
          </cell>
          <cell r="D383">
            <v>285</v>
          </cell>
          <cell r="E383">
            <v>276.45</v>
          </cell>
          <cell r="F383">
            <v>282.7</v>
          </cell>
          <cell r="G383">
            <v>282.05</v>
          </cell>
          <cell r="H383">
            <v>280.64999999999998</v>
          </cell>
          <cell r="I383">
            <v>80382</v>
          </cell>
        </row>
        <row r="384">
          <cell r="A384" t="str">
            <v>CYBERMEDIA</v>
          </cell>
          <cell r="B384" t="str">
            <v>EQ</v>
          </cell>
          <cell r="C384">
            <v>18.850000000000001</v>
          </cell>
          <cell r="D384">
            <v>18.850000000000001</v>
          </cell>
          <cell r="E384">
            <v>17</v>
          </cell>
          <cell r="F384">
            <v>17.45</v>
          </cell>
          <cell r="G384">
            <v>17.5</v>
          </cell>
          <cell r="H384">
            <v>17.8</v>
          </cell>
          <cell r="I384">
            <v>12687</v>
          </cell>
        </row>
        <row r="385">
          <cell r="A385" t="str">
            <v>CYBERTECH</v>
          </cell>
          <cell r="B385" t="str">
            <v>EQ</v>
          </cell>
          <cell r="C385">
            <v>133.5</v>
          </cell>
          <cell r="D385">
            <v>133.5</v>
          </cell>
          <cell r="E385">
            <v>127</v>
          </cell>
          <cell r="F385">
            <v>128.80000000000001</v>
          </cell>
          <cell r="G385">
            <v>129.85</v>
          </cell>
          <cell r="H385">
            <v>131.85</v>
          </cell>
          <cell r="I385">
            <v>36203</v>
          </cell>
        </row>
        <row r="386">
          <cell r="A386" t="str">
            <v>CYIENT</v>
          </cell>
          <cell r="B386" t="str">
            <v>EQ</v>
          </cell>
          <cell r="C386">
            <v>821</v>
          </cell>
          <cell r="D386">
            <v>821</v>
          </cell>
          <cell r="E386">
            <v>803.35</v>
          </cell>
          <cell r="F386">
            <v>812.55</v>
          </cell>
          <cell r="G386">
            <v>812.2</v>
          </cell>
          <cell r="H386">
            <v>818.3</v>
          </cell>
          <cell r="I386">
            <v>106386</v>
          </cell>
        </row>
        <row r="387">
          <cell r="A387" t="str">
            <v>DAAWAT</v>
          </cell>
          <cell r="B387" t="str">
            <v>EQ</v>
          </cell>
          <cell r="C387">
            <v>116.7</v>
          </cell>
          <cell r="D387">
            <v>118.3</v>
          </cell>
          <cell r="E387">
            <v>113.65</v>
          </cell>
          <cell r="F387">
            <v>114.75</v>
          </cell>
          <cell r="G387">
            <v>114.5</v>
          </cell>
          <cell r="H387">
            <v>116.6</v>
          </cell>
          <cell r="I387">
            <v>628415</v>
          </cell>
        </row>
        <row r="388">
          <cell r="A388" t="str">
            <v>DABUR</v>
          </cell>
          <cell r="B388" t="str">
            <v>EQ</v>
          </cell>
          <cell r="C388">
            <v>573.15</v>
          </cell>
          <cell r="D388">
            <v>573.95000000000005</v>
          </cell>
          <cell r="E388">
            <v>548.5</v>
          </cell>
          <cell r="F388">
            <v>552.85</v>
          </cell>
          <cell r="G388">
            <v>552.9</v>
          </cell>
          <cell r="H388">
            <v>572.75</v>
          </cell>
          <cell r="I388">
            <v>2789534</v>
          </cell>
        </row>
        <row r="389">
          <cell r="A389" t="str">
            <v>DALBHARAT</v>
          </cell>
          <cell r="B389" t="str">
            <v>EQ</v>
          </cell>
          <cell r="C389">
            <v>1880</v>
          </cell>
          <cell r="D389">
            <v>1917.55</v>
          </cell>
          <cell r="E389">
            <v>1866</v>
          </cell>
          <cell r="F389">
            <v>1875.45</v>
          </cell>
          <cell r="G389">
            <v>1879.9</v>
          </cell>
          <cell r="H389">
            <v>1875.15</v>
          </cell>
          <cell r="I389">
            <v>214277</v>
          </cell>
        </row>
        <row r="390">
          <cell r="A390" t="str">
            <v>DALMIASUG</v>
          </cell>
          <cell r="B390" t="str">
            <v>EQ</v>
          </cell>
          <cell r="C390">
            <v>379.65</v>
          </cell>
          <cell r="D390">
            <v>380</v>
          </cell>
          <cell r="E390">
            <v>369.05</v>
          </cell>
          <cell r="F390">
            <v>371</v>
          </cell>
          <cell r="G390">
            <v>370.6</v>
          </cell>
          <cell r="H390">
            <v>377.75</v>
          </cell>
          <cell r="I390">
            <v>50377</v>
          </cell>
        </row>
        <row r="391">
          <cell r="A391" t="str">
            <v>DAMODARIND</v>
          </cell>
          <cell r="B391" t="str">
            <v>EQ</v>
          </cell>
          <cell r="C391">
            <v>54.6</v>
          </cell>
          <cell r="D391">
            <v>60.9</v>
          </cell>
          <cell r="E391">
            <v>54.6</v>
          </cell>
          <cell r="F391">
            <v>58</v>
          </cell>
          <cell r="G391">
            <v>58.35</v>
          </cell>
          <cell r="H391">
            <v>55.8</v>
          </cell>
          <cell r="I391">
            <v>319275</v>
          </cell>
        </row>
        <row r="392">
          <cell r="A392" t="str">
            <v>DANGEE</v>
          </cell>
          <cell r="B392" t="str">
            <v>EQ</v>
          </cell>
          <cell r="C392">
            <v>18.7</v>
          </cell>
          <cell r="D392">
            <v>19.350000000000001</v>
          </cell>
          <cell r="E392">
            <v>18.649999999999999</v>
          </cell>
          <cell r="F392">
            <v>18.850000000000001</v>
          </cell>
          <cell r="G392">
            <v>18.8</v>
          </cell>
          <cell r="H392">
            <v>18.7</v>
          </cell>
          <cell r="I392">
            <v>246830</v>
          </cell>
        </row>
        <row r="393">
          <cell r="A393" t="str">
            <v>DATAMATICS</v>
          </cell>
          <cell r="B393" t="str">
            <v>EQ</v>
          </cell>
          <cell r="C393">
            <v>283</v>
          </cell>
          <cell r="D393">
            <v>291.10000000000002</v>
          </cell>
          <cell r="E393">
            <v>278.35000000000002</v>
          </cell>
          <cell r="F393">
            <v>280.14999999999998</v>
          </cell>
          <cell r="G393">
            <v>280.75</v>
          </cell>
          <cell r="H393">
            <v>282.7</v>
          </cell>
          <cell r="I393">
            <v>101616</v>
          </cell>
        </row>
        <row r="394">
          <cell r="A394" t="str">
            <v>DATAPATTNS</v>
          </cell>
          <cell r="B394" t="str">
            <v>EQ</v>
          </cell>
          <cell r="C394">
            <v>1177.8</v>
          </cell>
          <cell r="D394">
            <v>1188</v>
          </cell>
          <cell r="E394">
            <v>1140</v>
          </cell>
          <cell r="F394">
            <v>1164.1500000000001</v>
          </cell>
          <cell r="G394">
            <v>1164</v>
          </cell>
          <cell r="H394">
            <v>1171.8499999999999</v>
          </cell>
          <cell r="I394">
            <v>83505</v>
          </cell>
        </row>
        <row r="395">
          <cell r="A395" t="str">
            <v>DBCORP</v>
          </cell>
          <cell r="B395" t="str">
            <v>EQ</v>
          </cell>
          <cell r="C395">
            <v>124</v>
          </cell>
          <cell r="D395">
            <v>132.4</v>
          </cell>
          <cell r="E395">
            <v>123.5</v>
          </cell>
          <cell r="F395">
            <v>131.65</v>
          </cell>
          <cell r="G395">
            <v>132.15</v>
          </cell>
          <cell r="H395">
            <v>123.9</v>
          </cell>
          <cell r="I395">
            <v>1002093</v>
          </cell>
        </row>
        <row r="396">
          <cell r="A396" t="str">
            <v>DBL</v>
          </cell>
          <cell r="B396" t="str">
            <v>EQ</v>
          </cell>
          <cell r="C396">
            <v>220.7</v>
          </cell>
          <cell r="D396">
            <v>221.9</v>
          </cell>
          <cell r="E396">
            <v>216.5</v>
          </cell>
          <cell r="F396">
            <v>217.95</v>
          </cell>
          <cell r="G396">
            <v>217.95</v>
          </cell>
          <cell r="H396">
            <v>220.2</v>
          </cell>
          <cell r="I396">
            <v>203409</v>
          </cell>
        </row>
        <row r="397">
          <cell r="A397" t="str">
            <v>DBOL</v>
          </cell>
          <cell r="B397" t="str">
            <v>EQ</v>
          </cell>
          <cell r="C397">
            <v>194.3</v>
          </cell>
          <cell r="D397">
            <v>196.55</v>
          </cell>
          <cell r="E397">
            <v>187.1</v>
          </cell>
          <cell r="F397">
            <v>188.55</v>
          </cell>
          <cell r="G397">
            <v>190</v>
          </cell>
          <cell r="H397">
            <v>193.85</v>
          </cell>
          <cell r="I397">
            <v>215698</v>
          </cell>
        </row>
        <row r="398">
          <cell r="A398" t="str">
            <v>DBREALTY</v>
          </cell>
          <cell r="B398" t="str">
            <v>EQ</v>
          </cell>
          <cell r="C398">
            <v>90.65</v>
          </cell>
          <cell r="D398">
            <v>91.45</v>
          </cell>
          <cell r="E398">
            <v>88</v>
          </cell>
          <cell r="F398">
            <v>88.5</v>
          </cell>
          <cell r="G398">
            <v>88.5</v>
          </cell>
          <cell r="H398">
            <v>89.2</v>
          </cell>
          <cell r="I398">
            <v>203019</v>
          </cell>
        </row>
        <row r="399">
          <cell r="A399" t="str">
            <v>DBSTOCKBRO</v>
          </cell>
          <cell r="B399" t="str">
            <v>EQ</v>
          </cell>
          <cell r="C399">
            <v>23.9</v>
          </cell>
          <cell r="D399">
            <v>24.3</v>
          </cell>
          <cell r="E399">
            <v>23.3</v>
          </cell>
          <cell r="F399">
            <v>23.75</v>
          </cell>
          <cell r="G399">
            <v>23.5</v>
          </cell>
          <cell r="H399">
            <v>23.7</v>
          </cell>
          <cell r="I399">
            <v>2694</v>
          </cell>
        </row>
        <row r="400">
          <cell r="A400" t="str">
            <v>DCAL</v>
          </cell>
          <cell r="B400" t="str">
            <v>EQ</v>
          </cell>
          <cell r="C400">
            <v>92.6</v>
          </cell>
          <cell r="D400">
            <v>93.4</v>
          </cell>
          <cell r="E400">
            <v>90.95</v>
          </cell>
          <cell r="F400">
            <v>91.95</v>
          </cell>
          <cell r="G400">
            <v>91.75</v>
          </cell>
          <cell r="H400">
            <v>92.6</v>
          </cell>
          <cell r="I400">
            <v>146429</v>
          </cell>
        </row>
        <row r="401">
          <cell r="A401" t="str">
            <v>DCBBANK</v>
          </cell>
          <cell r="B401" t="str">
            <v>EQ</v>
          </cell>
          <cell r="C401">
            <v>129.05000000000001</v>
          </cell>
          <cell r="D401">
            <v>129.44999999999999</v>
          </cell>
          <cell r="E401">
            <v>126.15</v>
          </cell>
          <cell r="F401">
            <v>126.75</v>
          </cell>
          <cell r="G401">
            <v>126.75</v>
          </cell>
          <cell r="H401">
            <v>129.75</v>
          </cell>
          <cell r="I401">
            <v>762968</v>
          </cell>
        </row>
        <row r="402">
          <cell r="A402" t="str">
            <v>DCI</v>
          </cell>
          <cell r="B402" t="str">
            <v>BE</v>
          </cell>
          <cell r="C402">
            <v>131.80000000000001</v>
          </cell>
          <cell r="D402">
            <v>135</v>
          </cell>
          <cell r="E402">
            <v>129.1</v>
          </cell>
          <cell r="F402">
            <v>131.35</v>
          </cell>
          <cell r="G402">
            <v>133</v>
          </cell>
          <cell r="H402">
            <v>131.1</v>
          </cell>
          <cell r="I402">
            <v>777</v>
          </cell>
        </row>
        <row r="403">
          <cell r="A403" t="str">
            <v>DCM</v>
          </cell>
          <cell r="B403" t="str">
            <v>EQ</v>
          </cell>
          <cell r="C403">
            <v>81.400000000000006</v>
          </cell>
          <cell r="D403">
            <v>82.15</v>
          </cell>
          <cell r="E403">
            <v>79.25</v>
          </cell>
          <cell r="F403">
            <v>80.8</v>
          </cell>
          <cell r="G403">
            <v>81.45</v>
          </cell>
          <cell r="H403">
            <v>81.599999999999994</v>
          </cell>
          <cell r="I403">
            <v>19089</v>
          </cell>
        </row>
        <row r="404">
          <cell r="A404" t="str">
            <v>DCMFINSERV</v>
          </cell>
          <cell r="B404" t="str">
            <v>EQ</v>
          </cell>
          <cell r="C404">
            <v>5.55</v>
          </cell>
          <cell r="D404">
            <v>5.55</v>
          </cell>
          <cell r="E404">
            <v>5.35</v>
          </cell>
          <cell r="F404">
            <v>5.4</v>
          </cell>
          <cell r="G404">
            <v>5.4</v>
          </cell>
          <cell r="H404">
            <v>5.4</v>
          </cell>
          <cell r="I404">
            <v>14170</v>
          </cell>
        </row>
        <row r="405">
          <cell r="A405" t="str">
            <v>DCMNVL</v>
          </cell>
          <cell r="B405" t="str">
            <v>EQ</v>
          </cell>
          <cell r="C405">
            <v>161.80000000000001</v>
          </cell>
          <cell r="D405">
            <v>163.85</v>
          </cell>
          <cell r="E405">
            <v>161.44999999999999</v>
          </cell>
          <cell r="F405">
            <v>163.15</v>
          </cell>
          <cell r="G405">
            <v>163.80000000000001</v>
          </cell>
          <cell r="H405">
            <v>162.19999999999999</v>
          </cell>
          <cell r="I405">
            <v>12743</v>
          </cell>
        </row>
        <row r="406">
          <cell r="A406" t="str">
            <v>DCMSHRIRAM</v>
          </cell>
          <cell r="B406" t="str">
            <v>EQ</v>
          </cell>
          <cell r="C406">
            <v>876.05</v>
          </cell>
          <cell r="D406">
            <v>891</v>
          </cell>
          <cell r="E406">
            <v>876.05</v>
          </cell>
          <cell r="F406">
            <v>886.35</v>
          </cell>
          <cell r="G406">
            <v>885</v>
          </cell>
          <cell r="H406">
            <v>876.1</v>
          </cell>
          <cell r="I406">
            <v>20030</v>
          </cell>
        </row>
        <row r="407">
          <cell r="A407" t="str">
            <v>DCMSRIND</v>
          </cell>
          <cell r="B407" t="str">
            <v>EQ</v>
          </cell>
          <cell r="C407">
            <v>72.849999999999994</v>
          </cell>
          <cell r="D407">
            <v>73.5</v>
          </cell>
          <cell r="E407">
            <v>71</v>
          </cell>
          <cell r="F407">
            <v>71.5</v>
          </cell>
          <cell r="G407">
            <v>71.150000000000006</v>
          </cell>
          <cell r="H407">
            <v>72.650000000000006</v>
          </cell>
          <cell r="I407">
            <v>107031</v>
          </cell>
        </row>
        <row r="408">
          <cell r="A408" t="str">
            <v>DCW</v>
          </cell>
          <cell r="B408" t="str">
            <v>EQ</v>
          </cell>
          <cell r="C408">
            <v>49.5</v>
          </cell>
          <cell r="D408">
            <v>49.65</v>
          </cell>
          <cell r="E408">
            <v>47.9</v>
          </cell>
          <cell r="F408">
            <v>48.25</v>
          </cell>
          <cell r="G408">
            <v>48.4</v>
          </cell>
          <cell r="H408">
            <v>49.4</v>
          </cell>
          <cell r="I408">
            <v>594022</v>
          </cell>
        </row>
        <row r="409">
          <cell r="A409" t="str">
            <v>DCXINDIA</v>
          </cell>
          <cell r="B409" t="str">
            <v>EQ</v>
          </cell>
          <cell r="C409">
            <v>216.65</v>
          </cell>
          <cell r="D409">
            <v>217</v>
          </cell>
          <cell r="E409">
            <v>211</v>
          </cell>
          <cell r="F409">
            <v>212.7</v>
          </cell>
          <cell r="G409">
            <v>213.3</v>
          </cell>
          <cell r="H409">
            <v>215.6</v>
          </cell>
          <cell r="I409">
            <v>132331</v>
          </cell>
        </row>
        <row r="410">
          <cell r="A410" t="str">
            <v>DECCANCE</v>
          </cell>
          <cell r="B410" t="str">
            <v>EQ</v>
          </cell>
          <cell r="C410">
            <v>506</v>
          </cell>
          <cell r="D410">
            <v>506</v>
          </cell>
          <cell r="E410">
            <v>490</v>
          </cell>
          <cell r="F410">
            <v>492.35</v>
          </cell>
          <cell r="G410">
            <v>494</v>
          </cell>
          <cell r="H410">
            <v>500.75</v>
          </cell>
          <cell r="I410">
            <v>8777</v>
          </cell>
        </row>
        <row r="411">
          <cell r="A411" t="str">
            <v>DEEPAKFERT</v>
          </cell>
          <cell r="B411" t="str">
            <v>EQ</v>
          </cell>
          <cell r="C411">
            <v>702</v>
          </cell>
          <cell r="D411">
            <v>706.8</v>
          </cell>
          <cell r="E411">
            <v>695</v>
          </cell>
          <cell r="F411">
            <v>698</v>
          </cell>
          <cell r="G411">
            <v>696.95</v>
          </cell>
          <cell r="H411">
            <v>707</v>
          </cell>
          <cell r="I411">
            <v>190898</v>
          </cell>
        </row>
        <row r="412">
          <cell r="A412" t="str">
            <v>DEEPAKNTR</v>
          </cell>
          <cell r="B412" t="str">
            <v>EQ</v>
          </cell>
          <cell r="C412">
            <v>1950</v>
          </cell>
          <cell r="D412">
            <v>1968.8</v>
          </cell>
          <cell r="E412">
            <v>1930</v>
          </cell>
          <cell r="F412">
            <v>1936.55</v>
          </cell>
          <cell r="G412">
            <v>1939.95</v>
          </cell>
          <cell r="H412">
            <v>1943.65</v>
          </cell>
          <cell r="I412">
            <v>183624</v>
          </cell>
        </row>
        <row r="413">
          <cell r="A413" t="str">
            <v>DEEPENR</v>
          </cell>
          <cell r="B413" t="str">
            <v>EQ</v>
          </cell>
          <cell r="C413">
            <v>130.44999999999999</v>
          </cell>
          <cell r="D413">
            <v>132.94999999999999</v>
          </cell>
          <cell r="E413">
            <v>126.1</v>
          </cell>
          <cell r="F413">
            <v>128.44999999999999</v>
          </cell>
          <cell r="G413">
            <v>129</v>
          </cell>
          <cell r="H413">
            <v>129.44999999999999</v>
          </cell>
          <cell r="I413">
            <v>7531</v>
          </cell>
        </row>
        <row r="414">
          <cell r="A414" t="str">
            <v>DEEPINDS</v>
          </cell>
          <cell r="B414" t="str">
            <v>EQ</v>
          </cell>
          <cell r="C414">
            <v>290.45</v>
          </cell>
          <cell r="D414">
            <v>299.89999999999998</v>
          </cell>
          <cell r="E414">
            <v>280.10000000000002</v>
          </cell>
          <cell r="F414">
            <v>281.64999999999998</v>
          </cell>
          <cell r="G414">
            <v>282</v>
          </cell>
          <cell r="H414">
            <v>287.45</v>
          </cell>
          <cell r="I414">
            <v>119089</v>
          </cell>
        </row>
        <row r="415">
          <cell r="A415" t="str">
            <v>DELHIVERY</v>
          </cell>
          <cell r="B415" t="str">
            <v>EQ</v>
          </cell>
          <cell r="C415">
            <v>326</v>
          </cell>
          <cell r="D415">
            <v>326</v>
          </cell>
          <cell r="E415">
            <v>319</v>
          </cell>
          <cell r="F415">
            <v>320.8</v>
          </cell>
          <cell r="G415">
            <v>321.5</v>
          </cell>
          <cell r="H415">
            <v>326.05</v>
          </cell>
          <cell r="I415">
            <v>1276326</v>
          </cell>
        </row>
        <row r="416">
          <cell r="A416" t="str">
            <v>DELPHIFX</v>
          </cell>
          <cell r="B416" t="str">
            <v>EQ</v>
          </cell>
          <cell r="C416">
            <v>382</v>
          </cell>
          <cell r="D416">
            <v>398.4</v>
          </cell>
          <cell r="E416">
            <v>380</v>
          </cell>
          <cell r="F416">
            <v>387.55</v>
          </cell>
          <cell r="G416">
            <v>392.05</v>
          </cell>
          <cell r="H416">
            <v>385.85</v>
          </cell>
          <cell r="I416">
            <v>850</v>
          </cell>
        </row>
        <row r="417">
          <cell r="A417" t="str">
            <v>DELTACORP</v>
          </cell>
          <cell r="B417" t="str">
            <v>EQ</v>
          </cell>
          <cell r="C417">
            <v>213.6</v>
          </cell>
          <cell r="D417">
            <v>214.9</v>
          </cell>
          <cell r="E417">
            <v>208.35</v>
          </cell>
          <cell r="F417">
            <v>210.25</v>
          </cell>
          <cell r="G417">
            <v>209.8</v>
          </cell>
          <cell r="H417">
            <v>214.05</v>
          </cell>
          <cell r="I417">
            <v>1430687</v>
          </cell>
        </row>
        <row r="418">
          <cell r="A418" t="str">
            <v>DELTAMAGNT</v>
          </cell>
          <cell r="B418" t="str">
            <v>EQ</v>
          </cell>
          <cell r="C418">
            <v>82.7</v>
          </cell>
          <cell r="D418">
            <v>82.7</v>
          </cell>
          <cell r="E418">
            <v>77.400000000000006</v>
          </cell>
          <cell r="F418">
            <v>78</v>
          </cell>
          <cell r="G418">
            <v>77.5</v>
          </cell>
          <cell r="H418">
            <v>79.900000000000006</v>
          </cell>
          <cell r="I418">
            <v>2742</v>
          </cell>
        </row>
        <row r="419">
          <cell r="A419" t="str">
            <v>DEN</v>
          </cell>
          <cell r="B419" t="str">
            <v>EQ</v>
          </cell>
          <cell r="C419">
            <v>34.9</v>
          </cell>
          <cell r="D419">
            <v>35.15</v>
          </cell>
          <cell r="E419">
            <v>34.35</v>
          </cell>
          <cell r="F419">
            <v>34.5</v>
          </cell>
          <cell r="G419">
            <v>34.549999999999997</v>
          </cell>
          <cell r="H419">
            <v>34.85</v>
          </cell>
          <cell r="I419">
            <v>468853</v>
          </cell>
        </row>
        <row r="420">
          <cell r="A420" t="str">
            <v>DENORA</v>
          </cell>
          <cell r="B420" t="str">
            <v>EQ</v>
          </cell>
          <cell r="C420">
            <v>786.7</v>
          </cell>
          <cell r="D420">
            <v>806.8</v>
          </cell>
          <cell r="E420">
            <v>754</v>
          </cell>
          <cell r="F420">
            <v>763.45</v>
          </cell>
          <cell r="G420">
            <v>774.3</v>
          </cell>
          <cell r="H420">
            <v>796</v>
          </cell>
          <cell r="I420">
            <v>49599</v>
          </cell>
        </row>
        <row r="421">
          <cell r="A421" t="str">
            <v>DEVIT</v>
          </cell>
          <cell r="B421" t="str">
            <v>EQ</v>
          </cell>
          <cell r="C421">
            <v>126</v>
          </cell>
          <cell r="D421">
            <v>128.80000000000001</v>
          </cell>
          <cell r="E421">
            <v>124.05</v>
          </cell>
          <cell r="F421">
            <v>126.25</v>
          </cell>
          <cell r="G421">
            <v>127.45</v>
          </cell>
          <cell r="H421">
            <v>126.8</v>
          </cell>
          <cell r="I421">
            <v>18246</v>
          </cell>
        </row>
        <row r="422">
          <cell r="A422" t="str">
            <v>DEVYANI</v>
          </cell>
          <cell r="B422" t="str">
            <v>EQ</v>
          </cell>
          <cell r="C422">
            <v>174</v>
          </cell>
          <cell r="D422">
            <v>174.4</v>
          </cell>
          <cell r="E422">
            <v>169.7</v>
          </cell>
          <cell r="F422">
            <v>171.4</v>
          </cell>
          <cell r="G422">
            <v>171.4</v>
          </cell>
          <cell r="H422">
            <v>173.6</v>
          </cell>
          <cell r="I422">
            <v>928905</v>
          </cell>
        </row>
        <row r="423">
          <cell r="A423" t="str">
            <v>DFMFOODS</v>
          </cell>
          <cell r="B423" t="str">
            <v>EQ</v>
          </cell>
          <cell r="C423">
            <v>456.5</v>
          </cell>
          <cell r="D423">
            <v>461.9</v>
          </cell>
          <cell r="E423">
            <v>454</v>
          </cell>
          <cell r="F423">
            <v>455.7</v>
          </cell>
          <cell r="G423">
            <v>454.85</v>
          </cell>
          <cell r="H423">
            <v>452.6</v>
          </cell>
          <cell r="I423">
            <v>93567</v>
          </cell>
        </row>
        <row r="424">
          <cell r="A424" t="str">
            <v>DGCONTENT</v>
          </cell>
          <cell r="B424" t="str">
            <v>EQ</v>
          </cell>
          <cell r="C424">
            <v>17.7</v>
          </cell>
          <cell r="D424">
            <v>17.7</v>
          </cell>
          <cell r="E424">
            <v>16.75</v>
          </cell>
          <cell r="F424">
            <v>17.149999999999999</v>
          </cell>
          <cell r="G424">
            <v>16.8</v>
          </cell>
          <cell r="H424">
            <v>17.399999999999999</v>
          </cell>
          <cell r="I424">
            <v>30305</v>
          </cell>
        </row>
        <row r="425">
          <cell r="A425" t="str">
            <v>DHAMPURSUG</v>
          </cell>
          <cell r="B425" t="str">
            <v>EQ</v>
          </cell>
          <cell r="C425">
            <v>237.3</v>
          </cell>
          <cell r="D425">
            <v>238.9</v>
          </cell>
          <cell r="E425">
            <v>233.1</v>
          </cell>
          <cell r="F425">
            <v>235.95</v>
          </cell>
          <cell r="G425">
            <v>236.2</v>
          </cell>
          <cell r="H425">
            <v>236.9</v>
          </cell>
          <cell r="I425">
            <v>162408</v>
          </cell>
        </row>
        <row r="426">
          <cell r="A426" t="str">
            <v>DHANBANK</v>
          </cell>
          <cell r="B426" t="str">
            <v>EQ</v>
          </cell>
          <cell r="C426">
            <v>20.85</v>
          </cell>
          <cell r="D426">
            <v>20.9</v>
          </cell>
          <cell r="E426">
            <v>19.600000000000001</v>
          </cell>
          <cell r="F426">
            <v>20.149999999999999</v>
          </cell>
          <cell r="G426">
            <v>20.2</v>
          </cell>
          <cell r="H426">
            <v>20.6</v>
          </cell>
          <cell r="I426">
            <v>4102711</v>
          </cell>
        </row>
        <row r="427">
          <cell r="A427" t="str">
            <v>DHANI</v>
          </cell>
          <cell r="B427" t="str">
            <v>EQ</v>
          </cell>
          <cell r="C427">
            <v>39.450000000000003</v>
          </cell>
          <cell r="D427">
            <v>39.450000000000003</v>
          </cell>
          <cell r="E427">
            <v>38.549999999999997</v>
          </cell>
          <cell r="F427">
            <v>38.85</v>
          </cell>
          <cell r="G427">
            <v>38.9</v>
          </cell>
          <cell r="H427">
            <v>39.25</v>
          </cell>
          <cell r="I427">
            <v>1088455</v>
          </cell>
        </row>
        <row r="428">
          <cell r="A428" t="str">
            <v>DHANUKA</v>
          </cell>
          <cell r="B428" t="str">
            <v>EQ</v>
          </cell>
          <cell r="C428">
            <v>699.8</v>
          </cell>
          <cell r="D428">
            <v>743.75</v>
          </cell>
          <cell r="E428">
            <v>699.8</v>
          </cell>
          <cell r="F428">
            <v>721.75</v>
          </cell>
          <cell r="G428">
            <v>724</v>
          </cell>
          <cell r="H428">
            <v>699.8</v>
          </cell>
          <cell r="I428">
            <v>155472</v>
          </cell>
        </row>
        <row r="429">
          <cell r="A429" t="str">
            <v>DHARMAJ</v>
          </cell>
          <cell r="B429" t="str">
            <v>EQ</v>
          </cell>
          <cell r="C429">
            <v>201.85</v>
          </cell>
          <cell r="D429">
            <v>201.85</v>
          </cell>
          <cell r="E429">
            <v>190.1</v>
          </cell>
          <cell r="F429">
            <v>191.25</v>
          </cell>
          <cell r="G429">
            <v>191.5</v>
          </cell>
          <cell r="H429">
            <v>201.05</v>
          </cell>
          <cell r="I429">
            <v>353166</v>
          </cell>
        </row>
        <row r="430">
          <cell r="A430" t="str">
            <v>DHRUV</v>
          </cell>
          <cell r="B430" t="str">
            <v>EQ</v>
          </cell>
          <cell r="C430">
            <v>56.65</v>
          </cell>
          <cell r="D430">
            <v>56.65</v>
          </cell>
          <cell r="E430">
            <v>52.35</v>
          </cell>
          <cell r="F430">
            <v>55.1</v>
          </cell>
          <cell r="G430">
            <v>56.35</v>
          </cell>
          <cell r="H430">
            <v>54.45</v>
          </cell>
          <cell r="I430">
            <v>49962</v>
          </cell>
        </row>
        <row r="431">
          <cell r="A431" t="str">
            <v>DHUNINV</v>
          </cell>
          <cell r="B431" t="str">
            <v>EQ</v>
          </cell>
          <cell r="C431">
            <v>697.15</v>
          </cell>
          <cell r="D431">
            <v>699.8</v>
          </cell>
          <cell r="E431">
            <v>682</v>
          </cell>
          <cell r="F431">
            <v>694.65</v>
          </cell>
          <cell r="G431">
            <v>692.8</v>
          </cell>
          <cell r="H431">
            <v>691.7</v>
          </cell>
          <cell r="I431">
            <v>2235</v>
          </cell>
        </row>
        <row r="432">
          <cell r="A432" t="str">
            <v>DIAMONDYD</v>
          </cell>
          <cell r="B432" t="str">
            <v>EQ</v>
          </cell>
          <cell r="C432">
            <v>866</v>
          </cell>
          <cell r="D432">
            <v>870.1</v>
          </cell>
          <cell r="E432">
            <v>828.9</v>
          </cell>
          <cell r="F432">
            <v>832.45</v>
          </cell>
          <cell r="G432">
            <v>832</v>
          </cell>
          <cell r="H432">
            <v>859.25</v>
          </cell>
          <cell r="I432">
            <v>10944</v>
          </cell>
        </row>
        <row r="433">
          <cell r="A433" t="str">
            <v>DICIND</v>
          </cell>
          <cell r="B433" t="str">
            <v>EQ</v>
          </cell>
          <cell r="C433">
            <v>383.9</v>
          </cell>
          <cell r="D433">
            <v>387.7</v>
          </cell>
          <cell r="E433">
            <v>376.45</v>
          </cell>
          <cell r="F433">
            <v>381.15</v>
          </cell>
          <cell r="G433">
            <v>378.45</v>
          </cell>
          <cell r="H433">
            <v>380.35</v>
          </cell>
          <cell r="I433">
            <v>1845</v>
          </cell>
        </row>
        <row r="434">
          <cell r="A434" t="str">
            <v>DIGISPICE</v>
          </cell>
          <cell r="B434" t="str">
            <v>EQ</v>
          </cell>
          <cell r="C434">
            <v>25.8</v>
          </cell>
          <cell r="D434">
            <v>29</v>
          </cell>
          <cell r="E434">
            <v>25.8</v>
          </cell>
          <cell r="F434">
            <v>27.45</v>
          </cell>
          <cell r="G434">
            <v>27.55</v>
          </cell>
          <cell r="H434">
            <v>26.4</v>
          </cell>
          <cell r="I434">
            <v>172767</v>
          </cell>
        </row>
        <row r="435">
          <cell r="A435" t="str">
            <v>DIGJAMLMTD</v>
          </cell>
          <cell r="B435" t="str">
            <v>BE</v>
          </cell>
          <cell r="C435">
            <v>127.95</v>
          </cell>
          <cell r="D435">
            <v>127.95</v>
          </cell>
          <cell r="E435">
            <v>119.1</v>
          </cell>
          <cell r="F435">
            <v>122.6</v>
          </cell>
          <cell r="G435">
            <v>120</v>
          </cell>
          <cell r="H435">
            <v>125</v>
          </cell>
          <cell r="I435">
            <v>699</v>
          </cell>
        </row>
        <row r="436">
          <cell r="A436" t="str">
            <v>DIL</v>
          </cell>
          <cell r="B436" t="str">
            <v>EQ</v>
          </cell>
          <cell r="C436">
            <v>13.1</v>
          </cell>
          <cell r="D436">
            <v>13.7</v>
          </cell>
          <cell r="E436">
            <v>13.1</v>
          </cell>
          <cell r="F436">
            <v>13.3</v>
          </cell>
          <cell r="G436">
            <v>13.35</v>
          </cell>
          <cell r="H436">
            <v>13.4</v>
          </cell>
          <cell r="I436">
            <v>64261</v>
          </cell>
        </row>
        <row r="437">
          <cell r="A437" t="str">
            <v>DISHTV</v>
          </cell>
          <cell r="B437" t="str">
            <v>EQ</v>
          </cell>
          <cell r="C437">
            <v>18.899999999999999</v>
          </cell>
          <cell r="D437">
            <v>18.95</v>
          </cell>
          <cell r="E437">
            <v>18</v>
          </cell>
          <cell r="F437">
            <v>18.3</v>
          </cell>
          <cell r="G437">
            <v>18.25</v>
          </cell>
          <cell r="H437">
            <v>18.8</v>
          </cell>
          <cell r="I437">
            <v>6785940</v>
          </cell>
        </row>
        <row r="438">
          <cell r="A438" t="str">
            <v>DIVISLAB</v>
          </cell>
          <cell r="B438" t="str">
            <v>EQ</v>
          </cell>
          <cell r="C438">
            <v>3461.85</v>
          </cell>
          <cell r="D438">
            <v>3485.2</v>
          </cell>
          <cell r="E438">
            <v>3415</v>
          </cell>
          <cell r="F438">
            <v>3434.9</v>
          </cell>
          <cell r="G438">
            <v>3430</v>
          </cell>
          <cell r="H438">
            <v>3461.85</v>
          </cell>
          <cell r="I438">
            <v>353616</v>
          </cell>
        </row>
        <row r="439">
          <cell r="A439" t="str">
            <v>DIVOPPBEES</v>
          </cell>
          <cell r="B439" t="str">
            <v>EQ</v>
          </cell>
          <cell r="C439">
            <v>48.09</v>
          </cell>
          <cell r="D439">
            <v>48.09</v>
          </cell>
          <cell r="E439">
            <v>47.29</v>
          </cell>
          <cell r="F439">
            <v>47.35</v>
          </cell>
          <cell r="G439">
            <v>47.53</v>
          </cell>
          <cell r="H439">
            <v>47.76</v>
          </cell>
          <cell r="I439">
            <v>6426</v>
          </cell>
        </row>
        <row r="440">
          <cell r="A440" t="str">
            <v>DIXON</v>
          </cell>
          <cell r="B440" t="str">
            <v>EQ</v>
          </cell>
          <cell r="C440">
            <v>3830</v>
          </cell>
          <cell r="D440">
            <v>3843.55</v>
          </cell>
          <cell r="E440">
            <v>3785.05</v>
          </cell>
          <cell r="F440">
            <v>3817.45</v>
          </cell>
          <cell r="G440">
            <v>3825</v>
          </cell>
          <cell r="H440">
            <v>3838.6</v>
          </cell>
          <cell r="I440">
            <v>90644</v>
          </cell>
        </row>
        <row r="441">
          <cell r="A441" t="str">
            <v>DJML</v>
          </cell>
          <cell r="B441" t="str">
            <v>EQ</v>
          </cell>
          <cell r="C441">
            <v>146.1</v>
          </cell>
          <cell r="D441">
            <v>154.80000000000001</v>
          </cell>
          <cell r="E441">
            <v>144.94999999999999</v>
          </cell>
          <cell r="F441">
            <v>152.4</v>
          </cell>
          <cell r="G441">
            <v>150</v>
          </cell>
          <cell r="H441">
            <v>150.1</v>
          </cell>
          <cell r="I441">
            <v>7061</v>
          </cell>
        </row>
        <row r="442">
          <cell r="A442" t="str">
            <v>DLF</v>
          </cell>
          <cell r="B442" t="str">
            <v>EQ</v>
          </cell>
          <cell r="C442">
            <v>373.9</v>
          </cell>
          <cell r="D442">
            <v>374.3</v>
          </cell>
          <cell r="E442">
            <v>367.55</v>
          </cell>
          <cell r="F442">
            <v>369.75</v>
          </cell>
          <cell r="G442">
            <v>368.7</v>
          </cell>
          <cell r="H442">
            <v>372.75</v>
          </cell>
          <cell r="I442">
            <v>2603968</v>
          </cell>
        </row>
        <row r="443">
          <cell r="A443" t="str">
            <v>DLINKINDIA</v>
          </cell>
          <cell r="B443" t="str">
            <v>EQ</v>
          </cell>
          <cell r="C443">
            <v>222.8</v>
          </cell>
          <cell r="D443">
            <v>222.8</v>
          </cell>
          <cell r="E443">
            <v>210.95</v>
          </cell>
          <cell r="F443">
            <v>216</v>
          </cell>
          <cell r="G443">
            <v>215.8</v>
          </cell>
          <cell r="H443">
            <v>220.8</v>
          </cell>
          <cell r="I443">
            <v>175399</v>
          </cell>
        </row>
        <row r="444">
          <cell r="A444" t="str">
            <v>DMART</v>
          </cell>
          <cell r="B444" t="str">
            <v>EQ</v>
          </cell>
          <cell r="C444">
            <v>3870</v>
          </cell>
          <cell r="D444">
            <v>3930</v>
          </cell>
          <cell r="E444">
            <v>3835</v>
          </cell>
          <cell r="F444">
            <v>3842.5</v>
          </cell>
          <cell r="G444">
            <v>3845</v>
          </cell>
          <cell r="H444">
            <v>3857.8</v>
          </cell>
          <cell r="I444">
            <v>345746</v>
          </cell>
        </row>
        <row r="445">
          <cell r="A445" t="str">
            <v>DMCC</v>
          </cell>
          <cell r="B445" t="str">
            <v>EQ</v>
          </cell>
          <cell r="C445">
            <v>297.89999999999998</v>
          </cell>
          <cell r="D445">
            <v>297.89999999999998</v>
          </cell>
          <cell r="E445">
            <v>289.7</v>
          </cell>
          <cell r="F445">
            <v>292.85000000000002</v>
          </cell>
          <cell r="G445">
            <v>293.89999999999998</v>
          </cell>
          <cell r="H445">
            <v>293.89999999999998</v>
          </cell>
          <cell r="I445">
            <v>7578</v>
          </cell>
        </row>
        <row r="446">
          <cell r="A446" t="str">
            <v>DNAMEDIA</v>
          </cell>
          <cell r="B446" t="str">
            <v>EQ</v>
          </cell>
          <cell r="C446">
            <v>3.4</v>
          </cell>
          <cell r="D446">
            <v>3.4</v>
          </cell>
          <cell r="E446">
            <v>3.2</v>
          </cell>
          <cell r="F446">
            <v>3.3</v>
          </cell>
          <cell r="G446">
            <v>3.3</v>
          </cell>
          <cell r="H446">
            <v>3.35</v>
          </cell>
          <cell r="I446">
            <v>98311</v>
          </cell>
        </row>
        <row r="447">
          <cell r="A447" t="str">
            <v>DODLA</v>
          </cell>
          <cell r="B447" t="str">
            <v>EQ</v>
          </cell>
          <cell r="C447">
            <v>501.5</v>
          </cell>
          <cell r="D447">
            <v>508.5</v>
          </cell>
          <cell r="E447">
            <v>462.9</v>
          </cell>
          <cell r="F447">
            <v>487.85</v>
          </cell>
          <cell r="G447">
            <v>504.4</v>
          </cell>
          <cell r="H447">
            <v>506.25</v>
          </cell>
          <cell r="I447">
            <v>30210</v>
          </cell>
        </row>
        <row r="448">
          <cell r="A448" t="str">
            <v>DOLATALGO</v>
          </cell>
          <cell r="B448" t="str">
            <v>EQ</v>
          </cell>
          <cell r="C448">
            <v>63.45</v>
          </cell>
          <cell r="D448">
            <v>63.45</v>
          </cell>
          <cell r="E448">
            <v>62</v>
          </cell>
          <cell r="F448">
            <v>62.65</v>
          </cell>
          <cell r="G448">
            <v>63</v>
          </cell>
          <cell r="H448">
            <v>62.4</v>
          </cell>
          <cell r="I448">
            <v>25703</v>
          </cell>
        </row>
        <row r="449">
          <cell r="A449" t="str">
            <v>DOLLAR</v>
          </cell>
          <cell r="B449" t="str">
            <v>EQ</v>
          </cell>
          <cell r="C449">
            <v>421.2</v>
          </cell>
          <cell r="D449">
            <v>423.35</v>
          </cell>
          <cell r="E449">
            <v>414</v>
          </cell>
          <cell r="F449">
            <v>415.6</v>
          </cell>
          <cell r="G449">
            <v>420</v>
          </cell>
          <cell r="H449">
            <v>421.2</v>
          </cell>
          <cell r="I449">
            <v>23388</v>
          </cell>
        </row>
        <row r="450">
          <cell r="A450" t="str">
            <v>DONEAR</v>
          </cell>
          <cell r="B450" t="str">
            <v>EQ</v>
          </cell>
          <cell r="C450">
            <v>93.6</v>
          </cell>
          <cell r="D450">
            <v>107.7</v>
          </cell>
          <cell r="E450">
            <v>91.9</v>
          </cell>
          <cell r="F450">
            <v>105.9</v>
          </cell>
          <cell r="G450">
            <v>106.5</v>
          </cell>
          <cell r="H450">
            <v>93.35</v>
          </cell>
          <cell r="I450">
            <v>4169610</v>
          </cell>
        </row>
        <row r="451">
          <cell r="A451" t="str">
            <v>DPABHUSHAN</v>
          </cell>
          <cell r="B451" t="str">
            <v>EQ</v>
          </cell>
          <cell r="C451">
            <v>299.95</v>
          </cell>
          <cell r="D451">
            <v>304.39999999999998</v>
          </cell>
          <cell r="E451">
            <v>287.05</v>
          </cell>
          <cell r="F451">
            <v>300.60000000000002</v>
          </cell>
          <cell r="G451">
            <v>303.95</v>
          </cell>
          <cell r="H451">
            <v>290.89999999999998</v>
          </cell>
          <cell r="I451">
            <v>7838</v>
          </cell>
        </row>
        <row r="452">
          <cell r="A452" t="str">
            <v>DPSCLTD</v>
          </cell>
          <cell r="B452" t="str">
            <v>EQ</v>
          </cell>
          <cell r="C452">
            <v>13.25</v>
          </cell>
          <cell r="D452">
            <v>13.25</v>
          </cell>
          <cell r="E452">
            <v>12.85</v>
          </cell>
          <cell r="F452">
            <v>12.95</v>
          </cell>
          <cell r="G452">
            <v>12.95</v>
          </cell>
          <cell r="H452">
            <v>13</v>
          </cell>
          <cell r="I452">
            <v>41256</v>
          </cell>
        </row>
        <row r="453">
          <cell r="A453" t="str">
            <v>DPWIRES</v>
          </cell>
          <cell r="B453" t="str">
            <v>EQ</v>
          </cell>
          <cell r="C453">
            <v>404.45</v>
          </cell>
          <cell r="D453">
            <v>419.15</v>
          </cell>
          <cell r="E453">
            <v>404.45</v>
          </cell>
          <cell r="F453">
            <v>414.7</v>
          </cell>
          <cell r="G453">
            <v>416.95</v>
          </cell>
          <cell r="H453">
            <v>410.45</v>
          </cell>
          <cell r="I453">
            <v>6956</v>
          </cell>
        </row>
        <row r="454">
          <cell r="A454" t="str">
            <v>DREAMFOLKS</v>
          </cell>
          <cell r="B454" t="str">
            <v>EQ</v>
          </cell>
          <cell r="C454">
            <v>384</v>
          </cell>
          <cell r="D454">
            <v>384</v>
          </cell>
          <cell r="E454">
            <v>374.3</v>
          </cell>
          <cell r="F454">
            <v>377.45</v>
          </cell>
          <cell r="G454">
            <v>376.05</v>
          </cell>
          <cell r="H454">
            <v>378.2</v>
          </cell>
          <cell r="I454">
            <v>64988</v>
          </cell>
        </row>
        <row r="455">
          <cell r="A455" t="str">
            <v>DREDGECORP</v>
          </cell>
          <cell r="B455" t="str">
            <v>EQ</v>
          </cell>
          <cell r="C455">
            <v>375.4</v>
          </cell>
          <cell r="D455">
            <v>378</v>
          </cell>
          <cell r="E455">
            <v>365.4</v>
          </cell>
          <cell r="F455">
            <v>368.05</v>
          </cell>
          <cell r="G455">
            <v>368</v>
          </cell>
          <cell r="H455">
            <v>374.7</v>
          </cell>
          <cell r="I455">
            <v>49404</v>
          </cell>
        </row>
        <row r="456">
          <cell r="A456" t="str">
            <v>DRREDDY</v>
          </cell>
          <cell r="B456" t="str">
            <v>EQ</v>
          </cell>
          <cell r="C456">
            <v>4299.5</v>
          </cell>
          <cell r="D456">
            <v>4319.3</v>
          </cell>
          <cell r="E456">
            <v>4259.1000000000004</v>
          </cell>
          <cell r="F456">
            <v>4271.75</v>
          </cell>
          <cell r="G456">
            <v>4265</v>
          </cell>
          <cell r="H456">
            <v>4297.5</v>
          </cell>
          <cell r="I456">
            <v>126136</v>
          </cell>
        </row>
        <row r="457">
          <cell r="A457" t="str">
            <v>DSPBANKETF</v>
          </cell>
          <cell r="B457" t="str">
            <v>EQ</v>
          </cell>
          <cell r="C457">
            <v>44</v>
          </cell>
          <cell r="D457">
            <v>51</v>
          </cell>
          <cell r="E457">
            <v>42.2</v>
          </cell>
          <cell r="F457">
            <v>42.7</v>
          </cell>
          <cell r="G457">
            <v>42.75</v>
          </cell>
          <cell r="H457">
            <v>43.43</v>
          </cell>
          <cell r="I457">
            <v>14781</v>
          </cell>
        </row>
        <row r="458">
          <cell r="A458" t="str">
            <v>DSPN50ETF</v>
          </cell>
          <cell r="B458" t="str">
            <v>EQ</v>
          </cell>
          <cell r="C458">
            <v>183.6</v>
          </cell>
          <cell r="D458">
            <v>185.3</v>
          </cell>
          <cell r="E458">
            <v>180.05</v>
          </cell>
          <cell r="F458">
            <v>180.13</v>
          </cell>
          <cell r="G458">
            <v>180.05</v>
          </cell>
          <cell r="H458">
            <v>182.39</v>
          </cell>
          <cell r="I458">
            <v>1486</v>
          </cell>
        </row>
        <row r="459">
          <cell r="A459" t="str">
            <v>DSPNEWETF</v>
          </cell>
          <cell r="B459" t="str">
            <v>EQ</v>
          </cell>
          <cell r="C459">
            <v>210.6</v>
          </cell>
          <cell r="D459">
            <v>211.1</v>
          </cell>
          <cell r="E459">
            <v>206.54</v>
          </cell>
          <cell r="F459">
            <v>207.2</v>
          </cell>
          <cell r="G459">
            <v>207.93</v>
          </cell>
          <cell r="H459">
            <v>208.51</v>
          </cell>
          <cell r="I459">
            <v>8672</v>
          </cell>
        </row>
        <row r="460">
          <cell r="A460" t="str">
            <v>DSPQ50ETF</v>
          </cell>
          <cell r="B460" t="str">
            <v>EQ</v>
          </cell>
          <cell r="C460">
            <v>162.29</v>
          </cell>
          <cell r="D460">
            <v>162.79</v>
          </cell>
          <cell r="E460">
            <v>161.31</v>
          </cell>
          <cell r="F460">
            <v>161.6</v>
          </cell>
          <cell r="G460">
            <v>161.58000000000001</v>
          </cell>
          <cell r="H460">
            <v>161.97999999999999</v>
          </cell>
          <cell r="I460">
            <v>7188</v>
          </cell>
        </row>
        <row r="461">
          <cell r="A461" t="str">
            <v>DSPSILVETF</v>
          </cell>
          <cell r="B461" t="str">
            <v>EQ</v>
          </cell>
          <cell r="C461">
            <v>71.13</v>
          </cell>
          <cell r="D461">
            <v>71.13</v>
          </cell>
          <cell r="E461">
            <v>67.61</v>
          </cell>
          <cell r="F461">
            <v>67.98</v>
          </cell>
          <cell r="G461">
            <v>68</v>
          </cell>
          <cell r="H461">
            <v>68.06</v>
          </cell>
          <cell r="I461">
            <v>1252</v>
          </cell>
        </row>
        <row r="462">
          <cell r="A462" t="str">
            <v>DSSL</v>
          </cell>
          <cell r="B462" t="str">
            <v>EQ</v>
          </cell>
          <cell r="C462">
            <v>352.35</v>
          </cell>
          <cell r="D462">
            <v>380.5</v>
          </cell>
          <cell r="E462">
            <v>352.1</v>
          </cell>
          <cell r="F462">
            <v>366.3</v>
          </cell>
          <cell r="G462">
            <v>367</v>
          </cell>
          <cell r="H462">
            <v>348.85</v>
          </cell>
          <cell r="I462">
            <v>90302</v>
          </cell>
        </row>
        <row r="463">
          <cell r="A463" t="str">
            <v>DTIL</v>
          </cell>
          <cell r="B463" t="str">
            <v>EQ</v>
          </cell>
          <cell r="C463">
            <v>224.75</v>
          </cell>
          <cell r="D463">
            <v>243.9</v>
          </cell>
          <cell r="E463">
            <v>221.3</v>
          </cell>
          <cell r="F463">
            <v>235.25</v>
          </cell>
          <cell r="G463">
            <v>238</v>
          </cell>
          <cell r="H463">
            <v>224.75</v>
          </cell>
          <cell r="I463">
            <v>7783</v>
          </cell>
        </row>
        <row r="464">
          <cell r="A464" t="str">
            <v>DUCON</v>
          </cell>
          <cell r="B464" t="str">
            <v>EQ</v>
          </cell>
          <cell r="C464">
            <v>12.4</v>
          </cell>
          <cell r="D464">
            <v>13.9</v>
          </cell>
          <cell r="E464">
            <v>12.15</v>
          </cell>
          <cell r="F464">
            <v>13.55</v>
          </cell>
          <cell r="G464">
            <v>13.9</v>
          </cell>
          <cell r="H464">
            <v>12.2</v>
          </cell>
          <cell r="I464">
            <v>5543264</v>
          </cell>
        </row>
        <row r="465">
          <cell r="A465" t="str">
            <v>DVL</v>
          </cell>
          <cell r="B465" t="str">
            <v>EQ</v>
          </cell>
          <cell r="C465">
            <v>232.05</v>
          </cell>
          <cell r="D465">
            <v>240.6</v>
          </cell>
          <cell r="E465">
            <v>232</v>
          </cell>
          <cell r="F465">
            <v>235.95</v>
          </cell>
          <cell r="G465">
            <v>235.6</v>
          </cell>
          <cell r="H465">
            <v>238.7</v>
          </cell>
          <cell r="I465">
            <v>14243</v>
          </cell>
        </row>
        <row r="466">
          <cell r="A466" t="str">
            <v>DWARKESH</v>
          </cell>
          <cell r="B466" t="str">
            <v>EQ</v>
          </cell>
          <cell r="C466">
            <v>102.4</v>
          </cell>
          <cell r="D466">
            <v>102.4</v>
          </cell>
          <cell r="E466">
            <v>99.1</v>
          </cell>
          <cell r="F466">
            <v>100.05</v>
          </cell>
          <cell r="G466">
            <v>100.05</v>
          </cell>
          <cell r="H466">
            <v>101.85</v>
          </cell>
          <cell r="I466">
            <v>772078</v>
          </cell>
        </row>
        <row r="467">
          <cell r="A467" t="str">
            <v>DYCL</v>
          </cell>
          <cell r="B467" t="str">
            <v>EQ</v>
          </cell>
          <cell r="C467">
            <v>208.6</v>
          </cell>
          <cell r="D467">
            <v>215.9</v>
          </cell>
          <cell r="E467">
            <v>206.55</v>
          </cell>
          <cell r="F467">
            <v>213.05</v>
          </cell>
          <cell r="G467">
            <v>214.85</v>
          </cell>
          <cell r="H467">
            <v>210.75</v>
          </cell>
          <cell r="I467">
            <v>123405</v>
          </cell>
        </row>
        <row r="468">
          <cell r="A468" t="str">
            <v>DYNAMATECH</v>
          </cell>
          <cell r="B468" t="str">
            <v>EQ</v>
          </cell>
          <cell r="C468">
            <v>2369.25</v>
          </cell>
          <cell r="D468">
            <v>2419</v>
          </cell>
          <cell r="E468">
            <v>2357.9499999999998</v>
          </cell>
          <cell r="F468">
            <v>2396.6999999999998</v>
          </cell>
          <cell r="G468">
            <v>2402.35</v>
          </cell>
          <cell r="H468">
            <v>2367.65</v>
          </cell>
          <cell r="I468">
            <v>7452</v>
          </cell>
        </row>
        <row r="469">
          <cell r="A469" t="str">
            <v>DYNPRO</v>
          </cell>
          <cell r="B469" t="str">
            <v>EQ</v>
          </cell>
          <cell r="C469">
            <v>304.95</v>
          </cell>
          <cell r="D469">
            <v>307.14999999999998</v>
          </cell>
          <cell r="E469">
            <v>287.35000000000002</v>
          </cell>
          <cell r="F469">
            <v>290.55</v>
          </cell>
          <cell r="G469">
            <v>291</v>
          </cell>
          <cell r="H469">
            <v>304.95</v>
          </cell>
          <cell r="I469">
            <v>47421</v>
          </cell>
        </row>
        <row r="470">
          <cell r="A470" t="str">
            <v>E2E</v>
          </cell>
          <cell r="B470" t="str">
            <v>EQ</v>
          </cell>
          <cell r="C470">
            <v>183.95</v>
          </cell>
          <cell r="D470">
            <v>186.9</v>
          </cell>
          <cell r="E470">
            <v>178.3</v>
          </cell>
          <cell r="F470">
            <v>184.3</v>
          </cell>
          <cell r="G470">
            <v>183.5</v>
          </cell>
          <cell r="H470">
            <v>178.95</v>
          </cell>
          <cell r="I470">
            <v>3252</v>
          </cell>
        </row>
        <row r="471">
          <cell r="A471" t="str">
            <v>EASEMYTRIP</v>
          </cell>
          <cell r="B471" t="str">
            <v>EQ</v>
          </cell>
          <cell r="C471">
            <v>51.95</v>
          </cell>
          <cell r="D471">
            <v>52.8</v>
          </cell>
          <cell r="E471">
            <v>51.45</v>
          </cell>
          <cell r="F471">
            <v>52.45</v>
          </cell>
          <cell r="G471">
            <v>52.4</v>
          </cell>
          <cell r="H471">
            <v>51.65</v>
          </cell>
          <cell r="I471">
            <v>3057399</v>
          </cell>
        </row>
        <row r="472">
          <cell r="A472" t="str">
            <v>EASTSILK</v>
          </cell>
          <cell r="B472" t="str">
            <v>BE</v>
          </cell>
          <cell r="C472">
            <v>3.9</v>
          </cell>
          <cell r="D472">
            <v>3.9</v>
          </cell>
          <cell r="E472">
            <v>3.7</v>
          </cell>
          <cell r="F472">
            <v>3.75</v>
          </cell>
          <cell r="G472">
            <v>3.75</v>
          </cell>
          <cell r="H472">
            <v>3.85</v>
          </cell>
          <cell r="I472">
            <v>16002</v>
          </cell>
        </row>
        <row r="473">
          <cell r="A473" t="str">
            <v>EBBETF0423</v>
          </cell>
          <cell r="B473" t="str">
            <v>EQ</v>
          </cell>
          <cell r="C473">
            <v>1210.99</v>
          </cell>
          <cell r="D473">
            <v>1210.99</v>
          </cell>
          <cell r="E473">
            <v>1210.06</v>
          </cell>
          <cell r="F473">
            <v>1210.3499999999999</v>
          </cell>
          <cell r="G473">
            <v>1210.08</v>
          </cell>
          <cell r="H473">
            <v>1210.72</v>
          </cell>
          <cell r="I473">
            <v>7792</v>
          </cell>
        </row>
        <row r="474">
          <cell r="A474" t="str">
            <v>EBBETF0425</v>
          </cell>
          <cell r="B474" t="str">
            <v>EQ</v>
          </cell>
          <cell r="C474">
            <v>1098.74</v>
          </cell>
          <cell r="D474">
            <v>1098.96</v>
          </cell>
          <cell r="E474">
            <v>1097.33</v>
          </cell>
          <cell r="F474">
            <v>1098.75</v>
          </cell>
          <cell r="G474">
            <v>1098.93</v>
          </cell>
          <cell r="H474">
            <v>1098.51</v>
          </cell>
          <cell r="I474">
            <v>8617</v>
          </cell>
        </row>
        <row r="475">
          <cell r="A475" t="str">
            <v>EBBETF0430</v>
          </cell>
          <cell r="B475" t="str">
            <v>EQ</v>
          </cell>
          <cell r="C475">
            <v>1239</v>
          </cell>
          <cell r="D475">
            <v>1239</v>
          </cell>
          <cell r="E475">
            <v>1232.8</v>
          </cell>
          <cell r="F475">
            <v>1234.1400000000001</v>
          </cell>
          <cell r="G475">
            <v>1235.97</v>
          </cell>
          <cell r="H475">
            <v>1235.67</v>
          </cell>
          <cell r="I475">
            <v>14214</v>
          </cell>
        </row>
        <row r="476">
          <cell r="A476" t="str">
            <v>EBBETF0431</v>
          </cell>
          <cell r="B476" t="str">
            <v>EQ</v>
          </cell>
          <cell r="C476">
            <v>1102.1099999999999</v>
          </cell>
          <cell r="D476">
            <v>1106.48</v>
          </cell>
          <cell r="E476">
            <v>1102.1099999999999</v>
          </cell>
          <cell r="F476">
            <v>1106.1300000000001</v>
          </cell>
          <cell r="G476">
            <v>1106.48</v>
          </cell>
          <cell r="H476">
            <v>1105.94</v>
          </cell>
          <cell r="I476">
            <v>25428</v>
          </cell>
        </row>
        <row r="477">
          <cell r="A477" t="str">
            <v>EBBETF0433</v>
          </cell>
          <cell r="B477" t="str">
            <v>EQ</v>
          </cell>
          <cell r="C477">
            <v>1006.49</v>
          </cell>
          <cell r="D477">
            <v>1006.49</v>
          </cell>
          <cell r="E477">
            <v>1005.11</v>
          </cell>
          <cell r="F477">
            <v>1005.59</v>
          </cell>
          <cell r="G477">
            <v>1005.28</v>
          </cell>
          <cell r="H477">
            <v>1005.14</v>
          </cell>
          <cell r="I477">
            <v>19967</v>
          </cell>
        </row>
        <row r="478">
          <cell r="A478" t="str">
            <v>ECLERX</v>
          </cell>
          <cell r="B478" t="str">
            <v>EQ</v>
          </cell>
          <cell r="C478">
            <v>1270</v>
          </cell>
          <cell r="D478">
            <v>1279</v>
          </cell>
          <cell r="E478">
            <v>1260</v>
          </cell>
          <cell r="F478">
            <v>1268.55</v>
          </cell>
          <cell r="G478">
            <v>1272.9000000000001</v>
          </cell>
          <cell r="H478">
            <v>1275</v>
          </cell>
          <cell r="I478">
            <v>13620</v>
          </cell>
        </row>
        <row r="479">
          <cell r="A479" t="str">
            <v>EDELWEISS</v>
          </cell>
          <cell r="B479" t="str">
            <v>EQ</v>
          </cell>
          <cell r="C479">
            <v>64.900000000000006</v>
          </cell>
          <cell r="D479">
            <v>65.599999999999994</v>
          </cell>
          <cell r="E479">
            <v>62.6</v>
          </cell>
          <cell r="F479">
            <v>63.3</v>
          </cell>
          <cell r="G479">
            <v>63.15</v>
          </cell>
          <cell r="H479">
            <v>64.5</v>
          </cell>
          <cell r="I479">
            <v>1099673</v>
          </cell>
        </row>
        <row r="480">
          <cell r="A480" t="str">
            <v>EICHERMOT</v>
          </cell>
          <cell r="B480" t="str">
            <v>EQ</v>
          </cell>
          <cell r="C480">
            <v>3260</v>
          </cell>
          <cell r="D480">
            <v>3278.85</v>
          </cell>
          <cell r="E480">
            <v>3237.05</v>
          </cell>
          <cell r="F480">
            <v>3250.6</v>
          </cell>
          <cell r="G480">
            <v>3250</v>
          </cell>
          <cell r="H480">
            <v>3257.7</v>
          </cell>
          <cell r="I480">
            <v>242107</v>
          </cell>
        </row>
        <row r="481">
          <cell r="A481" t="str">
            <v>EIDPARRY</v>
          </cell>
          <cell r="B481" t="str">
            <v>EQ</v>
          </cell>
          <cell r="C481">
            <v>551.20000000000005</v>
          </cell>
          <cell r="D481">
            <v>558.04999999999995</v>
          </cell>
          <cell r="E481">
            <v>548.6</v>
          </cell>
          <cell r="F481">
            <v>554.70000000000005</v>
          </cell>
          <cell r="G481">
            <v>555</v>
          </cell>
          <cell r="H481">
            <v>554.6</v>
          </cell>
          <cell r="I481">
            <v>106199</v>
          </cell>
        </row>
        <row r="482">
          <cell r="A482" t="str">
            <v>EIFFL</v>
          </cell>
          <cell r="B482" t="str">
            <v>EQ</v>
          </cell>
          <cell r="C482">
            <v>160.55000000000001</v>
          </cell>
          <cell r="D482">
            <v>163.30000000000001</v>
          </cell>
          <cell r="E482">
            <v>160.25</v>
          </cell>
          <cell r="F482">
            <v>161.80000000000001</v>
          </cell>
          <cell r="G482">
            <v>160.25</v>
          </cell>
          <cell r="H482">
            <v>163.19999999999999</v>
          </cell>
          <cell r="I482">
            <v>11765</v>
          </cell>
        </row>
        <row r="483">
          <cell r="A483" t="str">
            <v>EIHAHOTELS</v>
          </cell>
          <cell r="B483" t="str">
            <v>EQ</v>
          </cell>
          <cell r="C483">
            <v>416.85</v>
          </cell>
          <cell r="D483">
            <v>422.2</v>
          </cell>
          <cell r="E483">
            <v>414</v>
          </cell>
          <cell r="F483">
            <v>416.25</v>
          </cell>
          <cell r="G483">
            <v>415.1</v>
          </cell>
          <cell r="H483">
            <v>423.7</v>
          </cell>
          <cell r="I483">
            <v>3197</v>
          </cell>
        </row>
        <row r="484">
          <cell r="A484" t="str">
            <v>EIHOTEL</v>
          </cell>
          <cell r="B484" t="str">
            <v>EQ</v>
          </cell>
          <cell r="C484">
            <v>175.55</v>
          </cell>
          <cell r="D484">
            <v>177.9</v>
          </cell>
          <cell r="E484">
            <v>173.25</v>
          </cell>
          <cell r="F484">
            <v>176.95</v>
          </cell>
          <cell r="G484">
            <v>176</v>
          </cell>
          <cell r="H484">
            <v>175.75</v>
          </cell>
          <cell r="I484">
            <v>208634</v>
          </cell>
        </row>
        <row r="485">
          <cell r="A485" t="str">
            <v>EIMCOELECO</v>
          </cell>
          <cell r="B485" t="str">
            <v>EQ</v>
          </cell>
          <cell r="C485">
            <v>381.05</v>
          </cell>
          <cell r="D485">
            <v>383.95</v>
          </cell>
          <cell r="E485">
            <v>373</v>
          </cell>
          <cell r="F485">
            <v>375.3</v>
          </cell>
          <cell r="G485">
            <v>373</v>
          </cell>
          <cell r="H485">
            <v>383.55</v>
          </cell>
          <cell r="I485">
            <v>1541</v>
          </cell>
        </row>
        <row r="486">
          <cell r="A486" t="str">
            <v>EKC</v>
          </cell>
          <cell r="B486" t="str">
            <v>EQ</v>
          </cell>
          <cell r="C486">
            <v>97</v>
          </cell>
          <cell r="D486">
            <v>97.35</v>
          </cell>
          <cell r="E486">
            <v>95.15</v>
          </cell>
          <cell r="F486">
            <v>95.85</v>
          </cell>
          <cell r="G486">
            <v>95.7</v>
          </cell>
          <cell r="H486">
            <v>96.8</v>
          </cell>
          <cell r="I486">
            <v>216068</v>
          </cell>
        </row>
        <row r="487">
          <cell r="A487" t="str">
            <v>ELDEHSG</v>
          </cell>
          <cell r="B487" t="str">
            <v>EQ</v>
          </cell>
          <cell r="C487">
            <v>587.1</v>
          </cell>
          <cell r="D487">
            <v>589</v>
          </cell>
          <cell r="E487">
            <v>563.95000000000005</v>
          </cell>
          <cell r="F487">
            <v>567.70000000000005</v>
          </cell>
          <cell r="G487">
            <v>565</v>
          </cell>
          <cell r="H487">
            <v>595.25</v>
          </cell>
          <cell r="I487">
            <v>7163</v>
          </cell>
        </row>
        <row r="488">
          <cell r="A488" t="str">
            <v>ELECON</v>
          </cell>
          <cell r="B488" t="str">
            <v>EQ</v>
          </cell>
          <cell r="C488">
            <v>362</v>
          </cell>
          <cell r="D488">
            <v>362.4</v>
          </cell>
          <cell r="E488">
            <v>354.45</v>
          </cell>
          <cell r="F488">
            <v>358.75</v>
          </cell>
          <cell r="G488">
            <v>359</v>
          </cell>
          <cell r="H488">
            <v>361.05</v>
          </cell>
          <cell r="I488">
            <v>197820</v>
          </cell>
        </row>
        <row r="489">
          <cell r="A489" t="str">
            <v>ELECTCAST</v>
          </cell>
          <cell r="B489" t="str">
            <v>EQ</v>
          </cell>
          <cell r="C489">
            <v>38.299999999999997</v>
          </cell>
          <cell r="D489">
            <v>38.299999999999997</v>
          </cell>
          <cell r="E489">
            <v>37.65</v>
          </cell>
          <cell r="F489">
            <v>38.049999999999997</v>
          </cell>
          <cell r="G489">
            <v>38.200000000000003</v>
          </cell>
          <cell r="H489">
            <v>38.200000000000003</v>
          </cell>
          <cell r="I489">
            <v>737862</v>
          </cell>
        </row>
        <row r="490">
          <cell r="A490" t="str">
            <v>ELECTHERM</v>
          </cell>
          <cell r="B490" t="str">
            <v>EQ</v>
          </cell>
          <cell r="C490">
            <v>72.900000000000006</v>
          </cell>
          <cell r="D490">
            <v>74.650000000000006</v>
          </cell>
          <cell r="E490">
            <v>71.349999999999994</v>
          </cell>
          <cell r="F490">
            <v>71.849999999999994</v>
          </cell>
          <cell r="G490">
            <v>72.400000000000006</v>
          </cell>
          <cell r="H490">
            <v>72.8</v>
          </cell>
          <cell r="I490">
            <v>31627</v>
          </cell>
        </row>
        <row r="491">
          <cell r="A491" t="str">
            <v>ELGIEQUIP</v>
          </cell>
          <cell r="B491" t="str">
            <v>EQ</v>
          </cell>
          <cell r="C491">
            <v>414.6</v>
          </cell>
          <cell r="D491">
            <v>414.75</v>
          </cell>
          <cell r="E491">
            <v>406.4</v>
          </cell>
          <cell r="F491">
            <v>410.45</v>
          </cell>
          <cell r="G491">
            <v>410.7</v>
          </cell>
          <cell r="H491">
            <v>412.15</v>
          </cell>
          <cell r="I491">
            <v>148131</v>
          </cell>
        </row>
        <row r="492">
          <cell r="A492" t="str">
            <v>ELGIRUBCO</v>
          </cell>
          <cell r="B492" t="str">
            <v>EQ</v>
          </cell>
          <cell r="C492">
            <v>36.200000000000003</v>
          </cell>
          <cell r="D492">
            <v>38.75</v>
          </cell>
          <cell r="E492">
            <v>36.049999999999997</v>
          </cell>
          <cell r="F492">
            <v>37.5</v>
          </cell>
          <cell r="G492">
            <v>37.799999999999997</v>
          </cell>
          <cell r="H492">
            <v>36.6</v>
          </cell>
          <cell r="I492">
            <v>207285</v>
          </cell>
        </row>
        <row r="493">
          <cell r="A493" t="str">
            <v>ELIN</v>
          </cell>
          <cell r="B493" t="str">
            <v>EQ</v>
          </cell>
          <cell r="C493">
            <v>224</v>
          </cell>
          <cell r="D493">
            <v>228.75</v>
          </cell>
          <cell r="E493">
            <v>221.1</v>
          </cell>
          <cell r="F493">
            <v>222.1</v>
          </cell>
          <cell r="G493">
            <v>222.3</v>
          </cell>
          <cell r="H493">
            <v>225.45</v>
          </cell>
          <cell r="I493">
            <v>232216</v>
          </cell>
        </row>
        <row r="494">
          <cell r="A494" t="str">
            <v>EMAMILTD</v>
          </cell>
          <cell r="B494" t="str">
            <v>EQ</v>
          </cell>
          <cell r="C494">
            <v>423</v>
          </cell>
          <cell r="D494">
            <v>424.9</v>
          </cell>
          <cell r="E494">
            <v>418</v>
          </cell>
          <cell r="F494">
            <v>420.35</v>
          </cell>
          <cell r="G494">
            <v>418.55</v>
          </cell>
          <cell r="H494">
            <v>422.8</v>
          </cell>
          <cell r="I494">
            <v>70383</v>
          </cell>
        </row>
        <row r="495">
          <cell r="A495" t="str">
            <v>EMAMIPAP</v>
          </cell>
          <cell r="B495" t="str">
            <v>EQ</v>
          </cell>
          <cell r="C495">
            <v>150.30000000000001</v>
          </cell>
          <cell r="D495">
            <v>152.19999999999999</v>
          </cell>
          <cell r="E495">
            <v>146</v>
          </cell>
          <cell r="F495">
            <v>147.1</v>
          </cell>
          <cell r="G495">
            <v>146.4</v>
          </cell>
          <cell r="H495">
            <v>150.30000000000001</v>
          </cell>
          <cell r="I495">
            <v>16714</v>
          </cell>
        </row>
        <row r="496">
          <cell r="A496" t="str">
            <v>EMAMIREAL</v>
          </cell>
          <cell r="B496" t="str">
            <v>EQ</v>
          </cell>
          <cell r="C496">
            <v>83.95</v>
          </cell>
          <cell r="D496">
            <v>87</v>
          </cell>
          <cell r="E496">
            <v>80.2</v>
          </cell>
          <cell r="F496">
            <v>81.099999999999994</v>
          </cell>
          <cell r="G496">
            <v>81.349999999999994</v>
          </cell>
          <cell r="H496">
            <v>83.6</v>
          </cell>
          <cell r="I496">
            <v>99345</v>
          </cell>
        </row>
        <row r="497">
          <cell r="A497" t="str">
            <v>EMIL</v>
          </cell>
          <cell r="B497" t="str">
            <v>EQ</v>
          </cell>
          <cell r="C497">
            <v>83</v>
          </cell>
          <cell r="D497">
            <v>83.15</v>
          </cell>
          <cell r="E497">
            <v>81.45</v>
          </cell>
          <cell r="F497">
            <v>82.5</v>
          </cell>
          <cell r="G497">
            <v>82.45</v>
          </cell>
          <cell r="H497">
            <v>82.75</v>
          </cell>
          <cell r="I497">
            <v>1165232</v>
          </cell>
        </row>
        <row r="498">
          <cell r="A498" t="str">
            <v>EMKAY</v>
          </cell>
          <cell r="B498" t="str">
            <v>EQ</v>
          </cell>
          <cell r="C498">
            <v>75.099999999999994</v>
          </cell>
          <cell r="D498">
            <v>75.75</v>
          </cell>
          <cell r="E498">
            <v>72.8</v>
          </cell>
          <cell r="F498">
            <v>73.599999999999994</v>
          </cell>
          <cell r="G498">
            <v>74</v>
          </cell>
          <cell r="H498">
            <v>75.099999999999994</v>
          </cell>
          <cell r="I498">
            <v>15452</v>
          </cell>
        </row>
        <row r="499">
          <cell r="A499" t="str">
            <v>EMMBI</v>
          </cell>
          <cell r="B499" t="str">
            <v>EQ</v>
          </cell>
          <cell r="C499">
            <v>97</v>
          </cell>
          <cell r="D499">
            <v>102.9</v>
          </cell>
          <cell r="E499">
            <v>96.5</v>
          </cell>
          <cell r="F499">
            <v>99.25</v>
          </cell>
          <cell r="G499">
            <v>99</v>
          </cell>
          <cell r="H499">
            <v>96.95</v>
          </cell>
          <cell r="I499">
            <v>66720</v>
          </cell>
        </row>
        <row r="500">
          <cell r="A500" t="str">
            <v>EMUDHRA</v>
          </cell>
          <cell r="B500" t="str">
            <v>EQ</v>
          </cell>
          <cell r="C500">
            <v>307.95</v>
          </cell>
          <cell r="D500">
            <v>311.2</v>
          </cell>
          <cell r="E500">
            <v>302</v>
          </cell>
          <cell r="F500">
            <v>305.39999999999998</v>
          </cell>
          <cell r="G500">
            <v>305.05</v>
          </cell>
          <cell r="H500">
            <v>303.75</v>
          </cell>
          <cell r="I500">
            <v>88487</v>
          </cell>
        </row>
        <row r="501">
          <cell r="A501" t="str">
            <v>ENDURANCE</v>
          </cell>
          <cell r="B501" t="str">
            <v>EQ</v>
          </cell>
          <cell r="C501">
            <v>1408.95</v>
          </cell>
          <cell r="D501">
            <v>1412.45</v>
          </cell>
          <cell r="E501">
            <v>1383.75</v>
          </cell>
          <cell r="F501">
            <v>1400.05</v>
          </cell>
          <cell r="G501">
            <v>1401.55</v>
          </cell>
          <cell r="H501">
            <v>1405.45</v>
          </cell>
          <cell r="I501">
            <v>15574</v>
          </cell>
        </row>
        <row r="502">
          <cell r="A502" t="str">
            <v>ENERGYDEV</v>
          </cell>
          <cell r="B502" t="str">
            <v>EQ</v>
          </cell>
          <cell r="C502">
            <v>19.75</v>
          </cell>
          <cell r="D502">
            <v>19.75</v>
          </cell>
          <cell r="E502">
            <v>18.95</v>
          </cell>
          <cell r="F502">
            <v>19</v>
          </cell>
          <cell r="G502">
            <v>19.05</v>
          </cell>
          <cell r="H502">
            <v>19.3</v>
          </cell>
          <cell r="I502">
            <v>51995</v>
          </cell>
        </row>
        <row r="503">
          <cell r="A503" t="str">
            <v>ENGINERSIN</v>
          </cell>
          <cell r="B503" t="str">
            <v>EQ</v>
          </cell>
          <cell r="C503">
            <v>84.9</v>
          </cell>
          <cell r="D503">
            <v>86.9</v>
          </cell>
          <cell r="E503">
            <v>82.9</v>
          </cell>
          <cell r="F503">
            <v>83.9</v>
          </cell>
          <cell r="G503">
            <v>83.7</v>
          </cell>
          <cell r="H503">
            <v>84.8</v>
          </cell>
          <cell r="I503">
            <v>9272124</v>
          </cell>
        </row>
        <row r="504">
          <cell r="A504" t="str">
            <v>ENIL</v>
          </cell>
          <cell r="B504" t="str">
            <v>EQ</v>
          </cell>
          <cell r="C504">
            <v>149.30000000000001</v>
          </cell>
          <cell r="D504">
            <v>151.44999999999999</v>
          </cell>
          <cell r="E504">
            <v>147.1</v>
          </cell>
          <cell r="F504">
            <v>149.25</v>
          </cell>
          <cell r="G504">
            <v>148</v>
          </cell>
          <cell r="H504">
            <v>149.30000000000001</v>
          </cell>
          <cell r="I504">
            <v>12541</v>
          </cell>
        </row>
        <row r="505">
          <cell r="A505" t="str">
            <v>EPL</v>
          </cell>
          <cell r="B505" t="str">
            <v>EQ</v>
          </cell>
          <cell r="C505">
            <v>167.9</v>
          </cell>
          <cell r="D505">
            <v>167.95</v>
          </cell>
          <cell r="E505">
            <v>166.2</v>
          </cell>
          <cell r="F505">
            <v>167.45</v>
          </cell>
          <cell r="G505">
            <v>167.5</v>
          </cell>
          <cell r="H505">
            <v>167.35</v>
          </cell>
          <cell r="I505">
            <v>105295</v>
          </cell>
        </row>
        <row r="506">
          <cell r="A506" t="str">
            <v>EQUIPPP</v>
          </cell>
          <cell r="B506" t="str">
            <v>BE</v>
          </cell>
          <cell r="C506">
            <v>54.95</v>
          </cell>
          <cell r="D506">
            <v>54.95</v>
          </cell>
          <cell r="E506">
            <v>50</v>
          </cell>
          <cell r="F506">
            <v>54.5</v>
          </cell>
          <cell r="G506">
            <v>53.05</v>
          </cell>
          <cell r="H506">
            <v>52.6</v>
          </cell>
          <cell r="I506">
            <v>5916</v>
          </cell>
        </row>
        <row r="507">
          <cell r="A507" t="str">
            <v>EQUITAS</v>
          </cell>
          <cell r="B507" t="str">
            <v>EQ</v>
          </cell>
          <cell r="C507">
            <v>130.75</v>
          </cell>
          <cell r="D507">
            <v>133.75</v>
          </cell>
          <cell r="E507">
            <v>129.44999999999999</v>
          </cell>
          <cell r="F507">
            <v>131.94999999999999</v>
          </cell>
          <cell r="G507">
            <v>132</v>
          </cell>
          <cell r="H507">
            <v>130.05000000000001</v>
          </cell>
          <cell r="I507">
            <v>2429317</v>
          </cell>
        </row>
        <row r="508">
          <cell r="A508" t="str">
            <v>EQUITASBNK</v>
          </cell>
          <cell r="B508" t="str">
            <v>EQ</v>
          </cell>
          <cell r="C508">
            <v>59.5</v>
          </cell>
          <cell r="D508">
            <v>59.9</v>
          </cell>
          <cell r="E508">
            <v>58</v>
          </cell>
          <cell r="F508">
            <v>58.7</v>
          </cell>
          <cell r="G508">
            <v>58.4</v>
          </cell>
          <cell r="H508">
            <v>59.15</v>
          </cell>
          <cell r="I508">
            <v>2938774</v>
          </cell>
        </row>
        <row r="509">
          <cell r="A509" t="str">
            <v>ERIS</v>
          </cell>
          <cell r="B509" t="str">
            <v>EQ</v>
          </cell>
          <cell r="C509">
            <v>652.85</v>
          </cell>
          <cell r="D509">
            <v>652.85</v>
          </cell>
          <cell r="E509">
            <v>644.4</v>
          </cell>
          <cell r="F509">
            <v>647.15</v>
          </cell>
          <cell r="G509">
            <v>646</v>
          </cell>
          <cell r="H509">
            <v>649.79999999999995</v>
          </cell>
          <cell r="I509">
            <v>17135</v>
          </cell>
        </row>
        <row r="510">
          <cell r="A510" t="str">
            <v>EROSMEDIA</v>
          </cell>
          <cell r="B510" t="str">
            <v>EQ</v>
          </cell>
          <cell r="C510">
            <v>27.3</v>
          </cell>
          <cell r="D510">
            <v>27.8</v>
          </cell>
          <cell r="E510">
            <v>27</v>
          </cell>
          <cell r="F510">
            <v>27.45</v>
          </cell>
          <cell r="G510">
            <v>27.35</v>
          </cell>
          <cell r="H510">
            <v>27.55</v>
          </cell>
          <cell r="I510">
            <v>266980</v>
          </cell>
        </row>
        <row r="511">
          <cell r="A511" t="str">
            <v>ESABINDIA</v>
          </cell>
          <cell r="B511" t="str">
            <v>EQ</v>
          </cell>
          <cell r="C511">
            <v>4208.45</v>
          </cell>
          <cell r="D511">
            <v>4214.2</v>
          </cell>
          <cell r="E511">
            <v>4120</v>
          </cell>
          <cell r="F511">
            <v>4125.3500000000004</v>
          </cell>
          <cell r="G511">
            <v>4125</v>
          </cell>
          <cell r="H511">
            <v>4197.1499999999996</v>
          </cell>
          <cell r="I511">
            <v>2221</v>
          </cell>
        </row>
        <row r="512">
          <cell r="A512" t="str">
            <v>ESCORTS</v>
          </cell>
          <cell r="B512" t="str">
            <v>EQ</v>
          </cell>
          <cell r="C512">
            <v>2151.1</v>
          </cell>
          <cell r="D512">
            <v>2175.9499999999998</v>
          </cell>
          <cell r="E512">
            <v>2135</v>
          </cell>
          <cell r="F512">
            <v>2164.9</v>
          </cell>
          <cell r="G512">
            <v>2165.1999999999998</v>
          </cell>
          <cell r="H512">
            <v>2168.4499999999998</v>
          </cell>
          <cell r="I512">
            <v>134130</v>
          </cell>
        </row>
        <row r="513">
          <cell r="A513" t="str">
            <v>ESSARSHPNG</v>
          </cell>
          <cell r="B513" t="str">
            <v>EQ</v>
          </cell>
          <cell r="C513">
            <v>9.9499999999999993</v>
          </cell>
          <cell r="D513">
            <v>9.9499999999999993</v>
          </cell>
          <cell r="E513">
            <v>9.25</v>
          </cell>
          <cell r="F513">
            <v>9.4</v>
          </cell>
          <cell r="G513">
            <v>9.5</v>
          </cell>
          <cell r="H513">
            <v>9.75</v>
          </cell>
          <cell r="I513">
            <v>188649</v>
          </cell>
        </row>
        <row r="514">
          <cell r="A514" t="str">
            <v>ESSENTIA</v>
          </cell>
          <cell r="B514" t="str">
            <v>BE</v>
          </cell>
          <cell r="C514">
            <v>6.65</v>
          </cell>
          <cell r="D514">
            <v>6.7</v>
          </cell>
          <cell r="E514">
            <v>6.35</v>
          </cell>
          <cell r="F514">
            <v>6.5</v>
          </cell>
          <cell r="G514">
            <v>6.6</v>
          </cell>
          <cell r="H514">
            <v>6.65</v>
          </cell>
          <cell r="I514">
            <v>181548</v>
          </cell>
        </row>
        <row r="515">
          <cell r="A515" t="str">
            <v>ESTER</v>
          </cell>
          <cell r="B515" t="str">
            <v>EQ</v>
          </cell>
          <cell r="C515">
            <v>131.30000000000001</v>
          </cell>
          <cell r="D515">
            <v>131.35</v>
          </cell>
          <cell r="E515">
            <v>128.4</v>
          </cell>
          <cell r="F515">
            <v>129.5</v>
          </cell>
          <cell r="G515">
            <v>131.1</v>
          </cell>
          <cell r="H515">
            <v>130.15</v>
          </cell>
          <cell r="I515">
            <v>34755</v>
          </cell>
        </row>
        <row r="516">
          <cell r="A516" t="str">
            <v>ETHOSLTD</v>
          </cell>
          <cell r="B516" t="str">
            <v>EQ</v>
          </cell>
          <cell r="C516">
            <v>1007.1</v>
          </cell>
          <cell r="D516">
            <v>1043.3499999999999</v>
          </cell>
          <cell r="E516">
            <v>984.8</v>
          </cell>
          <cell r="F516">
            <v>1012.95</v>
          </cell>
          <cell r="G516">
            <v>1010.1</v>
          </cell>
          <cell r="H516">
            <v>1013.65</v>
          </cell>
          <cell r="I516">
            <v>38007</v>
          </cell>
        </row>
        <row r="517">
          <cell r="A517" t="str">
            <v>EUROTEXIND</v>
          </cell>
          <cell r="B517" t="str">
            <v>EQ</v>
          </cell>
          <cell r="C517">
            <v>15.35</v>
          </cell>
          <cell r="D517">
            <v>15.35</v>
          </cell>
          <cell r="E517">
            <v>15.35</v>
          </cell>
          <cell r="F517">
            <v>15.35</v>
          </cell>
          <cell r="G517">
            <v>15.35</v>
          </cell>
          <cell r="H517">
            <v>14.65</v>
          </cell>
          <cell r="I517">
            <v>610</v>
          </cell>
        </row>
        <row r="518">
          <cell r="A518" t="str">
            <v>EVEREADY</v>
          </cell>
          <cell r="B518" t="str">
            <v>EQ</v>
          </cell>
          <cell r="C518">
            <v>375.35</v>
          </cell>
          <cell r="D518">
            <v>383.6</v>
          </cell>
          <cell r="E518">
            <v>366.9</v>
          </cell>
          <cell r="F518">
            <v>370.7</v>
          </cell>
          <cell r="G518">
            <v>369.2</v>
          </cell>
          <cell r="H518">
            <v>375.05</v>
          </cell>
          <cell r="I518">
            <v>181050</v>
          </cell>
        </row>
        <row r="519">
          <cell r="A519" t="str">
            <v>EVERESTIND</v>
          </cell>
          <cell r="B519" t="str">
            <v>EQ</v>
          </cell>
          <cell r="C519">
            <v>797.9</v>
          </cell>
          <cell r="D519">
            <v>797.9</v>
          </cell>
          <cell r="E519">
            <v>765</v>
          </cell>
          <cell r="F519">
            <v>770</v>
          </cell>
          <cell r="G519">
            <v>769.5</v>
          </cell>
          <cell r="H519">
            <v>791.85</v>
          </cell>
          <cell r="I519">
            <v>17771</v>
          </cell>
        </row>
        <row r="520">
          <cell r="A520" t="str">
            <v>EXCEL</v>
          </cell>
          <cell r="B520" t="str">
            <v>BE</v>
          </cell>
          <cell r="C520">
            <v>0.55000000000000004</v>
          </cell>
          <cell r="D520">
            <v>0.55000000000000004</v>
          </cell>
          <cell r="E520">
            <v>0.5</v>
          </cell>
          <cell r="F520">
            <v>0.5</v>
          </cell>
          <cell r="G520">
            <v>0.55000000000000004</v>
          </cell>
          <cell r="H520">
            <v>0.5</v>
          </cell>
          <cell r="I520">
            <v>3615383</v>
          </cell>
        </row>
        <row r="521">
          <cell r="A521" t="str">
            <v>EXCELINDUS</v>
          </cell>
          <cell r="B521" t="str">
            <v>EQ</v>
          </cell>
          <cell r="C521">
            <v>1171.8499999999999</v>
          </cell>
          <cell r="D521">
            <v>1212</v>
          </cell>
          <cell r="E521">
            <v>1159.5999999999999</v>
          </cell>
          <cell r="F521">
            <v>1170.2</v>
          </cell>
          <cell r="G521">
            <v>1172</v>
          </cell>
          <cell r="H521">
            <v>1171.8499999999999</v>
          </cell>
          <cell r="I521">
            <v>3690</v>
          </cell>
        </row>
        <row r="522">
          <cell r="A522" t="str">
            <v>EXIDEIND</v>
          </cell>
          <cell r="B522" t="str">
            <v>EQ</v>
          </cell>
          <cell r="C522">
            <v>180.5</v>
          </cell>
          <cell r="D522">
            <v>181.6</v>
          </cell>
          <cell r="E522">
            <v>177.75</v>
          </cell>
          <cell r="F522">
            <v>178.4</v>
          </cell>
          <cell r="G522">
            <v>178.65</v>
          </cell>
          <cell r="H522">
            <v>180.6</v>
          </cell>
          <cell r="I522">
            <v>1453876</v>
          </cell>
        </row>
        <row r="523">
          <cell r="A523" t="str">
            <v>EXPLEOSOL</v>
          </cell>
          <cell r="B523" t="str">
            <v>EQ</v>
          </cell>
          <cell r="C523">
            <v>1242.45</v>
          </cell>
          <cell r="D523">
            <v>1256.95</v>
          </cell>
          <cell r="E523">
            <v>1212.7</v>
          </cell>
          <cell r="F523">
            <v>1232.75</v>
          </cell>
          <cell r="G523">
            <v>1245</v>
          </cell>
          <cell r="H523">
            <v>1242.5</v>
          </cell>
          <cell r="I523">
            <v>10580</v>
          </cell>
        </row>
        <row r="524">
          <cell r="A524" t="str">
            <v>EXXARO</v>
          </cell>
          <cell r="B524" t="str">
            <v>EQ</v>
          </cell>
          <cell r="C524">
            <v>138</v>
          </cell>
          <cell r="D524">
            <v>144.4</v>
          </cell>
          <cell r="E524">
            <v>132.55000000000001</v>
          </cell>
          <cell r="F524">
            <v>136.69999999999999</v>
          </cell>
          <cell r="G524">
            <v>134.25</v>
          </cell>
          <cell r="H524">
            <v>137.05000000000001</v>
          </cell>
          <cell r="I524">
            <v>1376297</v>
          </cell>
        </row>
        <row r="525">
          <cell r="A525" t="str">
            <v>FACT</v>
          </cell>
          <cell r="B525" t="str">
            <v>EQ</v>
          </cell>
          <cell r="C525">
            <v>382.4</v>
          </cell>
          <cell r="D525">
            <v>384</v>
          </cell>
          <cell r="E525">
            <v>352.95</v>
          </cell>
          <cell r="F525">
            <v>352.95</v>
          </cell>
          <cell r="G525">
            <v>352.95</v>
          </cell>
          <cell r="H525">
            <v>371.5</v>
          </cell>
          <cell r="I525">
            <v>2811044</v>
          </cell>
        </row>
        <row r="526">
          <cell r="A526" t="str">
            <v>FAIRCHEMOR</v>
          </cell>
          <cell r="B526" t="str">
            <v>EQ</v>
          </cell>
          <cell r="C526">
            <v>1254.7</v>
          </cell>
          <cell r="D526">
            <v>1273.8499999999999</v>
          </cell>
          <cell r="E526">
            <v>1225</v>
          </cell>
          <cell r="F526">
            <v>1233.8499999999999</v>
          </cell>
          <cell r="G526">
            <v>1240</v>
          </cell>
          <cell r="H526">
            <v>1254.7</v>
          </cell>
          <cell r="I526">
            <v>13034</v>
          </cell>
        </row>
        <row r="527">
          <cell r="A527" t="str">
            <v>FAZE3Q</v>
          </cell>
          <cell r="B527" t="str">
            <v>EQ</v>
          </cell>
          <cell r="C527">
            <v>279.75</v>
          </cell>
          <cell r="D527">
            <v>279.75</v>
          </cell>
          <cell r="E527">
            <v>271.05</v>
          </cell>
          <cell r="F527">
            <v>273.3</v>
          </cell>
          <cell r="G527">
            <v>273</v>
          </cell>
          <cell r="H527">
            <v>274.55</v>
          </cell>
          <cell r="I527">
            <v>2001</v>
          </cell>
        </row>
        <row r="528">
          <cell r="A528" t="str">
            <v>FCL</v>
          </cell>
          <cell r="B528" t="str">
            <v>EQ</v>
          </cell>
          <cell r="C528">
            <v>246.55</v>
          </cell>
          <cell r="D528">
            <v>248</v>
          </cell>
          <cell r="E528">
            <v>240</v>
          </cell>
          <cell r="F528">
            <v>242.9</v>
          </cell>
          <cell r="G528">
            <v>243</v>
          </cell>
          <cell r="H528">
            <v>246.5</v>
          </cell>
          <cell r="I528">
            <v>341254</v>
          </cell>
        </row>
        <row r="529">
          <cell r="A529" t="str">
            <v>FCONSUMER</v>
          </cell>
          <cell r="B529" t="str">
            <v>EQ</v>
          </cell>
          <cell r="C529">
            <v>1.55</v>
          </cell>
          <cell r="D529">
            <v>1.6</v>
          </cell>
          <cell r="E529">
            <v>1.55</v>
          </cell>
          <cell r="F529">
            <v>1.55</v>
          </cell>
          <cell r="G529">
            <v>1.55</v>
          </cell>
          <cell r="H529">
            <v>1.6</v>
          </cell>
          <cell r="I529">
            <v>3267845</v>
          </cell>
        </row>
        <row r="530">
          <cell r="A530" t="str">
            <v>FCSSOFT</v>
          </cell>
          <cell r="B530" t="str">
            <v>EQ</v>
          </cell>
          <cell r="C530">
            <v>2.85</v>
          </cell>
          <cell r="D530">
            <v>2.85</v>
          </cell>
          <cell r="E530">
            <v>2.75</v>
          </cell>
          <cell r="F530">
            <v>2.75</v>
          </cell>
          <cell r="G530">
            <v>2.8</v>
          </cell>
          <cell r="H530">
            <v>2.8</v>
          </cell>
          <cell r="I530">
            <v>2211762</v>
          </cell>
        </row>
        <row r="531">
          <cell r="A531" t="str">
            <v>FDC</v>
          </cell>
          <cell r="B531" t="str">
            <v>EQ</v>
          </cell>
          <cell r="C531">
            <v>276.3</v>
          </cell>
          <cell r="D531">
            <v>277.14999999999998</v>
          </cell>
          <cell r="E531">
            <v>263.7</v>
          </cell>
          <cell r="F531">
            <v>272.55</v>
          </cell>
          <cell r="G531">
            <v>271.75</v>
          </cell>
          <cell r="H531">
            <v>276.3</v>
          </cell>
          <cell r="I531">
            <v>85637</v>
          </cell>
        </row>
        <row r="532">
          <cell r="A532" t="str">
            <v>FEDERALBNK</v>
          </cell>
          <cell r="B532" t="str">
            <v>EQ</v>
          </cell>
          <cell r="C532">
            <v>137</v>
          </cell>
          <cell r="D532">
            <v>137.44999999999999</v>
          </cell>
          <cell r="E532">
            <v>133.35</v>
          </cell>
          <cell r="F532">
            <v>134.6</v>
          </cell>
          <cell r="G532">
            <v>134.6</v>
          </cell>
          <cell r="H532">
            <v>136.69999999999999</v>
          </cell>
          <cell r="I532">
            <v>11398532</v>
          </cell>
        </row>
        <row r="533">
          <cell r="A533" t="str">
            <v>FEL</v>
          </cell>
          <cell r="B533" t="str">
            <v>EQ</v>
          </cell>
          <cell r="C533">
            <v>1.9</v>
          </cell>
          <cell r="D533">
            <v>1.95</v>
          </cell>
          <cell r="E533">
            <v>1.9</v>
          </cell>
          <cell r="F533">
            <v>1.9</v>
          </cell>
          <cell r="G533">
            <v>1.9</v>
          </cell>
          <cell r="H533">
            <v>2</v>
          </cell>
          <cell r="I533">
            <v>2341996</v>
          </cell>
        </row>
        <row r="534">
          <cell r="A534" t="str">
            <v>FELDVR</v>
          </cell>
          <cell r="B534" t="str">
            <v>EQ</v>
          </cell>
          <cell r="C534">
            <v>8.15</v>
          </cell>
          <cell r="D534">
            <v>8.15</v>
          </cell>
          <cell r="E534">
            <v>7.6</v>
          </cell>
          <cell r="F534">
            <v>7.75</v>
          </cell>
          <cell r="G534">
            <v>7.65</v>
          </cell>
          <cell r="H534">
            <v>7.95</v>
          </cell>
          <cell r="I534">
            <v>32190</v>
          </cell>
        </row>
        <row r="535">
          <cell r="A535" t="str">
            <v>FIBERWEB</v>
          </cell>
          <cell r="B535" t="str">
            <v>EQ</v>
          </cell>
          <cell r="C535">
            <v>35.15</v>
          </cell>
          <cell r="D535">
            <v>36</v>
          </cell>
          <cell r="E535">
            <v>34.5</v>
          </cell>
          <cell r="F535">
            <v>35.700000000000003</v>
          </cell>
          <cell r="G535">
            <v>35.5</v>
          </cell>
          <cell r="H535">
            <v>34.5</v>
          </cell>
          <cell r="I535">
            <v>29072</v>
          </cell>
        </row>
        <row r="536">
          <cell r="A536" t="str">
            <v>FIEMIND</v>
          </cell>
          <cell r="B536" t="str">
            <v>EQ</v>
          </cell>
          <cell r="C536">
            <v>1669</v>
          </cell>
          <cell r="D536">
            <v>1698</v>
          </cell>
          <cell r="E536">
            <v>1662.35</v>
          </cell>
          <cell r="F536">
            <v>1669.75</v>
          </cell>
          <cell r="G536">
            <v>1672.2</v>
          </cell>
          <cell r="H536">
            <v>1661.15</v>
          </cell>
          <cell r="I536">
            <v>23651</v>
          </cell>
        </row>
        <row r="537">
          <cell r="A537" t="str">
            <v>FILATEX</v>
          </cell>
          <cell r="B537" t="str">
            <v>EQ</v>
          </cell>
          <cell r="C537">
            <v>44.35</v>
          </cell>
          <cell r="D537">
            <v>44.5</v>
          </cell>
          <cell r="E537">
            <v>43</v>
          </cell>
          <cell r="F537">
            <v>43.05</v>
          </cell>
          <cell r="G537">
            <v>43.4</v>
          </cell>
          <cell r="H537">
            <v>44.15</v>
          </cell>
          <cell r="I537">
            <v>404443</v>
          </cell>
        </row>
        <row r="538">
          <cell r="A538" t="str">
            <v>FINCABLES</v>
          </cell>
          <cell r="B538" t="str">
            <v>EQ</v>
          </cell>
          <cell r="C538">
            <v>552.4</v>
          </cell>
          <cell r="D538">
            <v>552.45000000000005</v>
          </cell>
          <cell r="E538">
            <v>532.15</v>
          </cell>
          <cell r="F538">
            <v>542.95000000000005</v>
          </cell>
          <cell r="G538">
            <v>542.79999999999995</v>
          </cell>
          <cell r="H538">
            <v>550.4</v>
          </cell>
          <cell r="I538">
            <v>188278</v>
          </cell>
        </row>
        <row r="539">
          <cell r="A539" t="str">
            <v>FINEORG</v>
          </cell>
          <cell r="B539" t="str">
            <v>EQ</v>
          </cell>
          <cell r="C539">
            <v>5611.15</v>
          </cell>
          <cell r="D539">
            <v>5611.15</v>
          </cell>
          <cell r="E539">
            <v>5523</v>
          </cell>
          <cell r="F539">
            <v>5576.65</v>
          </cell>
          <cell r="G539">
            <v>5580</v>
          </cell>
          <cell r="H539">
            <v>5569.25</v>
          </cell>
          <cell r="I539">
            <v>12376</v>
          </cell>
        </row>
        <row r="540">
          <cell r="A540" t="str">
            <v>FINOPB</v>
          </cell>
          <cell r="B540" t="str">
            <v>EQ</v>
          </cell>
          <cell r="C540">
            <v>257</v>
          </cell>
          <cell r="D540">
            <v>257.39999999999998</v>
          </cell>
          <cell r="E540">
            <v>250</v>
          </cell>
          <cell r="F540">
            <v>250.6</v>
          </cell>
          <cell r="G540">
            <v>250.6</v>
          </cell>
          <cell r="H540">
            <v>255.85</v>
          </cell>
          <cell r="I540">
            <v>99321</v>
          </cell>
        </row>
        <row r="541">
          <cell r="A541" t="str">
            <v>FINPIPE</v>
          </cell>
          <cell r="B541" t="str">
            <v>EQ</v>
          </cell>
          <cell r="C541">
            <v>184.05</v>
          </cell>
          <cell r="D541">
            <v>185.5</v>
          </cell>
          <cell r="E541">
            <v>176.7</v>
          </cell>
          <cell r="F541">
            <v>178.6</v>
          </cell>
          <cell r="G541">
            <v>179.7</v>
          </cell>
          <cell r="H541">
            <v>184.05</v>
          </cell>
          <cell r="I541">
            <v>869003</v>
          </cell>
        </row>
        <row r="542">
          <cell r="A542" t="str">
            <v>FIVESTAR</v>
          </cell>
          <cell r="B542" t="str">
            <v>EQ</v>
          </cell>
          <cell r="C542">
            <v>649</v>
          </cell>
          <cell r="D542">
            <v>650.4</v>
          </cell>
          <cell r="E542">
            <v>627.5</v>
          </cell>
          <cell r="F542">
            <v>637.25</v>
          </cell>
          <cell r="G542">
            <v>638</v>
          </cell>
          <cell r="H542">
            <v>649.70000000000005</v>
          </cell>
          <cell r="I542">
            <v>188156</v>
          </cell>
        </row>
        <row r="543">
          <cell r="A543" t="str">
            <v>FLEXITUFF</v>
          </cell>
          <cell r="B543" t="str">
            <v>BE</v>
          </cell>
          <cell r="C543">
            <v>29.7</v>
          </cell>
          <cell r="D543">
            <v>30.75</v>
          </cell>
          <cell r="E543">
            <v>29.15</v>
          </cell>
          <cell r="F543">
            <v>30.3</v>
          </cell>
          <cell r="G543">
            <v>30.3</v>
          </cell>
          <cell r="H543">
            <v>30.6</v>
          </cell>
          <cell r="I543">
            <v>4754</v>
          </cell>
        </row>
        <row r="544">
          <cell r="A544" t="str">
            <v>FLFL</v>
          </cell>
          <cell r="B544" t="str">
            <v>BE</v>
          </cell>
          <cell r="C544">
            <v>10.15</v>
          </cell>
          <cell r="D544">
            <v>10.15</v>
          </cell>
          <cell r="E544">
            <v>10.15</v>
          </cell>
          <cell r="F544">
            <v>10.15</v>
          </cell>
          <cell r="G544">
            <v>10.15</v>
          </cell>
          <cell r="H544">
            <v>10.65</v>
          </cell>
          <cell r="I544">
            <v>191618</v>
          </cell>
        </row>
        <row r="545">
          <cell r="A545" t="str">
            <v>FLUOROCHEM</v>
          </cell>
          <cell r="B545" t="str">
            <v>EQ</v>
          </cell>
          <cell r="C545">
            <v>2999.95</v>
          </cell>
          <cell r="D545">
            <v>3016.75</v>
          </cell>
          <cell r="E545">
            <v>2911</v>
          </cell>
          <cell r="F545">
            <v>2930.85</v>
          </cell>
          <cell r="G545">
            <v>2932</v>
          </cell>
          <cell r="H545">
            <v>2994.35</v>
          </cell>
          <cell r="I545">
            <v>42889</v>
          </cell>
        </row>
        <row r="546">
          <cell r="A546" t="str">
            <v>FMGOETZE</v>
          </cell>
          <cell r="B546" t="str">
            <v>EQ</v>
          </cell>
          <cell r="C546">
            <v>316.05</v>
          </cell>
          <cell r="D546">
            <v>318.89999999999998</v>
          </cell>
          <cell r="E546">
            <v>308.5</v>
          </cell>
          <cell r="F546">
            <v>309.75</v>
          </cell>
          <cell r="G546">
            <v>309.5</v>
          </cell>
          <cell r="H546">
            <v>316.10000000000002</v>
          </cell>
          <cell r="I546">
            <v>52134</v>
          </cell>
        </row>
        <row r="547">
          <cell r="A547" t="str">
            <v>FMNL</v>
          </cell>
          <cell r="B547" t="str">
            <v>EQ</v>
          </cell>
          <cell r="C547">
            <v>5.55</v>
          </cell>
          <cell r="D547">
            <v>5.55</v>
          </cell>
          <cell r="E547">
            <v>5.45</v>
          </cell>
          <cell r="F547">
            <v>5.45</v>
          </cell>
          <cell r="G547">
            <v>5.45</v>
          </cell>
          <cell r="H547">
            <v>5.7</v>
          </cell>
          <cell r="I547">
            <v>29082</v>
          </cell>
        </row>
        <row r="548">
          <cell r="A548" t="str">
            <v>FOCUS</v>
          </cell>
          <cell r="B548" t="str">
            <v>EQ</v>
          </cell>
          <cell r="C548">
            <v>307</v>
          </cell>
          <cell r="D548">
            <v>320</v>
          </cell>
          <cell r="E548">
            <v>306</v>
          </cell>
          <cell r="F548">
            <v>311.39999999999998</v>
          </cell>
          <cell r="G548">
            <v>312</v>
          </cell>
          <cell r="H548">
            <v>310.60000000000002</v>
          </cell>
          <cell r="I548">
            <v>10291</v>
          </cell>
        </row>
        <row r="549">
          <cell r="A549" t="str">
            <v>FOODSIN</v>
          </cell>
          <cell r="B549" t="str">
            <v>BE</v>
          </cell>
          <cell r="C549">
            <v>135.25</v>
          </cell>
          <cell r="D549">
            <v>140.85</v>
          </cell>
          <cell r="E549">
            <v>131</v>
          </cell>
          <cell r="F549">
            <v>135.55000000000001</v>
          </cell>
          <cell r="G549">
            <v>136.05000000000001</v>
          </cell>
          <cell r="H549">
            <v>135.25</v>
          </cell>
          <cell r="I549">
            <v>228014</v>
          </cell>
        </row>
        <row r="550">
          <cell r="A550" t="str">
            <v>FORCEMOT</v>
          </cell>
          <cell r="B550" t="str">
            <v>EQ</v>
          </cell>
          <cell r="C550">
            <v>1519.9</v>
          </cell>
          <cell r="D550">
            <v>1585</v>
          </cell>
          <cell r="E550">
            <v>1489.95</v>
          </cell>
          <cell r="F550">
            <v>1502.55</v>
          </cell>
          <cell r="G550">
            <v>1497.6</v>
          </cell>
          <cell r="H550">
            <v>1505.65</v>
          </cell>
          <cell r="I550">
            <v>244326</v>
          </cell>
        </row>
        <row r="551">
          <cell r="A551" t="str">
            <v>FORTIS</v>
          </cell>
          <cell r="B551" t="str">
            <v>EQ</v>
          </cell>
          <cell r="C551">
            <v>288</v>
          </cell>
          <cell r="D551">
            <v>288</v>
          </cell>
          <cell r="E551">
            <v>282.7</v>
          </cell>
          <cell r="F551">
            <v>284.85000000000002</v>
          </cell>
          <cell r="G551">
            <v>283.45</v>
          </cell>
          <cell r="H551">
            <v>287.10000000000002</v>
          </cell>
          <cell r="I551">
            <v>1142991</v>
          </cell>
        </row>
        <row r="552">
          <cell r="A552" t="str">
            <v>FOSECOIND</v>
          </cell>
          <cell r="B552" t="str">
            <v>EQ</v>
          </cell>
          <cell r="C552">
            <v>1930.1</v>
          </cell>
          <cell r="D552">
            <v>1952.35</v>
          </cell>
          <cell r="E552">
            <v>1862</v>
          </cell>
          <cell r="F552">
            <v>1879.25</v>
          </cell>
          <cell r="G552">
            <v>1870</v>
          </cell>
          <cell r="H552">
            <v>1936.25</v>
          </cell>
          <cell r="I552">
            <v>1763</v>
          </cell>
        </row>
        <row r="553">
          <cell r="A553" t="str">
            <v>FSC</v>
          </cell>
          <cell r="B553" t="str">
            <v>BE</v>
          </cell>
          <cell r="C553">
            <v>27.15</v>
          </cell>
          <cell r="D553">
            <v>28</v>
          </cell>
          <cell r="E553">
            <v>27.05</v>
          </cell>
          <cell r="F553">
            <v>27.15</v>
          </cell>
          <cell r="G553">
            <v>27.05</v>
          </cell>
          <cell r="H553">
            <v>28.45</v>
          </cell>
          <cell r="I553">
            <v>28336</v>
          </cell>
        </row>
        <row r="554">
          <cell r="A554" t="str">
            <v>FSL</v>
          </cell>
          <cell r="B554" t="str">
            <v>EQ</v>
          </cell>
          <cell r="C554">
            <v>102.4</v>
          </cell>
          <cell r="D554">
            <v>102.85</v>
          </cell>
          <cell r="E554">
            <v>100.75</v>
          </cell>
          <cell r="F554">
            <v>101.25</v>
          </cell>
          <cell r="G554">
            <v>101.3</v>
          </cell>
          <cell r="H554">
            <v>102.3</v>
          </cell>
          <cell r="I554">
            <v>1054404</v>
          </cell>
        </row>
        <row r="555">
          <cell r="A555" t="str">
            <v>FUSION</v>
          </cell>
          <cell r="B555" t="str">
            <v>EQ</v>
          </cell>
          <cell r="C555">
            <v>390.2</v>
          </cell>
          <cell r="D555">
            <v>394.5</v>
          </cell>
          <cell r="E555">
            <v>376.9</v>
          </cell>
          <cell r="F555">
            <v>385.25</v>
          </cell>
          <cell r="G555">
            <v>385</v>
          </cell>
          <cell r="H555">
            <v>388.35</v>
          </cell>
          <cell r="I555">
            <v>187544</v>
          </cell>
        </row>
        <row r="556">
          <cell r="A556" t="str">
            <v>GABRIEL</v>
          </cell>
          <cell r="B556" t="str">
            <v>EQ</v>
          </cell>
          <cell r="C556">
            <v>189</v>
          </cell>
          <cell r="D556">
            <v>190.4</v>
          </cell>
          <cell r="E556">
            <v>185.5</v>
          </cell>
          <cell r="F556">
            <v>187.8</v>
          </cell>
          <cell r="G556">
            <v>188.15</v>
          </cell>
          <cell r="H556">
            <v>188.35</v>
          </cell>
          <cell r="I556">
            <v>302229</v>
          </cell>
        </row>
        <row r="557">
          <cell r="A557" t="str">
            <v>GAEL</v>
          </cell>
          <cell r="B557" t="str">
            <v>EQ</v>
          </cell>
          <cell r="C557">
            <v>244.2</v>
          </cell>
          <cell r="D557">
            <v>247.8</v>
          </cell>
          <cell r="E557">
            <v>241</v>
          </cell>
          <cell r="F557">
            <v>241.75</v>
          </cell>
          <cell r="G557">
            <v>242</v>
          </cell>
          <cell r="H557">
            <v>245.1</v>
          </cell>
          <cell r="I557">
            <v>195230</v>
          </cell>
        </row>
        <row r="558">
          <cell r="A558" t="str">
            <v>GAIL</v>
          </cell>
          <cell r="B558" t="str">
            <v>EQ</v>
          </cell>
          <cell r="C558">
            <v>97.7</v>
          </cell>
          <cell r="D558">
            <v>98.75</v>
          </cell>
          <cell r="E558">
            <v>96.85</v>
          </cell>
          <cell r="F558">
            <v>97.25</v>
          </cell>
          <cell r="G558">
            <v>97.2</v>
          </cell>
          <cell r="H558">
            <v>97.35</v>
          </cell>
          <cell r="I558">
            <v>14032853</v>
          </cell>
        </row>
        <row r="559">
          <cell r="A559" t="str">
            <v>GAL</v>
          </cell>
          <cell r="B559" t="str">
            <v>BE</v>
          </cell>
          <cell r="C559">
            <v>3.25</v>
          </cell>
          <cell r="D559">
            <v>3.3</v>
          </cell>
          <cell r="E559">
            <v>3.15</v>
          </cell>
          <cell r="F559">
            <v>3.2</v>
          </cell>
          <cell r="G559">
            <v>3.2</v>
          </cell>
          <cell r="H559">
            <v>3.15</v>
          </cell>
          <cell r="I559">
            <v>857997</v>
          </cell>
        </row>
        <row r="560">
          <cell r="A560" t="str">
            <v>GAL-RE</v>
          </cell>
          <cell r="B560" t="str">
            <v>BE</v>
          </cell>
          <cell r="C560">
            <v>0.2</v>
          </cell>
          <cell r="D560">
            <v>0.25</v>
          </cell>
          <cell r="E560">
            <v>0.15</v>
          </cell>
          <cell r="F560">
            <v>0.2</v>
          </cell>
          <cell r="G560">
            <v>0.2</v>
          </cell>
          <cell r="H560">
            <v>0.2</v>
          </cell>
          <cell r="I560">
            <v>3574573</v>
          </cell>
        </row>
        <row r="561">
          <cell r="A561" t="str">
            <v>GALAXYSURF</v>
          </cell>
          <cell r="B561" t="str">
            <v>EQ</v>
          </cell>
          <cell r="C561">
            <v>2457.4</v>
          </cell>
          <cell r="D561">
            <v>2472.4499999999998</v>
          </cell>
          <cell r="E561">
            <v>2419.9</v>
          </cell>
          <cell r="F561">
            <v>2436.9499999999998</v>
          </cell>
          <cell r="G561">
            <v>2447.9</v>
          </cell>
          <cell r="H561">
            <v>2430.75</v>
          </cell>
          <cell r="I561">
            <v>11225</v>
          </cell>
        </row>
        <row r="562">
          <cell r="A562" t="str">
            <v>GALLANTT</v>
          </cell>
          <cell r="B562" t="str">
            <v>EQ</v>
          </cell>
          <cell r="C562">
            <v>62.1</v>
          </cell>
          <cell r="D562">
            <v>63.45</v>
          </cell>
          <cell r="E562">
            <v>62.1</v>
          </cell>
          <cell r="F562">
            <v>63.1</v>
          </cell>
          <cell r="G562">
            <v>62.7</v>
          </cell>
          <cell r="H562">
            <v>62.85</v>
          </cell>
          <cell r="I562">
            <v>14030</v>
          </cell>
        </row>
        <row r="563">
          <cell r="A563" t="str">
            <v>GANDHITUBE</v>
          </cell>
          <cell r="B563" t="str">
            <v>EQ</v>
          </cell>
          <cell r="C563">
            <v>513.04999999999995</v>
          </cell>
          <cell r="D563">
            <v>535</v>
          </cell>
          <cell r="E563">
            <v>513.04999999999995</v>
          </cell>
          <cell r="F563">
            <v>527.20000000000005</v>
          </cell>
          <cell r="G563">
            <v>518</v>
          </cell>
          <cell r="H563">
            <v>511.45</v>
          </cell>
          <cell r="I563">
            <v>6961</v>
          </cell>
        </row>
        <row r="564">
          <cell r="A564" t="str">
            <v>GANECOS</v>
          </cell>
          <cell r="B564" t="str">
            <v>EQ</v>
          </cell>
          <cell r="C564">
            <v>913.3</v>
          </cell>
          <cell r="D564">
            <v>920.9</v>
          </cell>
          <cell r="E564">
            <v>882</v>
          </cell>
          <cell r="F564">
            <v>896.45</v>
          </cell>
          <cell r="G564">
            <v>904</v>
          </cell>
          <cell r="H564">
            <v>913.3</v>
          </cell>
          <cell r="I564">
            <v>21781</v>
          </cell>
        </row>
        <row r="565">
          <cell r="A565" t="str">
            <v>GANESHBE</v>
          </cell>
          <cell r="B565" t="str">
            <v>EQ</v>
          </cell>
          <cell r="C565">
            <v>140.05000000000001</v>
          </cell>
          <cell r="D565">
            <v>141.30000000000001</v>
          </cell>
          <cell r="E565">
            <v>136.25</v>
          </cell>
          <cell r="F565">
            <v>137.19999999999999</v>
          </cell>
          <cell r="G565">
            <v>137.80000000000001</v>
          </cell>
          <cell r="H565">
            <v>139.80000000000001</v>
          </cell>
          <cell r="I565">
            <v>85275</v>
          </cell>
        </row>
        <row r="566">
          <cell r="A566" t="str">
            <v>GANESHHOUC</v>
          </cell>
          <cell r="B566" t="str">
            <v>EQ</v>
          </cell>
          <cell r="C566">
            <v>369.6</v>
          </cell>
          <cell r="D566">
            <v>372.8</v>
          </cell>
          <cell r="E566">
            <v>363.4</v>
          </cell>
          <cell r="F566">
            <v>371.35</v>
          </cell>
          <cell r="G566">
            <v>370.95</v>
          </cell>
          <cell r="H566">
            <v>368.6</v>
          </cell>
          <cell r="I566">
            <v>44387</v>
          </cell>
        </row>
        <row r="567">
          <cell r="A567" t="str">
            <v>GANGAFORGE</v>
          </cell>
          <cell r="B567" t="str">
            <v>EQ</v>
          </cell>
          <cell r="C567">
            <v>4.55</v>
          </cell>
          <cell r="D567">
            <v>4.5999999999999996</v>
          </cell>
          <cell r="E567">
            <v>4.3</v>
          </cell>
          <cell r="F567">
            <v>4.5</v>
          </cell>
          <cell r="G567">
            <v>4.5</v>
          </cell>
          <cell r="H567">
            <v>4.55</v>
          </cell>
          <cell r="I567">
            <v>136783</v>
          </cell>
        </row>
        <row r="568">
          <cell r="A568" t="str">
            <v>GANGESSECU</v>
          </cell>
          <cell r="B568" t="str">
            <v>EQ</v>
          </cell>
          <cell r="C568">
            <v>119.55</v>
          </cell>
          <cell r="D568">
            <v>121</v>
          </cell>
          <cell r="E568">
            <v>117.25</v>
          </cell>
          <cell r="F568">
            <v>118.9</v>
          </cell>
          <cell r="G568">
            <v>119</v>
          </cell>
          <cell r="H568">
            <v>119</v>
          </cell>
          <cell r="I568">
            <v>18277</v>
          </cell>
        </row>
        <row r="569">
          <cell r="A569" t="str">
            <v>GARFIBRES</v>
          </cell>
          <cell r="B569" t="str">
            <v>EQ</v>
          </cell>
          <cell r="C569">
            <v>3100.35</v>
          </cell>
          <cell r="D569">
            <v>3140</v>
          </cell>
          <cell r="E569">
            <v>3042.5</v>
          </cell>
          <cell r="F569">
            <v>3072.2</v>
          </cell>
          <cell r="G569">
            <v>3055.9</v>
          </cell>
          <cell r="H569">
            <v>3125.55</v>
          </cell>
          <cell r="I569">
            <v>11042</v>
          </cell>
        </row>
        <row r="570">
          <cell r="A570" t="str">
            <v>GATEWAY</v>
          </cell>
          <cell r="B570" t="str">
            <v>EQ</v>
          </cell>
          <cell r="C570">
            <v>67</v>
          </cell>
          <cell r="D570">
            <v>68.2</v>
          </cell>
          <cell r="E570">
            <v>66.8</v>
          </cell>
          <cell r="F570">
            <v>67.900000000000006</v>
          </cell>
          <cell r="G570">
            <v>67.8</v>
          </cell>
          <cell r="H570">
            <v>66.95</v>
          </cell>
          <cell r="I570">
            <v>190922</v>
          </cell>
        </row>
        <row r="571">
          <cell r="A571" t="str">
            <v>GATI</v>
          </cell>
          <cell r="B571" t="str">
            <v>EQ</v>
          </cell>
          <cell r="C571">
            <v>140.6</v>
          </cell>
          <cell r="D571">
            <v>161.1</v>
          </cell>
          <cell r="E571">
            <v>139.69999999999999</v>
          </cell>
          <cell r="F571">
            <v>159.19999999999999</v>
          </cell>
          <cell r="G571">
            <v>158.25</v>
          </cell>
          <cell r="H571">
            <v>139.65</v>
          </cell>
          <cell r="I571">
            <v>6143058</v>
          </cell>
        </row>
        <row r="572">
          <cell r="A572" t="str">
            <v>GAYAHWS</v>
          </cell>
          <cell r="B572" t="str">
            <v>EQ</v>
          </cell>
          <cell r="C572">
            <v>0.9</v>
          </cell>
          <cell r="D572">
            <v>0.9</v>
          </cell>
          <cell r="E572">
            <v>0.85</v>
          </cell>
          <cell r="F572">
            <v>0.9</v>
          </cell>
          <cell r="G572">
            <v>0.9</v>
          </cell>
          <cell r="H572">
            <v>0.9</v>
          </cell>
          <cell r="I572">
            <v>374911</v>
          </cell>
        </row>
        <row r="573">
          <cell r="A573" t="str">
            <v>GAYAPROJ</v>
          </cell>
          <cell r="B573" t="str">
            <v>BE</v>
          </cell>
          <cell r="C573">
            <v>8.65</v>
          </cell>
          <cell r="D573">
            <v>8.65</v>
          </cell>
          <cell r="E573">
            <v>8.4</v>
          </cell>
          <cell r="F573">
            <v>8.5</v>
          </cell>
          <cell r="G573">
            <v>8.5500000000000007</v>
          </cell>
          <cell r="H573">
            <v>8.5500000000000007</v>
          </cell>
          <cell r="I573">
            <v>222577</v>
          </cell>
        </row>
        <row r="574">
          <cell r="A574" t="str">
            <v>GEECEE</v>
          </cell>
          <cell r="B574" t="str">
            <v>EQ</v>
          </cell>
          <cell r="C574">
            <v>154</v>
          </cell>
          <cell r="D574">
            <v>158.15</v>
          </cell>
          <cell r="E574">
            <v>150.15</v>
          </cell>
          <cell r="F574">
            <v>153.65</v>
          </cell>
          <cell r="G574">
            <v>154.05000000000001</v>
          </cell>
          <cell r="H574">
            <v>156.19999999999999</v>
          </cell>
          <cell r="I574">
            <v>18915</v>
          </cell>
        </row>
        <row r="575">
          <cell r="A575" t="str">
            <v>GEEKAYWIRE</v>
          </cell>
          <cell r="B575" t="str">
            <v>EQ</v>
          </cell>
          <cell r="C575">
            <v>72</v>
          </cell>
          <cell r="D575">
            <v>75</v>
          </cell>
          <cell r="E575">
            <v>71.25</v>
          </cell>
          <cell r="F575">
            <v>73.900000000000006</v>
          </cell>
          <cell r="G575">
            <v>74</v>
          </cell>
          <cell r="H575">
            <v>70.650000000000006</v>
          </cell>
          <cell r="I575">
            <v>85235</v>
          </cell>
        </row>
        <row r="576">
          <cell r="A576" t="str">
            <v>GENCON</v>
          </cell>
          <cell r="B576" t="str">
            <v>EQ</v>
          </cell>
          <cell r="C576">
            <v>33</v>
          </cell>
          <cell r="D576">
            <v>34.799999999999997</v>
          </cell>
          <cell r="E576">
            <v>32.25</v>
          </cell>
          <cell r="F576">
            <v>34.049999999999997</v>
          </cell>
          <cell r="G576">
            <v>34.75</v>
          </cell>
          <cell r="H576">
            <v>33.15</v>
          </cell>
          <cell r="I576">
            <v>85412</v>
          </cell>
        </row>
        <row r="577">
          <cell r="A577" t="str">
            <v>GENESYS</v>
          </cell>
          <cell r="B577" t="str">
            <v>EQ</v>
          </cell>
          <cell r="C577">
            <v>447.1</v>
          </cell>
          <cell r="D577">
            <v>451</v>
          </cell>
          <cell r="E577">
            <v>424.95</v>
          </cell>
          <cell r="F577">
            <v>429.3</v>
          </cell>
          <cell r="G577">
            <v>431.95</v>
          </cell>
          <cell r="H577">
            <v>448.95</v>
          </cell>
          <cell r="I577">
            <v>8499</v>
          </cell>
        </row>
        <row r="578">
          <cell r="A578" t="str">
            <v>GENUSPAPER</v>
          </cell>
          <cell r="B578" t="str">
            <v>EQ</v>
          </cell>
          <cell r="C578">
            <v>18.600000000000001</v>
          </cell>
          <cell r="D578">
            <v>18.850000000000001</v>
          </cell>
          <cell r="E578">
            <v>18.2</v>
          </cell>
          <cell r="F578">
            <v>18.399999999999999</v>
          </cell>
          <cell r="G578">
            <v>18.399999999999999</v>
          </cell>
          <cell r="H578">
            <v>18.600000000000001</v>
          </cell>
          <cell r="I578">
            <v>414620</v>
          </cell>
        </row>
        <row r="579">
          <cell r="A579" t="str">
            <v>GENUSPOWER</v>
          </cell>
          <cell r="B579" t="str">
            <v>EQ</v>
          </cell>
          <cell r="C579">
            <v>85.75</v>
          </cell>
          <cell r="D579">
            <v>85.75</v>
          </cell>
          <cell r="E579">
            <v>84.5</v>
          </cell>
          <cell r="F579">
            <v>84.9</v>
          </cell>
          <cell r="G579">
            <v>84.8</v>
          </cell>
          <cell r="H579">
            <v>85.45</v>
          </cell>
          <cell r="I579">
            <v>209529</v>
          </cell>
        </row>
        <row r="580">
          <cell r="A580" t="str">
            <v>GEOJITFSL</v>
          </cell>
          <cell r="B580" t="str">
            <v>EQ</v>
          </cell>
          <cell r="C580">
            <v>48</v>
          </cell>
          <cell r="D580">
            <v>48</v>
          </cell>
          <cell r="E580">
            <v>46.8</v>
          </cell>
          <cell r="F580">
            <v>47.15</v>
          </cell>
          <cell r="G580">
            <v>47.3</v>
          </cell>
          <cell r="H580">
            <v>47.7</v>
          </cell>
          <cell r="I580">
            <v>166459</v>
          </cell>
        </row>
        <row r="581">
          <cell r="A581" t="str">
            <v>GEPIL</v>
          </cell>
          <cell r="B581" t="str">
            <v>EQ</v>
          </cell>
          <cell r="C581">
            <v>137.75</v>
          </cell>
          <cell r="D581">
            <v>138</v>
          </cell>
          <cell r="E581">
            <v>136</v>
          </cell>
          <cell r="F581">
            <v>137.25</v>
          </cell>
          <cell r="G581">
            <v>137.55000000000001</v>
          </cell>
          <cell r="H581">
            <v>137.6</v>
          </cell>
          <cell r="I581">
            <v>25280</v>
          </cell>
        </row>
        <row r="582">
          <cell r="A582" t="str">
            <v>GESHIP</v>
          </cell>
          <cell r="B582" t="str">
            <v>EQ</v>
          </cell>
          <cell r="C582">
            <v>650</v>
          </cell>
          <cell r="D582">
            <v>655.45</v>
          </cell>
          <cell r="E582">
            <v>640.5</v>
          </cell>
          <cell r="F582">
            <v>647.9</v>
          </cell>
          <cell r="G582">
            <v>646</v>
          </cell>
          <cell r="H582">
            <v>649.54999999999995</v>
          </cell>
          <cell r="I582">
            <v>145356</v>
          </cell>
        </row>
        <row r="583">
          <cell r="A583" t="str">
            <v>GET&amp;D</v>
          </cell>
          <cell r="B583" t="str">
            <v>EQ</v>
          </cell>
          <cell r="C583">
            <v>113.8</v>
          </cell>
          <cell r="D583">
            <v>118.95</v>
          </cell>
          <cell r="E583">
            <v>112.65</v>
          </cell>
          <cell r="F583">
            <v>117.6</v>
          </cell>
          <cell r="G583">
            <v>116.6</v>
          </cell>
          <cell r="H583">
            <v>112.95</v>
          </cell>
          <cell r="I583">
            <v>50655</v>
          </cell>
        </row>
        <row r="584">
          <cell r="A584" t="str">
            <v>GFLLIMITED</v>
          </cell>
          <cell r="B584" t="str">
            <v>EQ</v>
          </cell>
          <cell r="C584">
            <v>64.599999999999994</v>
          </cell>
          <cell r="D584">
            <v>67.150000000000006</v>
          </cell>
          <cell r="E584">
            <v>64.5</v>
          </cell>
          <cell r="F584">
            <v>65.05</v>
          </cell>
          <cell r="G584">
            <v>65</v>
          </cell>
          <cell r="H584">
            <v>64.599999999999994</v>
          </cell>
          <cell r="I584">
            <v>116213</v>
          </cell>
        </row>
        <row r="585">
          <cell r="A585" t="str">
            <v>GHCL</v>
          </cell>
          <cell r="B585" t="str">
            <v>EQ</v>
          </cell>
          <cell r="C585">
            <v>534.1</v>
          </cell>
          <cell r="D585">
            <v>537.6</v>
          </cell>
          <cell r="E585">
            <v>523</v>
          </cell>
          <cell r="F585">
            <v>527.04999999999995</v>
          </cell>
          <cell r="G585">
            <v>528.75</v>
          </cell>
          <cell r="H585">
            <v>534.1</v>
          </cell>
          <cell r="I585">
            <v>143851</v>
          </cell>
        </row>
        <row r="586">
          <cell r="A586" t="str">
            <v>GICHSGFIN</v>
          </cell>
          <cell r="B586" t="str">
            <v>EQ</v>
          </cell>
          <cell r="C586">
            <v>225.05</v>
          </cell>
          <cell r="D586">
            <v>226</v>
          </cell>
          <cell r="E586">
            <v>210.3</v>
          </cell>
          <cell r="F586">
            <v>212.35</v>
          </cell>
          <cell r="G586">
            <v>212.4</v>
          </cell>
          <cell r="H586">
            <v>224.55</v>
          </cell>
          <cell r="I586">
            <v>1052052</v>
          </cell>
        </row>
        <row r="587">
          <cell r="A587" t="str">
            <v>GICRE</v>
          </cell>
          <cell r="B587" t="str">
            <v>EQ</v>
          </cell>
          <cell r="C587">
            <v>193.5</v>
          </cell>
          <cell r="D587">
            <v>194.3</v>
          </cell>
          <cell r="E587">
            <v>178.85</v>
          </cell>
          <cell r="F587">
            <v>180.75</v>
          </cell>
          <cell r="G587">
            <v>180.45</v>
          </cell>
          <cell r="H587">
            <v>195.3</v>
          </cell>
          <cell r="I587">
            <v>6306695</v>
          </cell>
        </row>
        <row r="588">
          <cell r="A588" t="str">
            <v>GILLANDERS</v>
          </cell>
          <cell r="B588" t="str">
            <v>EQ</v>
          </cell>
          <cell r="C588">
            <v>73.8</v>
          </cell>
          <cell r="D588">
            <v>76.400000000000006</v>
          </cell>
          <cell r="E588">
            <v>73.400000000000006</v>
          </cell>
          <cell r="F588">
            <v>74.05</v>
          </cell>
          <cell r="G588">
            <v>73.400000000000006</v>
          </cell>
          <cell r="H588">
            <v>73.8</v>
          </cell>
          <cell r="I588">
            <v>25859</v>
          </cell>
        </row>
        <row r="589">
          <cell r="A589" t="str">
            <v>GILLETTE</v>
          </cell>
          <cell r="B589" t="str">
            <v>EQ</v>
          </cell>
          <cell r="C589">
            <v>5007</v>
          </cell>
          <cell r="D589">
            <v>5039.8999999999996</v>
          </cell>
          <cell r="E589">
            <v>4983</v>
          </cell>
          <cell r="F589">
            <v>4996.55</v>
          </cell>
          <cell r="G589">
            <v>4990</v>
          </cell>
          <cell r="H589">
            <v>5018.95</v>
          </cell>
          <cell r="I589">
            <v>2936</v>
          </cell>
        </row>
        <row r="590">
          <cell r="A590" t="str">
            <v>GILT5YBEES</v>
          </cell>
          <cell r="B590" t="str">
            <v>EQ</v>
          </cell>
          <cell r="C590">
            <v>50.37</v>
          </cell>
          <cell r="D590">
            <v>50.4</v>
          </cell>
          <cell r="E590">
            <v>50.23</v>
          </cell>
          <cell r="F590">
            <v>50.29</v>
          </cell>
          <cell r="G590">
            <v>50.32</v>
          </cell>
          <cell r="H590">
            <v>50.34</v>
          </cell>
          <cell r="I590">
            <v>69386</v>
          </cell>
        </row>
        <row r="591">
          <cell r="A591" t="str">
            <v>GINNIFILA</v>
          </cell>
          <cell r="B591" t="str">
            <v>EQ</v>
          </cell>
          <cell r="C591">
            <v>32.299999999999997</v>
          </cell>
          <cell r="D591">
            <v>32.9</v>
          </cell>
          <cell r="E591">
            <v>32.299999999999997</v>
          </cell>
          <cell r="F591">
            <v>32.549999999999997</v>
          </cell>
          <cell r="G591">
            <v>32.35</v>
          </cell>
          <cell r="H591">
            <v>32.9</v>
          </cell>
          <cell r="I591">
            <v>57921</v>
          </cell>
        </row>
        <row r="592">
          <cell r="A592" t="str">
            <v>GIPCL</v>
          </cell>
          <cell r="B592" t="str">
            <v>EQ</v>
          </cell>
          <cell r="C592">
            <v>83.8</v>
          </cell>
          <cell r="D592">
            <v>85.9</v>
          </cell>
          <cell r="E592">
            <v>83.35</v>
          </cell>
          <cell r="F592">
            <v>84.85</v>
          </cell>
          <cell r="G592">
            <v>84.7</v>
          </cell>
          <cell r="H592">
            <v>83.2</v>
          </cell>
          <cell r="I592">
            <v>688714</v>
          </cell>
        </row>
        <row r="593">
          <cell r="A593" t="str">
            <v>GKWLIMITED</v>
          </cell>
          <cell r="B593" t="str">
            <v>EQ</v>
          </cell>
          <cell r="C593">
            <v>548.04999999999995</v>
          </cell>
          <cell r="D593">
            <v>550.70000000000005</v>
          </cell>
          <cell r="E593">
            <v>540.20000000000005</v>
          </cell>
          <cell r="F593">
            <v>544</v>
          </cell>
          <cell r="G593">
            <v>548.95000000000005</v>
          </cell>
          <cell r="H593">
            <v>540</v>
          </cell>
          <cell r="I593">
            <v>122</v>
          </cell>
        </row>
        <row r="594">
          <cell r="A594" t="str">
            <v>GLAND</v>
          </cell>
          <cell r="B594" t="str">
            <v>EQ</v>
          </cell>
          <cell r="C594">
            <v>1580</v>
          </cell>
          <cell r="D594">
            <v>1583.95</v>
          </cell>
          <cell r="E594">
            <v>1561.45</v>
          </cell>
          <cell r="F594">
            <v>1565.15</v>
          </cell>
          <cell r="G594">
            <v>1568</v>
          </cell>
          <cell r="H594">
            <v>1584.1</v>
          </cell>
          <cell r="I594">
            <v>199299</v>
          </cell>
        </row>
        <row r="595">
          <cell r="A595" t="str">
            <v>GLAXO</v>
          </cell>
          <cell r="B595" t="str">
            <v>EQ</v>
          </cell>
          <cell r="C595">
            <v>1301.5999999999999</v>
          </cell>
          <cell r="D595">
            <v>1305.3</v>
          </cell>
          <cell r="E595">
            <v>1298</v>
          </cell>
          <cell r="F595">
            <v>1300.8499999999999</v>
          </cell>
          <cell r="G595">
            <v>1300</v>
          </cell>
          <cell r="H595">
            <v>1302.25</v>
          </cell>
          <cell r="I595">
            <v>14938</v>
          </cell>
        </row>
        <row r="596">
          <cell r="A596" t="str">
            <v>GLENMARK</v>
          </cell>
          <cell r="B596" t="str">
            <v>EQ</v>
          </cell>
          <cell r="C596">
            <v>437</v>
          </cell>
          <cell r="D596">
            <v>440.15</v>
          </cell>
          <cell r="E596">
            <v>419</v>
          </cell>
          <cell r="F596">
            <v>423</v>
          </cell>
          <cell r="G596">
            <v>423</v>
          </cell>
          <cell r="H596">
            <v>434.35</v>
          </cell>
          <cell r="I596">
            <v>1433352</v>
          </cell>
        </row>
        <row r="597">
          <cell r="A597" t="str">
            <v>GLFL</v>
          </cell>
          <cell r="B597" t="str">
            <v>EQ</v>
          </cell>
          <cell r="C597">
            <v>2.9</v>
          </cell>
          <cell r="D597">
            <v>3</v>
          </cell>
          <cell r="E597">
            <v>2.8</v>
          </cell>
          <cell r="F597">
            <v>2.9</v>
          </cell>
          <cell r="G597">
            <v>2.9</v>
          </cell>
          <cell r="H597">
            <v>2.9</v>
          </cell>
          <cell r="I597">
            <v>80950</v>
          </cell>
        </row>
        <row r="598">
          <cell r="A598" t="str">
            <v>GLOBAL</v>
          </cell>
          <cell r="B598" t="str">
            <v>EQ</v>
          </cell>
          <cell r="C598">
            <v>202</v>
          </cell>
          <cell r="D598">
            <v>202</v>
          </cell>
          <cell r="E598">
            <v>190</v>
          </cell>
          <cell r="F598">
            <v>194.35</v>
          </cell>
          <cell r="G598">
            <v>199.9</v>
          </cell>
          <cell r="H598">
            <v>198.05</v>
          </cell>
          <cell r="I598">
            <v>41245</v>
          </cell>
        </row>
        <row r="599">
          <cell r="A599" t="str">
            <v>GLOBALVECT</v>
          </cell>
          <cell r="B599" t="str">
            <v>EQ</v>
          </cell>
          <cell r="C599">
            <v>55.6</v>
          </cell>
          <cell r="D599">
            <v>57.5</v>
          </cell>
          <cell r="E599">
            <v>55.05</v>
          </cell>
          <cell r="F599">
            <v>55.25</v>
          </cell>
          <cell r="G599">
            <v>55.1</v>
          </cell>
          <cell r="H599">
            <v>55.6</v>
          </cell>
          <cell r="I599">
            <v>17701</v>
          </cell>
        </row>
        <row r="600">
          <cell r="A600" t="str">
            <v>GLOBE</v>
          </cell>
          <cell r="B600" t="str">
            <v>EQ</v>
          </cell>
          <cell r="C600">
            <v>4.5999999999999996</v>
          </cell>
          <cell r="D600">
            <v>4.5999999999999996</v>
          </cell>
          <cell r="E600">
            <v>4.5</v>
          </cell>
          <cell r="F600">
            <v>4.55</v>
          </cell>
          <cell r="G600">
            <v>4.5999999999999996</v>
          </cell>
          <cell r="H600">
            <v>4.55</v>
          </cell>
          <cell r="I600">
            <v>271212</v>
          </cell>
        </row>
        <row r="601">
          <cell r="A601" t="str">
            <v>GLOBUSSPR</v>
          </cell>
          <cell r="B601" t="str">
            <v>EQ</v>
          </cell>
          <cell r="C601">
            <v>833.95</v>
          </cell>
          <cell r="D601">
            <v>842.5</v>
          </cell>
          <cell r="E601">
            <v>828</v>
          </cell>
          <cell r="F601">
            <v>832.7</v>
          </cell>
          <cell r="G601">
            <v>833</v>
          </cell>
          <cell r="H601">
            <v>833.95</v>
          </cell>
          <cell r="I601">
            <v>41523</v>
          </cell>
        </row>
        <row r="602">
          <cell r="A602" t="str">
            <v>GLS</v>
          </cell>
          <cell r="B602" t="str">
            <v>EQ</v>
          </cell>
          <cell r="C602">
            <v>417.1</v>
          </cell>
          <cell r="D602">
            <v>422.45</v>
          </cell>
          <cell r="E602">
            <v>415.95</v>
          </cell>
          <cell r="F602">
            <v>421.2</v>
          </cell>
          <cell r="G602">
            <v>420.75</v>
          </cell>
          <cell r="H602">
            <v>416.95</v>
          </cell>
          <cell r="I602">
            <v>34962</v>
          </cell>
        </row>
        <row r="603">
          <cell r="A603" t="str">
            <v>GMBREW</v>
          </cell>
          <cell r="B603" t="str">
            <v>EQ</v>
          </cell>
          <cell r="C603">
            <v>608.54999999999995</v>
          </cell>
          <cell r="D603">
            <v>608.6</v>
          </cell>
          <cell r="E603">
            <v>597.65</v>
          </cell>
          <cell r="F603">
            <v>600.65</v>
          </cell>
          <cell r="G603">
            <v>600</v>
          </cell>
          <cell r="H603">
            <v>599.54999999999995</v>
          </cell>
          <cell r="I603">
            <v>26580</v>
          </cell>
        </row>
        <row r="604">
          <cell r="A604" t="str">
            <v>GMDCLTD</v>
          </cell>
          <cell r="B604" t="str">
            <v>EQ</v>
          </cell>
          <cell r="C604">
            <v>147.55000000000001</v>
          </cell>
          <cell r="D604">
            <v>152.55000000000001</v>
          </cell>
          <cell r="E604">
            <v>145.30000000000001</v>
          </cell>
          <cell r="F604">
            <v>148.85</v>
          </cell>
          <cell r="G604">
            <v>148.80000000000001</v>
          </cell>
          <cell r="H604">
            <v>148</v>
          </cell>
          <cell r="I604">
            <v>1341327</v>
          </cell>
        </row>
        <row r="605">
          <cell r="A605" t="str">
            <v>GMMPFAUDLR</v>
          </cell>
          <cell r="B605" t="str">
            <v>EQ</v>
          </cell>
          <cell r="C605">
            <v>1578</v>
          </cell>
          <cell r="D605">
            <v>1655</v>
          </cell>
          <cell r="E605">
            <v>1575.85</v>
          </cell>
          <cell r="F605">
            <v>1632.55</v>
          </cell>
          <cell r="G605">
            <v>1650.1</v>
          </cell>
          <cell r="H605">
            <v>1578.5</v>
          </cell>
          <cell r="I605">
            <v>205003</v>
          </cell>
        </row>
        <row r="606">
          <cell r="A606" t="str">
            <v>GMRINFRA</v>
          </cell>
          <cell r="B606" t="str">
            <v>EQ</v>
          </cell>
          <cell r="C606">
            <v>40.5</v>
          </cell>
          <cell r="D606">
            <v>40.65</v>
          </cell>
          <cell r="E606">
            <v>39.85</v>
          </cell>
          <cell r="F606">
            <v>40.15</v>
          </cell>
          <cell r="G606">
            <v>40.15</v>
          </cell>
          <cell r="H606">
            <v>40.4</v>
          </cell>
          <cell r="I606">
            <v>12696901</v>
          </cell>
        </row>
        <row r="607">
          <cell r="A607" t="str">
            <v>GMRP&amp;UI</v>
          </cell>
          <cell r="B607" t="str">
            <v>EQ</v>
          </cell>
          <cell r="C607">
            <v>22.3</v>
          </cell>
          <cell r="D607">
            <v>22.35</v>
          </cell>
          <cell r="E607">
            <v>21.8</v>
          </cell>
          <cell r="F607">
            <v>21.85</v>
          </cell>
          <cell r="G607">
            <v>21.95</v>
          </cell>
          <cell r="H607">
            <v>22</v>
          </cell>
          <cell r="I607">
            <v>235026</v>
          </cell>
        </row>
        <row r="608">
          <cell r="A608" t="str">
            <v>GNA</v>
          </cell>
          <cell r="B608" t="str">
            <v>EQ</v>
          </cell>
          <cell r="C608">
            <v>706</v>
          </cell>
          <cell r="D608">
            <v>729</v>
          </cell>
          <cell r="E608">
            <v>705.95</v>
          </cell>
          <cell r="F608">
            <v>711.9</v>
          </cell>
          <cell r="G608">
            <v>712</v>
          </cell>
          <cell r="H608">
            <v>708.95</v>
          </cell>
          <cell r="I608">
            <v>43813</v>
          </cell>
        </row>
        <row r="609">
          <cell r="A609" t="str">
            <v>GNFC</v>
          </cell>
          <cell r="B609" t="str">
            <v>EQ</v>
          </cell>
          <cell r="C609">
            <v>573.25</v>
          </cell>
          <cell r="D609">
            <v>590.35</v>
          </cell>
          <cell r="E609">
            <v>570</v>
          </cell>
          <cell r="F609">
            <v>587.6</v>
          </cell>
          <cell r="G609">
            <v>588.1</v>
          </cell>
          <cell r="H609">
            <v>572.1</v>
          </cell>
          <cell r="I609">
            <v>2318389</v>
          </cell>
        </row>
        <row r="610">
          <cell r="A610" t="str">
            <v>GOACARBON</v>
          </cell>
          <cell r="B610" t="str">
            <v>EQ</v>
          </cell>
          <cell r="C610">
            <v>565</v>
          </cell>
          <cell r="D610">
            <v>576</v>
          </cell>
          <cell r="E610">
            <v>555.25</v>
          </cell>
          <cell r="F610">
            <v>569.70000000000005</v>
          </cell>
          <cell r="G610">
            <v>568.65</v>
          </cell>
          <cell r="H610">
            <v>567.35</v>
          </cell>
          <cell r="I610">
            <v>41941</v>
          </cell>
        </row>
        <row r="611">
          <cell r="A611" t="str">
            <v>GOCLCORP</v>
          </cell>
          <cell r="B611" t="str">
            <v>EQ</v>
          </cell>
          <cell r="C611">
            <v>360.5</v>
          </cell>
          <cell r="D611">
            <v>364.15</v>
          </cell>
          <cell r="E611">
            <v>352</v>
          </cell>
          <cell r="F611">
            <v>353.1</v>
          </cell>
          <cell r="G611">
            <v>355</v>
          </cell>
          <cell r="H611">
            <v>358.85</v>
          </cell>
          <cell r="I611">
            <v>20780</v>
          </cell>
        </row>
        <row r="612">
          <cell r="A612" t="str">
            <v>GOCOLORS</v>
          </cell>
          <cell r="B612" t="str">
            <v>EQ</v>
          </cell>
          <cell r="C612">
            <v>1160</v>
          </cell>
          <cell r="D612">
            <v>1177</v>
          </cell>
          <cell r="E612">
            <v>1156</v>
          </cell>
          <cell r="F612">
            <v>1169.8499999999999</v>
          </cell>
          <cell r="G612">
            <v>1170</v>
          </cell>
          <cell r="H612">
            <v>1164.3</v>
          </cell>
          <cell r="I612">
            <v>18210</v>
          </cell>
        </row>
        <row r="613">
          <cell r="A613" t="str">
            <v>GODFRYPHLP</v>
          </cell>
          <cell r="B613" t="str">
            <v>EQ</v>
          </cell>
          <cell r="C613">
            <v>1955</v>
          </cell>
          <cell r="D613">
            <v>2035.8</v>
          </cell>
          <cell r="E613">
            <v>1932.95</v>
          </cell>
          <cell r="F613">
            <v>1997.4</v>
          </cell>
          <cell r="G613">
            <v>1995</v>
          </cell>
          <cell r="H613">
            <v>1955.25</v>
          </cell>
          <cell r="I613">
            <v>268038</v>
          </cell>
        </row>
        <row r="614">
          <cell r="A614" t="str">
            <v>GODHA</v>
          </cell>
          <cell r="B614" t="str">
            <v>EQ</v>
          </cell>
          <cell r="C614">
            <v>1.95</v>
          </cell>
          <cell r="D614">
            <v>1.95</v>
          </cell>
          <cell r="E614">
            <v>1.95</v>
          </cell>
          <cell r="F614">
            <v>1.95</v>
          </cell>
          <cell r="G614">
            <v>1.95</v>
          </cell>
          <cell r="H614">
            <v>1.9</v>
          </cell>
          <cell r="I614">
            <v>224765</v>
          </cell>
        </row>
        <row r="615">
          <cell r="A615" t="str">
            <v>GODREJAGRO</v>
          </cell>
          <cell r="B615" t="str">
            <v>EQ</v>
          </cell>
          <cell r="C615">
            <v>474.7</v>
          </cell>
          <cell r="D615">
            <v>477</v>
          </cell>
          <cell r="E615">
            <v>465</v>
          </cell>
          <cell r="F615">
            <v>466.6</v>
          </cell>
          <cell r="G615">
            <v>468</v>
          </cell>
          <cell r="H615">
            <v>472.7</v>
          </cell>
          <cell r="I615">
            <v>83510</v>
          </cell>
        </row>
        <row r="616">
          <cell r="A616" t="str">
            <v>GODREJCP</v>
          </cell>
          <cell r="B616" t="str">
            <v>EQ</v>
          </cell>
          <cell r="C616">
            <v>920.05</v>
          </cell>
          <cell r="D616">
            <v>931</v>
          </cell>
          <cell r="E616">
            <v>913.75</v>
          </cell>
          <cell r="F616">
            <v>917.45</v>
          </cell>
          <cell r="G616">
            <v>917</v>
          </cell>
          <cell r="H616">
            <v>916.5</v>
          </cell>
          <cell r="I616">
            <v>2310792</v>
          </cell>
        </row>
        <row r="617">
          <cell r="A617" t="str">
            <v>GODREJIND</v>
          </cell>
          <cell r="B617" t="str">
            <v>EQ</v>
          </cell>
          <cell r="C617">
            <v>433.1</v>
          </cell>
          <cell r="D617">
            <v>461.15</v>
          </cell>
          <cell r="E617">
            <v>433.1</v>
          </cell>
          <cell r="F617">
            <v>451.3</v>
          </cell>
          <cell r="G617">
            <v>452.15</v>
          </cell>
          <cell r="H617">
            <v>430.1</v>
          </cell>
          <cell r="I617">
            <v>2822476</v>
          </cell>
        </row>
        <row r="618">
          <cell r="A618" t="str">
            <v>GODREJPROP</v>
          </cell>
          <cell r="B618" t="str">
            <v>EQ</v>
          </cell>
          <cell r="C618">
            <v>1212.5999999999999</v>
          </cell>
          <cell r="D618">
            <v>1221.7</v>
          </cell>
          <cell r="E618">
            <v>1190.1500000000001</v>
          </cell>
          <cell r="F618">
            <v>1199.8499999999999</v>
          </cell>
          <cell r="G618">
            <v>1199</v>
          </cell>
          <cell r="H618">
            <v>1212.55</v>
          </cell>
          <cell r="I618">
            <v>302266</v>
          </cell>
        </row>
        <row r="619">
          <cell r="A619" t="str">
            <v>GOKEX</v>
          </cell>
          <cell r="B619" t="str">
            <v>EQ</v>
          </cell>
          <cell r="C619">
            <v>368</v>
          </cell>
          <cell r="D619">
            <v>368</v>
          </cell>
          <cell r="E619">
            <v>361</v>
          </cell>
          <cell r="F619">
            <v>362.6</v>
          </cell>
          <cell r="G619">
            <v>362.45</v>
          </cell>
          <cell r="H619">
            <v>367.8</v>
          </cell>
          <cell r="I619">
            <v>92708</v>
          </cell>
        </row>
        <row r="620">
          <cell r="A620" t="str">
            <v>GOKUL</v>
          </cell>
          <cell r="B620" t="str">
            <v>EQ</v>
          </cell>
          <cell r="C620">
            <v>41.25</v>
          </cell>
          <cell r="D620">
            <v>41.6</v>
          </cell>
          <cell r="E620">
            <v>40.1</v>
          </cell>
          <cell r="F620">
            <v>40.85</v>
          </cell>
          <cell r="G620">
            <v>40.9</v>
          </cell>
          <cell r="H620">
            <v>41.25</v>
          </cell>
          <cell r="I620">
            <v>224002</v>
          </cell>
        </row>
        <row r="621">
          <cell r="A621" t="str">
            <v>GOKULAGRO</v>
          </cell>
          <cell r="B621" t="str">
            <v>EQ</v>
          </cell>
          <cell r="C621">
            <v>129.80000000000001</v>
          </cell>
          <cell r="D621">
            <v>131</v>
          </cell>
          <cell r="E621">
            <v>126.05</v>
          </cell>
          <cell r="F621">
            <v>128.44999999999999</v>
          </cell>
          <cell r="G621">
            <v>131</v>
          </cell>
          <cell r="H621">
            <v>128.55000000000001</v>
          </cell>
          <cell r="I621">
            <v>149959</v>
          </cell>
        </row>
        <row r="622">
          <cell r="A622" t="str">
            <v>GOLDBEES</v>
          </cell>
          <cell r="B622" t="str">
            <v>EQ</v>
          </cell>
          <cell r="C622">
            <v>47.78</v>
          </cell>
          <cell r="D622">
            <v>48.04</v>
          </cell>
          <cell r="E622">
            <v>47.34</v>
          </cell>
          <cell r="F622">
            <v>47.5</v>
          </cell>
          <cell r="G622">
            <v>47.53</v>
          </cell>
          <cell r="H622">
            <v>47.78</v>
          </cell>
          <cell r="I622">
            <v>3457817</v>
          </cell>
        </row>
        <row r="623">
          <cell r="A623" t="str">
            <v>GOLDIAM</v>
          </cell>
          <cell r="B623" t="str">
            <v>EQ</v>
          </cell>
          <cell r="C623">
            <v>133.9</v>
          </cell>
          <cell r="D623">
            <v>135.9</v>
          </cell>
          <cell r="E623">
            <v>131.35</v>
          </cell>
          <cell r="F623">
            <v>132.15</v>
          </cell>
          <cell r="G623">
            <v>132.80000000000001</v>
          </cell>
          <cell r="H623">
            <v>132.94999999999999</v>
          </cell>
          <cell r="I623">
            <v>84872</v>
          </cell>
        </row>
        <row r="624">
          <cell r="A624" t="str">
            <v>GOLDSHARE</v>
          </cell>
          <cell r="B624" t="str">
            <v>EQ</v>
          </cell>
          <cell r="C624">
            <v>48.1</v>
          </cell>
          <cell r="D624">
            <v>48.1</v>
          </cell>
          <cell r="E624">
            <v>47.45</v>
          </cell>
          <cell r="F624">
            <v>47.6</v>
          </cell>
          <cell r="G624">
            <v>47.65</v>
          </cell>
          <cell r="H624">
            <v>47.8</v>
          </cell>
          <cell r="I624">
            <v>90702</v>
          </cell>
        </row>
        <row r="625">
          <cell r="A625" t="str">
            <v>GOLDTECH</v>
          </cell>
          <cell r="B625" t="str">
            <v>EQ</v>
          </cell>
          <cell r="C625">
            <v>47.95</v>
          </cell>
          <cell r="D625">
            <v>47.95</v>
          </cell>
          <cell r="E625">
            <v>43.4</v>
          </cell>
          <cell r="F625">
            <v>45.2</v>
          </cell>
          <cell r="G625">
            <v>46.9</v>
          </cell>
          <cell r="H625">
            <v>47.3</v>
          </cell>
          <cell r="I625">
            <v>26638</v>
          </cell>
        </row>
        <row r="626">
          <cell r="A626" t="str">
            <v>GOODLUCK</v>
          </cell>
          <cell r="B626" t="str">
            <v>EQ</v>
          </cell>
          <cell r="C626">
            <v>382.4</v>
          </cell>
          <cell r="D626">
            <v>382.4</v>
          </cell>
          <cell r="E626">
            <v>371</v>
          </cell>
          <cell r="F626">
            <v>373.5</v>
          </cell>
          <cell r="G626">
            <v>373.1</v>
          </cell>
          <cell r="H626">
            <v>381.25</v>
          </cell>
          <cell r="I626">
            <v>73846</v>
          </cell>
        </row>
        <row r="627">
          <cell r="A627" t="str">
            <v>GOODYEAR</v>
          </cell>
          <cell r="B627" t="str">
            <v>EQ</v>
          </cell>
          <cell r="C627">
            <v>1133.5</v>
          </cell>
          <cell r="D627">
            <v>1140</v>
          </cell>
          <cell r="E627">
            <v>1111</v>
          </cell>
          <cell r="F627">
            <v>1114.25</v>
          </cell>
          <cell r="G627">
            <v>1117</v>
          </cell>
          <cell r="H627">
            <v>1129.1500000000001</v>
          </cell>
          <cell r="I627">
            <v>17253</v>
          </cell>
        </row>
        <row r="628">
          <cell r="A628" t="str">
            <v>GOYALALUM</v>
          </cell>
          <cell r="B628" t="str">
            <v>EQ</v>
          </cell>
          <cell r="C628">
            <v>199.4</v>
          </cell>
          <cell r="D628">
            <v>210</v>
          </cell>
          <cell r="E628">
            <v>191.5</v>
          </cell>
          <cell r="F628">
            <v>194.85</v>
          </cell>
          <cell r="G628">
            <v>194.9</v>
          </cell>
          <cell r="H628">
            <v>194.4</v>
          </cell>
          <cell r="I628">
            <v>82290</v>
          </cell>
        </row>
        <row r="629">
          <cell r="A629" t="str">
            <v>GPIL</v>
          </cell>
          <cell r="B629" t="str">
            <v>EQ</v>
          </cell>
          <cell r="C629">
            <v>400.9</v>
          </cell>
          <cell r="D629">
            <v>405.2</v>
          </cell>
          <cell r="E629">
            <v>385</v>
          </cell>
          <cell r="F629">
            <v>389.75</v>
          </cell>
          <cell r="G629">
            <v>390</v>
          </cell>
          <cell r="H629">
            <v>400.9</v>
          </cell>
          <cell r="I629">
            <v>531786</v>
          </cell>
        </row>
        <row r="630">
          <cell r="A630" t="str">
            <v>GPPL</v>
          </cell>
          <cell r="B630" t="str">
            <v>EQ</v>
          </cell>
          <cell r="C630">
            <v>99.8</v>
          </cell>
          <cell r="D630">
            <v>99.8</v>
          </cell>
          <cell r="E630">
            <v>95.4</v>
          </cell>
          <cell r="F630">
            <v>96.1</v>
          </cell>
          <cell r="G630">
            <v>96.4</v>
          </cell>
          <cell r="H630">
            <v>99.45</v>
          </cell>
          <cell r="I630">
            <v>2320891</v>
          </cell>
        </row>
        <row r="631">
          <cell r="A631" t="str">
            <v>GPTINFRA</v>
          </cell>
          <cell r="B631" t="str">
            <v>EQ</v>
          </cell>
          <cell r="C631">
            <v>51.5</v>
          </cell>
          <cell r="D631">
            <v>52.6</v>
          </cell>
          <cell r="E631">
            <v>51.1</v>
          </cell>
          <cell r="F631">
            <v>51.7</v>
          </cell>
          <cell r="G631">
            <v>52</v>
          </cell>
          <cell r="H631">
            <v>51.4</v>
          </cell>
          <cell r="I631">
            <v>12860</v>
          </cell>
        </row>
        <row r="632">
          <cell r="A632" t="str">
            <v>GRANULES</v>
          </cell>
          <cell r="B632" t="str">
            <v>EQ</v>
          </cell>
          <cell r="C632">
            <v>327.05</v>
          </cell>
          <cell r="D632">
            <v>328</v>
          </cell>
          <cell r="E632">
            <v>316.64999999999998</v>
          </cell>
          <cell r="F632">
            <v>319.60000000000002</v>
          </cell>
          <cell r="G632">
            <v>319.2</v>
          </cell>
          <cell r="H632">
            <v>326.14999999999998</v>
          </cell>
          <cell r="I632">
            <v>473890</v>
          </cell>
        </row>
        <row r="633">
          <cell r="A633" t="str">
            <v>GRAPHITE</v>
          </cell>
          <cell r="B633" t="str">
            <v>EQ</v>
          </cell>
          <cell r="C633">
            <v>377.8</v>
          </cell>
          <cell r="D633">
            <v>385.85</v>
          </cell>
          <cell r="E633">
            <v>375.2</v>
          </cell>
          <cell r="F633">
            <v>377.55</v>
          </cell>
          <cell r="G633">
            <v>377.1</v>
          </cell>
          <cell r="H633">
            <v>377.25</v>
          </cell>
          <cell r="I633">
            <v>348802</v>
          </cell>
        </row>
        <row r="634">
          <cell r="A634" t="str">
            <v>GRASIM</v>
          </cell>
          <cell r="B634" t="str">
            <v>EQ</v>
          </cell>
          <cell r="C634">
            <v>1698.9</v>
          </cell>
          <cell r="D634">
            <v>1699.65</v>
          </cell>
          <cell r="E634">
            <v>1665</v>
          </cell>
          <cell r="F634">
            <v>1680.6</v>
          </cell>
          <cell r="G634">
            <v>1677.15</v>
          </cell>
          <cell r="H634">
            <v>1698.3</v>
          </cell>
          <cell r="I634">
            <v>584894</v>
          </cell>
        </row>
        <row r="635">
          <cell r="A635" t="str">
            <v>GRAUWEIL</v>
          </cell>
          <cell r="B635" t="str">
            <v>EQ</v>
          </cell>
          <cell r="C635">
            <v>87.05</v>
          </cell>
          <cell r="D635">
            <v>87.85</v>
          </cell>
          <cell r="E635">
            <v>84.35</v>
          </cell>
          <cell r="F635">
            <v>86.1</v>
          </cell>
          <cell r="G635">
            <v>87.15</v>
          </cell>
          <cell r="H635">
            <v>87.05</v>
          </cell>
          <cell r="I635">
            <v>207659</v>
          </cell>
        </row>
        <row r="636">
          <cell r="A636" t="str">
            <v>GRAVITA</v>
          </cell>
          <cell r="B636" t="str">
            <v>EQ</v>
          </cell>
          <cell r="C636">
            <v>433.75</v>
          </cell>
          <cell r="D636">
            <v>441</v>
          </cell>
          <cell r="E636">
            <v>425.25</v>
          </cell>
          <cell r="F636">
            <v>431.25</v>
          </cell>
          <cell r="G636">
            <v>432.9</v>
          </cell>
          <cell r="H636">
            <v>432.75</v>
          </cell>
          <cell r="I636">
            <v>214257</v>
          </cell>
        </row>
        <row r="637">
          <cell r="A637" t="str">
            <v>GREAVESCOT</v>
          </cell>
          <cell r="B637" t="str">
            <v>EQ</v>
          </cell>
          <cell r="C637">
            <v>135.85</v>
          </cell>
          <cell r="D637">
            <v>136</v>
          </cell>
          <cell r="E637">
            <v>133</v>
          </cell>
          <cell r="F637">
            <v>133.9</v>
          </cell>
          <cell r="G637">
            <v>133.94999999999999</v>
          </cell>
          <cell r="H637">
            <v>135.15</v>
          </cell>
          <cell r="I637">
            <v>531131</v>
          </cell>
        </row>
        <row r="638">
          <cell r="A638" t="str">
            <v>GREENLAM</v>
          </cell>
          <cell r="B638" t="str">
            <v>EQ</v>
          </cell>
          <cell r="C638">
            <v>333</v>
          </cell>
          <cell r="D638">
            <v>335</v>
          </cell>
          <cell r="E638">
            <v>325.55</v>
          </cell>
          <cell r="F638">
            <v>331.5</v>
          </cell>
          <cell r="G638">
            <v>331.8</v>
          </cell>
          <cell r="H638">
            <v>332</v>
          </cell>
          <cell r="I638">
            <v>9911</v>
          </cell>
        </row>
        <row r="639">
          <cell r="A639" t="str">
            <v>GREENPANEL</v>
          </cell>
          <cell r="B639" t="str">
            <v>EQ</v>
          </cell>
          <cell r="C639">
            <v>326.55</v>
          </cell>
          <cell r="D639">
            <v>329.15</v>
          </cell>
          <cell r="E639">
            <v>318</v>
          </cell>
          <cell r="F639">
            <v>322</v>
          </cell>
          <cell r="G639">
            <v>322.5</v>
          </cell>
          <cell r="H639">
            <v>326.55</v>
          </cell>
          <cell r="I639">
            <v>201334</v>
          </cell>
        </row>
        <row r="640">
          <cell r="A640" t="str">
            <v>GREENPLY</v>
          </cell>
          <cell r="B640" t="str">
            <v>EQ</v>
          </cell>
          <cell r="C640">
            <v>143.44999999999999</v>
          </cell>
          <cell r="D640">
            <v>144.80000000000001</v>
          </cell>
          <cell r="E640">
            <v>138.6</v>
          </cell>
          <cell r="F640">
            <v>139.65</v>
          </cell>
          <cell r="G640">
            <v>139.15</v>
          </cell>
          <cell r="H640">
            <v>143.44999999999999</v>
          </cell>
          <cell r="I640">
            <v>663435</v>
          </cell>
        </row>
        <row r="641">
          <cell r="A641" t="str">
            <v>GREENPOWER</v>
          </cell>
          <cell r="B641" t="str">
            <v>EQ</v>
          </cell>
          <cell r="C641">
            <v>11.5</v>
          </cell>
          <cell r="D641">
            <v>11.5</v>
          </cell>
          <cell r="E641">
            <v>11</v>
          </cell>
          <cell r="F641">
            <v>11.15</v>
          </cell>
          <cell r="G641">
            <v>11.2</v>
          </cell>
          <cell r="H641">
            <v>11.35</v>
          </cell>
          <cell r="I641">
            <v>8954295</v>
          </cell>
        </row>
        <row r="642">
          <cell r="A642" t="str">
            <v>GRINDWELL</v>
          </cell>
          <cell r="B642" t="str">
            <v>EQ</v>
          </cell>
          <cell r="C642">
            <v>1920</v>
          </cell>
          <cell r="D642">
            <v>1941.35</v>
          </cell>
          <cell r="E642">
            <v>1906.4</v>
          </cell>
          <cell r="F642">
            <v>1936.15</v>
          </cell>
          <cell r="G642">
            <v>1935.95</v>
          </cell>
          <cell r="H642">
            <v>1919.8</v>
          </cell>
          <cell r="I642">
            <v>76393</v>
          </cell>
        </row>
        <row r="643">
          <cell r="A643" t="str">
            <v>GRINFRA</v>
          </cell>
          <cell r="B643" t="str">
            <v>EQ</v>
          </cell>
          <cell r="C643">
            <v>1179.9000000000001</v>
          </cell>
          <cell r="D643">
            <v>1188.5</v>
          </cell>
          <cell r="E643">
            <v>1150</v>
          </cell>
          <cell r="F643">
            <v>1161.7</v>
          </cell>
          <cell r="G643">
            <v>1159.0999999999999</v>
          </cell>
          <cell r="H643">
            <v>1169.5</v>
          </cell>
          <cell r="I643">
            <v>9487</v>
          </cell>
        </row>
        <row r="644">
          <cell r="A644" t="str">
            <v>GRMOVER</v>
          </cell>
          <cell r="B644" t="str">
            <v>EQ</v>
          </cell>
          <cell r="C644">
            <v>404</v>
          </cell>
          <cell r="D644">
            <v>405.5</v>
          </cell>
          <cell r="E644">
            <v>391.4</v>
          </cell>
          <cell r="F644">
            <v>395.35</v>
          </cell>
          <cell r="G644">
            <v>397</v>
          </cell>
          <cell r="H644">
            <v>402.75</v>
          </cell>
          <cell r="I644">
            <v>89352</v>
          </cell>
        </row>
        <row r="645">
          <cell r="A645" t="str">
            <v>GROBTEA</v>
          </cell>
          <cell r="B645" t="str">
            <v>EQ</v>
          </cell>
          <cell r="C645">
            <v>852.15</v>
          </cell>
          <cell r="D645">
            <v>876.9</v>
          </cell>
          <cell r="E645">
            <v>851.95</v>
          </cell>
          <cell r="F645">
            <v>863.05</v>
          </cell>
          <cell r="G645">
            <v>860.1</v>
          </cell>
          <cell r="H645">
            <v>870</v>
          </cell>
          <cell r="I645">
            <v>58</v>
          </cell>
        </row>
        <row r="646">
          <cell r="A646" t="str">
            <v>GRPLTD</v>
          </cell>
          <cell r="B646" t="str">
            <v>EQ</v>
          </cell>
          <cell r="C646">
            <v>2151</v>
          </cell>
          <cell r="D646">
            <v>2302.8000000000002</v>
          </cell>
          <cell r="E646">
            <v>2151</v>
          </cell>
          <cell r="F646">
            <v>2290.85</v>
          </cell>
          <cell r="G646">
            <v>2300</v>
          </cell>
          <cell r="H646">
            <v>2210.4499999999998</v>
          </cell>
          <cell r="I646">
            <v>4692</v>
          </cell>
        </row>
        <row r="647">
          <cell r="A647" t="str">
            <v>GRSE</v>
          </cell>
          <cell r="B647" t="str">
            <v>EQ</v>
          </cell>
          <cell r="C647">
            <v>488</v>
          </cell>
          <cell r="D647">
            <v>488.5</v>
          </cell>
          <cell r="E647">
            <v>474.05</v>
          </cell>
          <cell r="F647">
            <v>476.95</v>
          </cell>
          <cell r="G647">
            <v>475</v>
          </cell>
          <cell r="H647">
            <v>488.6</v>
          </cell>
          <cell r="I647">
            <v>343974</v>
          </cell>
        </row>
        <row r="648">
          <cell r="A648" t="str">
            <v>GRWRHITECH</v>
          </cell>
          <cell r="B648" t="str">
            <v>EQ</v>
          </cell>
          <cell r="C648">
            <v>660</v>
          </cell>
          <cell r="D648">
            <v>666.5</v>
          </cell>
          <cell r="E648">
            <v>648.1</v>
          </cell>
          <cell r="F648">
            <v>650.1</v>
          </cell>
          <cell r="G648">
            <v>651</v>
          </cell>
          <cell r="H648">
            <v>656.5</v>
          </cell>
          <cell r="I648">
            <v>16648</v>
          </cell>
        </row>
        <row r="649">
          <cell r="A649" t="str">
            <v>GSCLCEMENT</v>
          </cell>
          <cell r="B649" t="str">
            <v>EQ</v>
          </cell>
          <cell r="C649">
            <v>38.299999999999997</v>
          </cell>
          <cell r="D649">
            <v>38.9</v>
          </cell>
          <cell r="E649">
            <v>37.6</v>
          </cell>
          <cell r="F649">
            <v>37.85</v>
          </cell>
          <cell r="G649">
            <v>37.6</v>
          </cell>
          <cell r="H649">
            <v>38.25</v>
          </cell>
          <cell r="I649">
            <v>56734</v>
          </cell>
        </row>
        <row r="650">
          <cell r="A650" t="str">
            <v>GSFC</v>
          </cell>
          <cell r="B650" t="str">
            <v>EQ</v>
          </cell>
          <cell r="C650">
            <v>139.30000000000001</v>
          </cell>
          <cell r="D650">
            <v>146.44999999999999</v>
          </cell>
          <cell r="E650">
            <v>137</v>
          </cell>
          <cell r="F650">
            <v>145.15</v>
          </cell>
          <cell r="G650">
            <v>144.44999999999999</v>
          </cell>
          <cell r="H650">
            <v>138.85</v>
          </cell>
          <cell r="I650">
            <v>10991930</v>
          </cell>
        </row>
        <row r="651">
          <cell r="A651" t="str">
            <v>GSPL</v>
          </cell>
          <cell r="B651" t="str">
            <v>EQ</v>
          </cell>
          <cell r="C651">
            <v>277</v>
          </cell>
          <cell r="D651">
            <v>277</v>
          </cell>
          <cell r="E651">
            <v>272.39999999999998</v>
          </cell>
          <cell r="F651">
            <v>275.55</v>
          </cell>
          <cell r="G651">
            <v>275.5</v>
          </cell>
          <cell r="H651">
            <v>276</v>
          </cell>
          <cell r="I651">
            <v>414509</v>
          </cell>
        </row>
        <row r="652">
          <cell r="A652" t="str">
            <v>GSS</v>
          </cell>
          <cell r="B652" t="str">
            <v>EQ</v>
          </cell>
          <cell r="C652">
            <v>270.05</v>
          </cell>
          <cell r="D652">
            <v>280.14999999999998</v>
          </cell>
          <cell r="E652">
            <v>262.10000000000002</v>
          </cell>
          <cell r="F652">
            <v>265.5</v>
          </cell>
          <cell r="G652">
            <v>269</v>
          </cell>
          <cell r="H652">
            <v>269.95</v>
          </cell>
          <cell r="I652">
            <v>121810</v>
          </cell>
        </row>
        <row r="653">
          <cell r="A653" t="str">
            <v>GTL</v>
          </cell>
          <cell r="B653" t="str">
            <v>EQ</v>
          </cell>
          <cell r="C653">
            <v>8.1</v>
          </cell>
          <cell r="D653">
            <v>8.1</v>
          </cell>
          <cell r="E653">
            <v>7.85</v>
          </cell>
          <cell r="F653">
            <v>7.95</v>
          </cell>
          <cell r="G653">
            <v>7.95</v>
          </cell>
          <cell r="H653">
            <v>8</v>
          </cell>
          <cell r="I653">
            <v>236569</v>
          </cell>
        </row>
        <row r="654">
          <cell r="A654" t="str">
            <v>GTLINFRA</v>
          </cell>
          <cell r="B654" t="str">
            <v>EQ</v>
          </cell>
          <cell r="C654">
            <v>1.25</v>
          </cell>
          <cell r="D654">
            <v>1.25</v>
          </cell>
          <cell r="E654">
            <v>1.2</v>
          </cell>
          <cell r="F654">
            <v>1.2</v>
          </cell>
          <cell r="G654">
            <v>1.25</v>
          </cell>
          <cell r="H654">
            <v>1.2</v>
          </cell>
          <cell r="I654">
            <v>8938408</v>
          </cell>
        </row>
        <row r="655">
          <cell r="A655" t="str">
            <v>GTPL</v>
          </cell>
          <cell r="B655" t="str">
            <v>EQ</v>
          </cell>
          <cell r="C655">
            <v>143.5</v>
          </cell>
          <cell r="D655">
            <v>144.5</v>
          </cell>
          <cell r="E655">
            <v>135.9</v>
          </cell>
          <cell r="F655">
            <v>138.9</v>
          </cell>
          <cell r="G655">
            <v>138.94999999999999</v>
          </cell>
          <cell r="H655">
            <v>143.30000000000001</v>
          </cell>
          <cell r="I655">
            <v>165865</v>
          </cell>
        </row>
        <row r="656">
          <cell r="A656" t="str">
            <v>GUFICBIO</v>
          </cell>
          <cell r="B656" t="str">
            <v>EQ</v>
          </cell>
          <cell r="C656">
            <v>221.45</v>
          </cell>
          <cell r="D656">
            <v>226.4</v>
          </cell>
          <cell r="E656">
            <v>221.1</v>
          </cell>
          <cell r="F656">
            <v>224.3</v>
          </cell>
          <cell r="G656">
            <v>222.7</v>
          </cell>
          <cell r="H656">
            <v>222.6</v>
          </cell>
          <cell r="I656">
            <v>106349</v>
          </cell>
        </row>
        <row r="657">
          <cell r="A657" t="str">
            <v>GUJALKALI</v>
          </cell>
          <cell r="B657" t="str">
            <v>EQ</v>
          </cell>
          <cell r="C657">
            <v>754.15</v>
          </cell>
          <cell r="D657">
            <v>766.5</v>
          </cell>
          <cell r="E657">
            <v>745.35</v>
          </cell>
          <cell r="F657">
            <v>750.8</v>
          </cell>
          <cell r="G657">
            <v>748</v>
          </cell>
          <cell r="H657">
            <v>754.1</v>
          </cell>
          <cell r="I657">
            <v>67036</v>
          </cell>
        </row>
        <row r="658">
          <cell r="A658" t="str">
            <v>GUJAPOLLO</v>
          </cell>
          <cell r="B658" t="str">
            <v>EQ</v>
          </cell>
          <cell r="C658">
            <v>195.95</v>
          </cell>
          <cell r="D658">
            <v>197.95</v>
          </cell>
          <cell r="E658">
            <v>194.9</v>
          </cell>
          <cell r="F658">
            <v>195.45</v>
          </cell>
          <cell r="G658">
            <v>195</v>
          </cell>
          <cell r="H658">
            <v>196.25</v>
          </cell>
          <cell r="I658">
            <v>3044</v>
          </cell>
        </row>
        <row r="659">
          <cell r="A659" t="str">
            <v>GUJGASLTD</v>
          </cell>
          <cell r="B659" t="str">
            <v>EQ</v>
          </cell>
          <cell r="C659">
            <v>490</v>
          </cell>
          <cell r="D659">
            <v>492.6</v>
          </cell>
          <cell r="E659">
            <v>478</v>
          </cell>
          <cell r="F659">
            <v>481.05</v>
          </cell>
          <cell r="G659">
            <v>481</v>
          </cell>
          <cell r="H659">
            <v>490.05</v>
          </cell>
          <cell r="I659">
            <v>776107</v>
          </cell>
        </row>
        <row r="660">
          <cell r="A660" t="str">
            <v>GUJRAFFIA</v>
          </cell>
          <cell r="B660" t="str">
            <v>BE</v>
          </cell>
          <cell r="C660">
            <v>34.65</v>
          </cell>
          <cell r="D660">
            <v>35.9</v>
          </cell>
          <cell r="E660">
            <v>34.6</v>
          </cell>
          <cell r="F660">
            <v>34.6</v>
          </cell>
          <cell r="G660">
            <v>34.6</v>
          </cell>
          <cell r="H660">
            <v>35.450000000000003</v>
          </cell>
          <cell r="I660">
            <v>3923</v>
          </cell>
        </row>
        <row r="661">
          <cell r="A661" t="str">
            <v>GULFOILLUB</v>
          </cell>
          <cell r="B661" t="str">
            <v>EQ</v>
          </cell>
          <cell r="C661">
            <v>432.7</v>
          </cell>
          <cell r="D661">
            <v>432.7</v>
          </cell>
          <cell r="E661">
            <v>424.45</v>
          </cell>
          <cell r="F661">
            <v>427.25</v>
          </cell>
          <cell r="G661">
            <v>427.05</v>
          </cell>
          <cell r="H661">
            <v>430.5</v>
          </cell>
          <cell r="I661">
            <v>8511</v>
          </cell>
        </row>
        <row r="662">
          <cell r="A662" t="str">
            <v>GULFPETRO</v>
          </cell>
          <cell r="B662" t="str">
            <v>EQ</v>
          </cell>
          <cell r="C662">
            <v>43</v>
          </cell>
          <cell r="D662">
            <v>43.25</v>
          </cell>
          <cell r="E662">
            <v>42.4</v>
          </cell>
          <cell r="F662">
            <v>42.8</v>
          </cell>
          <cell r="G662">
            <v>43</v>
          </cell>
          <cell r="H662">
            <v>42.9</v>
          </cell>
          <cell r="I662">
            <v>35604</v>
          </cell>
        </row>
        <row r="663">
          <cell r="A663" t="str">
            <v>GULPOLY</v>
          </cell>
          <cell r="B663" t="str">
            <v>EQ</v>
          </cell>
          <cell r="C663">
            <v>258</v>
          </cell>
          <cell r="D663">
            <v>258</v>
          </cell>
          <cell r="E663">
            <v>249</v>
          </cell>
          <cell r="F663">
            <v>250</v>
          </cell>
          <cell r="G663">
            <v>251.5</v>
          </cell>
          <cell r="H663">
            <v>255.15</v>
          </cell>
          <cell r="I663">
            <v>61453</v>
          </cell>
        </row>
        <row r="664">
          <cell r="A664" t="str">
            <v>GVKPIL</v>
          </cell>
          <cell r="B664" t="str">
            <v>EQ</v>
          </cell>
          <cell r="C664">
            <v>3.1</v>
          </cell>
          <cell r="D664">
            <v>3.2</v>
          </cell>
          <cell r="E664">
            <v>3.05</v>
          </cell>
          <cell r="F664">
            <v>3.2</v>
          </cell>
          <cell r="G664">
            <v>3.2</v>
          </cell>
          <cell r="H664">
            <v>3.05</v>
          </cell>
          <cell r="I664">
            <v>2429149</v>
          </cell>
        </row>
        <row r="665">
          <cell r="A665" t="str">
            <v>HAL</v>
          </cell>
          <cell r="B665" t="str">
            <v>EQ</v>
          </cell>
          <cell r="C665">
            <v>2511.9</v>
          </cell>
          <cell r="D665">
            <v>2540.5500000000002</v>
          </cell>
          <cell r="E665">
            <v>2482.0500000000002</v>
          </cell>
          <cell r="F665">
            <v>2500.4</v>
          </cell>
          <cell r="G665">
            <v>2500.15</v>
          </cell>
          <cell r="H665">
            <v>2511.6999999999998</v>
          </cell>
          <cell r="I665">
            <v>503302</v>
          </cell>
        </row>
        <row r="666">
          <cell r="A666" t="str">
            <v>HAPPSTMNDS</v>
          </cell>
          <cell r="B666" t="str">
            <v>EQ</v>
          </cell>
          <cell r="C666">
            <v>884.4</v>
          </cell>
          <cell r="D666">
            <v>884.4</v>
          </cell>
          <cell r="E666">
            <v>870</v>
          </cell>
          <cell r="F666">
            <v>873.45</v>
          </cell>
          <cell r="G666">
            <v>873.9</v>
          </cell>
          <cell r="H666">
            <v>880.05</v>
          </cell>
          <cell r="I666">
            <v>95628</v>
          </cell>
        </row>
        <row r="667">
          <cell r="A667" t="str">
            <v>HARDWYN</v>
          </cell>
          <cell r="B667" t="str">
            <v>EQ</v>
          </cell>
          <cell r="C667">
            <v>323.35000000000002</v>
          </cell>
          <cell r="D667">
            <v>324</v>
          </cell>
          <cell r="E667">
            <v>316.10000000000002</v>
          </cell>
          <cell r="F667">
            <v>321.25</v>
          </cell>
          <cell r="G667">
            <v>322.7</v>
          </cell>
          <cell r="H667">
            <v>321.95</v>
          </cell>
          <cell r="I667">
            <v>3327</v>
          </cell>
        </row>
        <row r="668">
          <cell r="A668" t="str">
            <v>HARIOMPIPE</v>
          </cell>
          <cell r="B668" t="str">
            <v>EQ</v>
          </cell>
          <cell r="C668">
            <v>351.45</v>
          </cell>
          <cell r="D668">
            <v>353.75</v>
          </cell>
          <cell r="E668">
            <v>342</v>
          </cell>
          <cell r="F668">
            <v>344.7</v>
          </cell>
          <cell r="G668">
            <v>344</v>
          </cell>
          <cell r="H668">
            <v>349.85</v>
          </cell>
          <cell r="I668">
            <v>149632</v>
          </cell>
        </row>
        <row r="669">
          <cell r="A669" t="str">
            <v>HARRMALAYA</v>
          </cell>
          <cell r="B669" t="str">
            <v>EQ</v>
          </cell>
          <cell r="C669">
            <v>138.15</v>
          </cell>
          <cell r="D669">
            <v>139.44999999999999</v>
          </cell>
          <cell r="E669">
            <v>136</v>
          </cell>
          <cell r="F669">
            <v>137.05000000000001</v>
          </cell>
          <cell r="G669">
            <v>137.15</v>
          </cell>
          <cell r="H669">
            <v>137.65</v>
          </cell>
          <cell r="I669">
            <v>12538</v>
          </cell>
        </row>
        <row r="670">
          <cell r="A670" t="str">
            <v>HARSHA</v>
          </cell>
          <cell r="B670" t="str">
            <v>EQ</v>
          </cell>
          <cell r="C670">
            <v>396.9</v>
          </cell>
          <cell r="D670">
            <v>401.7</v>
          </cell>
          <cell r="E670">
            <v>390</v>
          </cell>
          <cell r="F670">
            <v>390.85</v>
          </cell>
          <cell r="G670">
            <v>390.9</v>
          </cell>
          <cell r="H670">
            <v>396.95</v>
          </cell>
          <cell r="I670">
            <v>73502</v>
          </cell>
        </row>
        <row r="671">
          <cell r="A671" t="str">
            <v>HATHWAY</v>
          </cell>
          <cell r="B671" t="str">
            <v>EQ</v>
          </cell>
          <cell r="C671">
            <v>17.25</v>
          </cell>
          <cell r="D671">
            <v>17.25</v>
          </cell>
          <cell r="E671">
            <v>16.899999999999999</v>
          </cell>
          <cell r="F671">
            <v>17.05</v>
          </cell>
          <cell r="G671">
            <v>17.100000000000001</v>
          </cell>
          <cell r="H671">
            <v>17.2</v>
          </cell>
          <cell r="I671">
            <v>1339765</v>
          </cell>
        </row>
        <row r="672">
          <cell r="A672" t="str">
            <v>HATSUN</v>
          </cell>
          <cell r="B672" t="str">
            <v>EQ</v>
          </cell>
          <cell r="C672">
            <v>901.95</v>
          </cell>
          <cell r="D672">
            <v>914.15</v>
          </cell>
          <cell r="E672">
            <v>887.5</v>
          </cell>
          <cell r="F672">
            <v>897.4</v>
          </cell>
          <cell r="G672">
            <v>895.1</v>
          </cell>
          <cell r="H672">
            <v>893</v>
          </cell>
          <cell r="I672">
            <v>46626</v>
          </cell>
        </row>
        <row r="673">
          <cell r="A673" t="str">
            <v>HAVELLS</v>
          </cell>
          <cell r="B673" t="str">
            <v>EQ</v>
          </cell>
          <cell r="C673">
            <v>1167.0999999999999</v>
          </cell>
          <cell r="D673">
            <v>1197.8499999999999</v>
          </cell>
          <cell r="E673">
            <v>1167.0999999999999</v>
          </cell>
          <cell r="F673">
            <v>1192.5</v>
          </cell>
          <cell r="G673">
            <v>1195</v>
          </cell>
          <cell r="H673">
            <v>1167.0999999999999</v>
          </cell>
          <cell r="I673">
            <v>1198621</v>
          </cell>
        </row>
        <row r="674">
          <cell r="A674" t="str">
            <v>HAVISHA</v>
          </cell>
          <cell r="B674" t="str">
            <v>BE</v>
          </cell>
          <cell r="C674">
            <v>2.2000000000000002</v>
          </cell>
          <cell r="D674">
            <v>2.2000000000000002</v>
          </cell>
          <cell r="E674">
            <v>2.1</v>
          </cell>
          <cell r="F674">
            <v>2.15</v>
          </cell>
          <cell r="G674">
            <v>2.2000000000000002</v>
          </cell>
          <cell r="H674">
            <v>2.15</v>
          </cell>
          <cell r="I674">
            <v>24416</v>
          </cell>
        </row>
        <row r="675">
          <cell r="A675" t="str">
            <v>HBANKETF</v>
          </cell>
          <cell r="B675" t="str">
            <v>EQ</v>
          </cell>
          <cell r="C675">
            <v>433.97</v>
          </cell>
          <cell r="D675">
            <v>433.97</v>
          </cell>
          <cell r="E675">
            <v>422.3</v>
          </cell>
          <cell r="F675">
            <v>424.67</v>
          </cell>
          <cell r="G675">
            <v>423.63</v>
          </cell>
          <cell r="H675">
            <v>429.34</v>
          </cell>
          <cell r="I675">
            <v>359321</v>
          </cell>
        </row>
        <row r="676">
          <cell r="A676" t="str">
            <v>HBLPOWER</v>
          </cell>
          <cell r="B676" t="str">
            <v>EQ</v>
          </cell>
          <cell r="C676">
            <v>103.3</v>
          </cell>
          <cell r="D676">
            <v>103.75</v>
          </cell>
          <cell r="E676">
            <v>100.2</v>
          </cell>
          <cell r="F676">
            <v>102.2</v>
          </cell>
          <cell r="G676">
            <v>102.25</v>
          </cell>
          <cell r="H676">
            <v>103.3</v>
          </cell>
          <cell r="I676">
            <v>1286252</v>
          </cell>
        </row>
        <row r="677">
          <cell r="A677" t="str">
            <v>HBSL</v>
          </cell>
          <cell r="B677" t="str">
            <v>EQ</v>
          </cell>
          <cell r="C677">
            <v>54.35</v>
          </cell>
          <cell r="D677">
            <v>54.9</v>
          </cell>
          <cell r="E677">
            <v>53.85</v>
          </cell>
          <cell r="F677">
            <v>54.15</v>
          </cell>
          <cell r="G677">
            <v>54.9</v>
          </cell>
          <cell r="H677">
            <v>54.5</v>
          </cell>
          <cell r="I677">
            <v>3142</v>
          </cell>
        </row>
        <row r="678">
          <cell r="A678" t="str">
            <v>HCC</v>
          </cell>
          <cell r="B678" t="str">
            <v>EQ</v>
          </cell>
          <cell r="C678">
            <v>21.3</v>
          </cell>
          <cell r="D678">
            <v>21.5</v>
          </cell>
          <cell r="E678">
            <v>20.55</v>
          </cell>
          <cell r="F678">
            <v>20.85</v>
          </cell>
          <cell r="G678">
            <v>20.9</v>
          </cell>
          <cell r="H678">
            <v>21.1</v>
          </cell>
          <cell r="I678">
            <v>42116206</v>
          </cell>
        </row>
        <row r="679">
          <cell r="A679" t="str">
            <v>HCG</v>
          </cell>
          <cell r="B679" t="str">
            <v>EQ</v>
          </cell>
          <cell r="C679">
            <v>286</v>
          </cell>
          <cell r="D679">
            <v>288</v>
          </cell>
          <cell r="E679">
            <v>283.5</v>
          </cell>
          <cell r="F679">
            <v>285</v>
          </cell>
          <cell r="G679">
            <v>285</v>
          </cell>
          <cell r="H679">
            <v>286.35000000000002</v>
          </cell>
          <cell r="I679">
            <v>84734</v>
          </cell>
        </row>
        <row r="680">
          <cell r="A680" t="str">
            <v>HCL-INSYS</v>
          </cell>
          <cell r="B680" t="str">
            <v>EQ</v>
          </cell>
          <cell r="C680">
            <v>16.600000000000001</v>
          </cell>
          <cell r="D680">
            <v>16.899999999999999</v>
          </cell>
          <cell r="E680">
            <v>16.350000000000001</v>
          </cell>
          <cell r="F680">
            <v>16.399999999999999</v>
          </cell>
          <cell r="G680">
            <v>16.399999999999999</v>
          </cell>
          <cell r="H680">
            <v>16.600000000000001</v>
          </cell>
          <cell r="I680">
            <v>523847</v>
          </cell>
        </row>
        <row r="681">
          <cell r="A681" t="str">
            <v>HCLTECH</v>
          </cell>
          <cell r="B681" t="str">
            <v>EQ</v>
          </cell>
          <cell r="C681">
            <v>1044</v>
          </cell>
          <cell r="D681">
            <v>1047.9000000000001</v>
          </cell>
          <cell r="E681">
            <v>1025.25</v>
          </cell>
          <cell r="F681">
            <v>1032.8</v>
          </cell>
          <cell r="G681">
            <v>1033</v>
          </cell>
          <cell r="H681">
            <v>1044.0999999999999</v>
          </cell>
          <cell r="I681">
            <v>1887689</v>
          </cell>
        </row>
        <row r="682">
          <cell r="A682" t="str">
            <v>HDFC</v>
          </cell>
          <cell r="B682" t="str">
            <v>EQ</v>
          </cell>
          <cell r="C682">
            <v>2627</v>
          </cell>
          <cell r="D682">
            <v>2635</v>
          </cell>
          <cell r="E682">
            <v>2590</v>
          </cell>
          <cell r="F682">
            <v>2596</v>
          </cell>
          <cell r="G682">
            <v>2597</v>
          </cell>
          <cell r="H682">
            <v>2621.6</v>
          </cell>
          <cell r="I682">
            <v>1813292</v>
          </cell>
        </row>
        <row r="683">
          <cell r="A683" t="str">
            <v>HDFCAMC</v>
          </cell>
          <cell r="B683" t="str">
            <v>EQ</v>
          </cell>
          <cell r="C683">
            <v>2200</v>
          </cell>
          <cell r="D683">
            <v>2235</v>
          </cell>
          <cell r="E683">
            <v>2127.75</v>
          </cell>
          <cell r="F683">
            <v>2135.4</v>
          </cell>
          <cell r="G683">
            <v>2136</v>
          </cell>
          <cell r="H683">
            <v>2199.4</v>
          </cell>
          <cell r="I683">
            <v>277442</v>
          </cell>
        </row>
        <row r="684">
          <cell r="A684" t="str">
            <v>HDFCBANK</v>
          </cell>
          <cell r="B684" t="str">
            <v>EQ</v>
          </cell>
          <cell r="C684">
            <v>1602</v>
          </cell>
          <cell r="D684">
            <v>1609.1</v>
          </cell>
          <cell r="E684">
            <v>1578.2</v>
          </cell>
          <cell r="F684">
            <v>1594.4</v>
          </cell>
          <cell r="G684">
            <v>1594.05</v>
          </cell>
          <cell r="H684">
            <v>1599.7</v>
          </cell>
          <cell r="I684">
            <v>4546231</v>
          </cell>
        </row>
        <row r="685">
          <cell r="A685" t="str">
            <v>HDFCGROWTH</v>
          </cell>
          <cell r="B685" t="str">
            <v>EQ</v>
          </cell>
          <cell r="C685">
            <v>86.74</v>
          </cell>
          <cell r="D685">
            <v>87.9</v>
          </cell>
          <cell r="E685">
            <v>86.51</v>
          </cell>
          <cell r="F685">
            <v>87.18</v>
          </cell>
          <cell r="G685">
            <v>87.9</v>
          </cell>
          <cell r="H685">
            <v>86.11</v>
          </cell>
          <cell r="I685">
            <v>3017</v>
          </cell>
        </row>
        <row r="686">
          <cell r="A686" t="str">
            <v>HDFCLIFE</v>
          </cell>
          <cell r="B686" t="str">
            <v>EQ</v>
          </cell>
          <cell r="C686">
            <v>608</v>
          </cell>
          <cell r="D686">
            <v>620.6</v>
          </cell>
          <cell r="E686">
            <v>605.65</v>
          </cell>
          <cell r="F686">
            <v>611.65</v>
          </cell>
          <cell r="G686">
            <v>611.04999999999995</v>
          </cell>
          <cell r="H686">
            <v>609.45000000000005</v>
          </cell>
          <cell r="I686">
            <v>5415866</v>
          </cell>
        </row>
        <row r="687">
          <cell r="A687" t="str">
            <v>HDFCLOWVOL</v>
          </cell>
          <cell r="B687" t="str">
            <v>EQ</v>
          </cell>
          <cell r="C687">
            <v>134.1</v>
          </cell>
          <cell r="D687">
            <v>150</v>
          </cell>
          <cell r="E687">
            <v>128.41</v>
          </cell>
          <cell r="F687">
            <v>133.16</v>
          </cell>
          <cell r="G687">
            <v>128.41</v>
          </cell>
          <cell r="H687">
            <v>131.22999999999999</v>
          </cell>
          <cell r="I687">
            <v>1397</v>
          </cell>
        </row>
        <row r="688">
          <cell r="A688" t="str">
            <v>HDFCMFGETF</v>
          </cell>
          <cell r="B688" t="str">
            <v>EQ</v>
          </cell>
          <cell r="C688">
            <v>49.1</v>
          </cell>
          <cell r="D688">
            <v>49.1</v>
          </cell>
          <cell r="E688">
            <v>48.66</v>
          </cell>
          <cell r="F688">
            <v>48.87</v>
          </cell>
          <cell r="G688">
            <v>48.93</v>
          </cell>
          <cell r="H688">
            <v>49.14</v>
          </cell>
          <cell r="I688">
            <v>224839</v>
          </cell>
        </row>
        <row r="689">
          <cell r="A689" t="str">
            <v>HDFCMOMENT</v>
          </cell>
          <cell r="B689" t="str">
            <v>EQ</v>
          </cell>
          <cell r="C689">
            <v>193</v>
          </cell>
          <cell r="D689">
            <v>196.6</v>
          </cell>
          <cell r="E689">
            <v>191.12</v>
          </cell>
          <cell r="F689">
            <v>192.63</v>
          </cell>
          <cell r="G689">
            <v>194</v>
          </cell>
          <cell r="H689">
            <v>192.15</v>
          </cell>
          <cell r="I689">
            <v>10068</v>
          </cell>
        </row>
        <row r="690">
          <cell r="A690" t="str">
            <v>HDFCNEXT50</v>
          </cell>
          <cell r="B690" t="str">
            <v>EQ</v>
          </cell>
          <cell r="C690">
            <v>420.1</v>
          </cell>
          <cell r="D690">
            <v>425</v>
          </cell>
          <cell r="E690">
            <v>416.9</v>
          </cell>
          <cell r="F690">
            <v>421.86</v>
          </cell>
          <cell r="G690">
            <v>422.8</v>
          </cell>
          <cell r="H690">
            <v>422.29</v>
          </cell>
          <cell r="I690">
            <v>443</v>
          </cell>
        </row>
        <row r="691">
          <cell r="A691" t="str">
            <v>HDFCNIF100</v>
          </cell>
          <cell r="B691" t="str">
            <v>EQ</v>
          </cell>
          <cell r="C691">
            <v>182.99</v>
          </cell>
          <cell r="D691">
            <v>182.99</v>
          </cell>
          <cell r="E691">
            <v>180.3</v>
          </cell>
          <cell r="F691">
            <v>181.58</v>
          </cell>
          <cell r="G691">
            <v>181</v>
          </cell>
          <cell r="H691">
            <v>182.5</v>
          </cell>
          <cell r="I691">
            <v>573</v>
          </cell>
        </row>
        <row r="692">
          <cell r="A692" t="str">
            <v>HDFCNIFETF</v>
          </cell>
          <cell r="B692" t="str">
            <v>EQ</v>
          </cell>
          <cell r="C692">
            <v>195.69</v>
          </cell>
          <cell r="D692">
            <v>195.71</v>
          </cell>
          <cell r="E692">
            <v>193.18</v>
          </cell>
          <cell r="F692">
            <v>194.08</v>
          </cell>
          <cell r="G692">
            <v>194.13</v>
          </cell>
          <cell r="H692">
            <v>195.33</v>
          </cell>
          <cell r="I692">
            <v>37084</v>
          </cell>
        </row>
        <row r="693">
          <cell r="A693" t="str">
            <v>HDFCNIFIT</v>
          </cell>
          <cell r="B693" t="str">
            <v>EQ</v>
          </cell>
          <cell r="C693">
            <v>285</v>
          </cell>
          <cell r="D693">
            <v>296.72000000000003</v>
          </cell>
          <cell r="E693">
            <v>278.8</v>
          </cell>
          <cell r="F693">
            <v>282.56</v>
          </cell>
          <cell r="G693">
            <v>283</v>
          </cell>
          <cell r="H693">
            <v>285</v>
          </cell>
          <cell r="I693">
            <v>6384</v>
          </cell>
        </row>
        <row r="694">
          <cell r="A694" t="str">
            <v>HDFCPVTBAN</v>
          </cell>
          <cell r="B694" t="str">
            <v>EQ</v>
          </cell>
          <cell r="C694">
            <v>216</v>
          </cell>
          <cell r="D694">
            <v>219</v>
          </cell>
          <cell r="E694">
            <v>215</v>
          </cell>
          <cell r="F694">
            <v>217.8</v>
          </cell>
          <cell r="G694">
            <v>217.8</v>
          </cell>
          <cell r="H694">
            <v>215.15</v>
          </cell>
          <cell r="I694">
            <v>26</v>
          </cell>
        </row>
        <row r="695">
          <cell r="A695" t="str">
            <v>HDFCQUAL</v>
          </cell>
          <cell r="B695" t="str">
            <v>EQ</v>
          </cell>
          <cell r="C695">
            <v>38.200000000000003</v>
          </cell>
          <cell r="D695">
            <v>38.4</v>
          </cell>
          <cell r="E695">
            <v>38</v>
          </cell>
          <cell r="F695">
            <v>38.25</v>
          </cell>
          <cell r="G695">
            <v>38</v>
          </cell>
          <cell r="H695">
            <v>38.020000000000003</v>
          </cell>
          <cell r="I695">
            <v>2465</v>
          </cell>
        </row>
        <row r="696">
          <cell r="A696" t="str">
            <v>HDFCSENETF</v>
          </cell>
          <cell r="B696" t="str">
            <v>EQ</v>
          </cell>
          <cell r="C696">
            <v>659.49</v>
          </cell>
          <cell r="D696">
            <v>659.49</v>
          </cell>
          <cell r="E696">
            <v>648.11</v>
          </cell>
          <cell r="F696">
            <v>652.6</v>
          </cell>
          <cell r="G696">
            <v>653</v>
          </cell>
          <cell r="H696">
            <v>656.83</v>
          </cell>
          <cell r="I696">
            <v>4605</v>
          </cell>
        </row>
        <row r="697">
          <cell r="A697" t="str">
            <v>HDFCSILVER</v>
          </cell>
          <cell r="B697" t="str">
            <v>EQ</v>
          </cell>
          <cell r="C697">
            <v>66.8</v>
          </cell>
          <cell r="D697">
            <v>67.38</v>
          </cell>
          <cell r="E697">
            <v>66.260000000000005</v>
          </cell>
          <cell r="F697">
            <v>66.81</v>
          </cell>
          <cell r="G697">
            <v>66.95</v>
          </cell>
          <cell r="H697">
            <v>67</v>
          </cell>
          <cell r="I697">
            <v>123097</v>
          </cell>
        </row>
        <row r="698">
          <cell r="A698" t="str">
            <v>HDFCVALUE</v>
          </cell>
          <cell r="B698" t="str">
            <v>EQ</v>
          </cell>
          <cell r="C698">
            <v>90.5</v>
          </cell>
          <cell r="D698">
            <v>92.09</v>
          </cell>
          <cell r="E698">
            <v>90.16</v>
          </cell>
          <cell r="F698">
            <v>90.76</v>
          </cell>
          <cell r="G698">
            <v>90.95</v>
          </cell>
          <cell r="H698">
            <v>90.02</v>
          </cell>
          <cell r="I698">
            <v>176</v>
          </cell>
        </row>
        <row r="699">
          <cell r="A699" t="str">
            <v>HEADSUP</v>
          </cell>
          <cell r="B699" t="str">
            <v>EQ</v>
          </cell>
          <cell r="C699">
            <v>16.2</v>
          </cell>
          <cell r="D699">
            <v>16.399999999999999</v>
          </cell>
          <cell r="E699">
            <v>15.55</v>
          </cell>
          <cell r="F699">
            <v>16.05</v>
          </cell>
          <cell r="G699">
            <v>16</v>
          </cell>
          <cell r="H699">
            <v>16.25</v>
          </cell>
          <cell r="I699">
            <v>202475</v>
          </cell>
        </row>
        <row r="700">
          <cell r="A700" t="str">
            <v>HEALTHY</v>
          </cell>
          <cell r="B700" t="str">
            <v>EQ</v>
          </cell>
          <cell r="C700">
            <v>8.16</v>
          </cell>
          <cell r="D700">
            <v>8.19</v>
          </cell>
          <cell r="E700">
            <v>8.0299999999999994</v>
          </cell>
          <cell r="F700">
            <v>8.06</v>
          </cell>
          <cell r="G700">
            <v>8.0500000000000007</v>
          </cell>
          <cell r="H700">
            <v>8.16</v>
          </cell>
          <cell r="I700">
            <v>49059</v>
          </cell>
        </row>
        <row r="701">
          <cell r="A701" t="str">
            <v>HECPROJECT</v>
          </cell>
          <cell r="B701" t="str">
            <v>EQ</v>
          </cell>
          <cell r="C701">
            <v>49.8</v>
          </cell>
          <cell r="D701">
            <v>54.4</v>
          </cell>
          <cell r="E701">
            <v>49.3</v>
          </cell>
          <cell r="F701">
            <v>49.35</v>
          </cell>
          <cell r="G701">
            <v>49.65</v>
          </cell>
          <cell r="H701">
            <v>51.85</v>
          </cell>
          <cell r="I701">
            <v>165275</v>
          </cell>
        </row>
        <row r="702">
          <cell r="A702" t="str">
            <v>HEG</v>
          </cell>
          <cell r="B702" t="str">
            <v>EQ</v>
          </cell>
          <cell r="C702">
            <v>1060.7</v>
          </cell>
          <cell r="D702">
            <v>1089.3499999999999</v>
          </cell>
          <cell r="E702">
            <v>1047.8499999999999</v>
          </cell>
          <cell r="F702">
            <v>1054.8</v>
          </cell>
          <cell r="G702">
            <v>1057</v>
          </cell>
          <cell r="H702">
            <v>1060.7</v>
          </cell>
          <cell r="I702">
            <v>271041</v>
          </cell>
        </row>
        <row r="703">
          <cell r="A703" t="str">
            <v>HEIDELBERG</v>
          </cell>
          <cell r="B703" t="str">
            <v>EQ</v>
          </cell>
          <cell r="C703">
            <v>188.25</v>
          </cell>
          <cell r="D703">
            <v>191.95</v>
          </cell>
          <cell r="E703">
            <v>188.25</v>
          </cell>
          <cell r="F703">
            <v>188.95</v>
          </cell>
          <cell r="G703">
            <v>189.1</v>
          </cell>
          <cell r="H703">
            <v>188.85</v>
          </cell>
          <cell r="I703">
            <v>124791</v>
          </cell>
        </row>
        <row r="704">
          <cell r="A704" t="str">
            <v>HEMIPROP</v>
          </cell>
          <cell r="B704" t="str">
            <v>EQ</v>
          </cell>
          <cell r="C704">
            <v>109.05</v>
          </cell>
          <cell r="D704">
            <v>111.8</v>
          </cell>
          <cell r="E704">
            <v>106.75</v>
          </cell>
          <cell r="F704">
            <v>107.4</v>
          </cell>
          <cell r="G704">
            <v>107.2</v>
          </cell>
          <cell r="H704">
            <v>108.45</v>
          </cell>
          <cell r="I704">
            <v>1060401</v>
          </cell>
        </row>
        <row r="705">
          <cell r="A705" t="str">
            <v>HERANBA</v>
          </cell>
          <cell r="B705" t="str">
            <v>EQ</v>
          </cell>
          <cell r="C705">
            <v>496</v>
          </cell>
          <cell r="D705">
            <v>498.65</v>
          </cell>
          <cell r="E705">
            <v>489.6</v>
          </cell>
          <cell r="F705">
            <v>492.35</v>
          </cell>
          <cell r="G705">
            <v>490</v>
          </cell>
          <cell r="H705">
            <v>493.2</v>
          </cell>
          <cell r="I705">
            <v>22538</v>
          </cell>
        </row>
        <row r="706">
          <cell r="A706" t="str">
            <v>HERCULES</v>
          </cell>
          <cell r="B706" t="str">
            <v>EQ</v>
          </cell>
          <cell r="C706">
            <v>215</v>
          </cell>
          <cell r="D706">
            <v>218.05</v>
          </cell>
          <cell r="E706">
            <v>211.85</v>
          </cell>
          <cell r="F706">
            <v>212.45</v>
          </cell>
          <cell r="G706">
            <v>213.1</v>
          </cell>
          <cell r="H706">
            <v>214.9</v>
          </cell>
          <cell r="I706">
            <v>31680</v>
          </cell>
        </row>
        <row r="707">
          <cell r="A707" t="str">
            <v>HERITGFOOD</v>
          </cell>
          <cell r="B707" t="str">
            <v>EQ</v>
          </cell>
          <cell r="C707">
            <v>373</v>
          </cell>
          <cell r="D707">
            <v>374.05</v>
          </cell>
          <cell r="E707">
            <v>365</v>
          </cell>
          <cell r="F707">
            <v>367.55</v>
          </cell>
          <cell r="G707">
            <v>369.9</v>
          </cell>
          <cell r="H707">
            <v>371.3</v>
          </cell>
          <cell r="I707">
            <v>62475</v>
          </cell>
        </row>
        <row r="708">
          <cell r="A708" t="str">
            <v>HEROMOTOCO</v>
          </cell>
          <cell r="B708" t="str">
            <v>EQ</v>
          </cell>
          <cell r="C708">
            <v>2767</v>
          </cell>
          <cell r="D708">
            <v>2775.35</v>
          </cell>
          <cell r="E708">
            <v>2733.75</v>
          </cell>
          <cell r="F708">
            <v>2742.55</v>
          </cell>
          <cell r="G708">
            <v>2752.95</v>
          </cell>
          <cell r="H708">
            <v>2767.15</v>
          </cell>
          <cell r="I708">
            <v>162618</v>
          </cell>
        </row>
        <row r="709">
          <cell r="A709" t="str">
            <v>HESTERBIO</v>
          </cell>
          <cell r="B709" t="str">
            <v>EQ</v>
          </cell>
          <cell r="C709">
            <v>1788.65</v>
          </cell>
          <cell r="D709">
            <v>1800</v>
          </cell>
          <cell r="E709">
            <v>1780</v>
          </cell>
          <cell r="F709">
            <v>1783.8</v>
          </cell>
          <cell r="G709">
            <v>1780.55</v>
          </cell>
          <cell r="H709">
            <v>1793.25</v>
          </cell>
          <cell r="I709">
            <v>1030</v>
          </cell>
        </row>
        <row r="710">
          <cell r="A710" t="str">
            <v>HEXATRADEX</v>
          </cell>
          <cell r="B710" t="str">
            <v>EQ</v>
          </cell>
          <cell r="C710">
            <v>159.44999999999999</v>
          </cell>
          <cell r="D710">
            <v>159.75</v>
          </cell>
          <cell r="E710">
            <v>156.1</v>
          </cell>
          <cell r="F710">
            <v>156.1</v>
          </cell>
          <cell r="G710">
            <v>156.1</v>
          </cell>
          <cell r="H710">
            <v>155</v>
          </cell>
          <cell r="I710">
            <v>519</v>
          </cell>
        </row>
        <row r="711">
          <cell r="A711" t="str">
            <v>HFCL</v>
          </cell>
          <cell r="B711" t="str">
            <v>EQ</v>
          </cell>
          <cell r="C711">
            <v>74.45</v>
          </cell>
          <cell r="D711">
            <v>74.75</v>
          </cell>
          <cell r="E711">
            <v>71.900000000000006</v>
          </cell>
          <cell r="F711">
            <v>72.75</v>
          </cell>
          <cell r="G711">
            <v>72.75</v>
          </cell>
          <cell r="H711">
            <v>74.400000000000006</v>
          </cell>
          <cell r="I711">
            <v>6111673</v>
          </cell>
        </row>
        <row r="712">
          <cell r="A712" t="str">
            <v>HGINFRA</v>
          </cell>
          <cell r="B712" t="str">
            <v>EQ</v>
          </cell>
          <cell r="C712">
            <v>646.29999999999995</v>
          </cell>
          <cell r="D712">
            <v>674.9</v>
          </cell>
          <cell r="E712">
            <v>620.5</v>
          </cell>
          <cell r="F712">
            <v>667.5</v>
          </cell>
          <cell r="G712">
            <v>673</v>
          </cell>
          <cell r="H712">
            <v>644.29999999999995</v>
          </cell>
          <cell r="I712">
            <v>415810</v>
          </cell>
        </row>
        <row r="713">
          <cell r="A713" t="str">
            <v>HGS</v>
          </cell>
          <cell r="B713" t="str">
            <v>EQ</v>
          </cell>
          <cell r="C713">
            <v>1315</v>
          </cell>
          <cell r="D713">
            <v>1317.75</v>
          </cell>
          <cell r="E713">
            <v>1303.9000000000001</v>
          </cell>
          <cell r="F713">
            <v>1308.2</v>
          </cell>
          <cell r="G713">
            <v>1308.5</v>
          </cell>
          <cell r="H713">
            <v>1313.45</v>
          </cell>
          <cell r="I713">
            <v>13470</v>
          </cell>
        </row>
        <row r="714">
          <cell r="A714" t="str">
            <v>HIKAL</v>
          </cell>
          <cell r="B714" t="str">
            <v>EQ</v>
          </cell>
          <cell r="C714">
            <v>408</v>
          </cell>
          <cell r="D714">
            <v>414.9</v>
          </cell>
          <cell r="E714">
            <v>395.15</v>
          </cell>
          <cell r="F714">
            <v>398.2</v>
          </cell>
          <cell r="G714">
            <v>399.8</v>
          </cell>
          <cell r="H714">
            <v>408.6</v>
          </cell>
          <cell r="I714">
            <v>666599</v>
          </cell>
        </row>
        <row r="715">
          <cell r="A715" t="str">
            <v>HIL</v>
          </cell>
          <cell r="B715" t="str">
            <v>EQ</v>
          </cell>
          <cell r="C715">
            <v>2690.75</v>
          </cell>
          <cell r="D715">
            <v>2709.95</v>
          </cell>
          <cell r="E715">
            <v>2629</v>
          </cell>
          <cell r="F715">
            <v>2648.35</v>
          </cell>
          <cell r="G715">
            <v>2652</v>
          </cell>
          <cell r="H715">
            <v>2690.75</v>
          </cell>
          <cell r="I715">
            <v>3727</v>
          </cell>
        </row>
        <row r="716">
          <cell r="A716" t="str">
            <v>HILTON</v>
          </cell>
          <cell r="B716" t="str">
            <v>EQ</v>
          </cell>
          <cell r="C716">
            <v>68</v>
          </cell>
          <cell r="D716">
            <v>70.849999999999994</v>
          </cell>
          <cell r="E716">
            <v>66</v>
          </cell>
          <cell r="F716">
            <v>70.849999999999994</v>
          </cell>
          <cell r="G716">
            <v>70.849999999999994</v>
          </cell>
          <cell r="H716">
            <v>67.5</v>
          </cell>
          <cell r="I716">
            <v>325347</v>
          </cell>
        </row>
        <row r="717">
          <cell r="A717" t="str">
            <v>HIMATSEIDE</v>
          </cell>
          <cell r="B717" t="str">
            <v>EQ</v>
          </cell>
          <cell r="C717">
            <v>80.8</v>
          </cell>
          <cell r="D717">
            <v>81.099999999999994</v>
          </cell>
          <cell r="E717">
            <v>79.599999999999994</v>
          </cell>
          <cell r="F717">
            <v>80.05</v>
          </cell>
          <cell r="G717">
            <v>80.150000000000006</v>
          </cell>
          <cell r="H717">
            <v>80.95</v>
          </cell>
          <cell r="I717">
            <v>268124</v>
          </cell>
        </row>
        <row r="718">
          <cell r="A718" t="str">
            <v>HINDALCO</v>
          </cell>
          <cell r="B718" t="str">
            <v>EQ</v>
          </cell>
          <cell r="C718">
            <v>467</v>
          </cell>
          <cell r="D718">
            <v>474</v>
          </cell>
          <cell r="E718">
            <v>461.1</v>
          </cell>
          <cell r="F718">
            <v>462.65</v>
          </cell>
          <cell r="G718">
            <v>463.95</v>
          </cell>
          <cell r="H718">
            <v>465.7</v>
          </cell>
          <cell r="I718">
            <v>6004013</v>
          </cell>
        </row>
        <row r="719">
          <cell r="A719" t="str">
            <v>HINDCOMPOS</v>
          </cell>
          <cell r="B719" t="str">
            <v>EQ</v>
          </cell>
          <cell r="C719">
            <v>300.64999999999998</v>
          </cell>
          <cell r="D719">
            <v>308.95</v>
          </cell>
          <cell r="E719">
            <v>300.5</v>
          </cell>
          <cell r="F719">
            <v>306.05</v>
          </cell>
          <cell r="G719">
            <v>308</v>
          </cell>
          <cell r="H719">
            <v>300.60000000000002</v>
          </cell>
          <cell r="I719">
            <v>3884</v>
          </cell>
        </row>
        <row r="720">
          <cell r="A720" t="str">
            <v>HINDCON</v>
          </cell>
          <cell r="B720" t="str">
            <v>EQ</v>
          </cell>
          <cell r="C720">
            <v>92.45</v>
          </cell>
          <cell r="D720">
            <v>92.45</v>
          </cell>
          <cell r="E720">
            <v>89.6</v>
          </cell>
          <cell r="F720">
            <v>90.2</v>
          </cell>
          <cell r="G720">
            <v>89.6</v>
          </cell>
          <cell r="H720">
            <v>90.85</v>
          </cell>
          <cell r="I720">
            <v>10010</v>
          </cell>
        </row>
        <row r="721">
          <cell r="A721" t="str">
            <v>HINDCOPPER</v>
          </cell>
          <cell r="B721" t="str">
            <v>EQ</v>
          </cell>
          <cell r="C721">
            <v>116.1</v>
          </cell>
          <cell r="D721">
            <v>119.45</v>
          </cell>
          <cell r="E721">
            <v>115.4</v>
          </cell>
          <cell r="F721">
            <v>115.9</v>
          </cell>
          <cell r="G721">
            <v>115.85</v>
          </cell>
          <cell r="H721">
            <v>115.55</v>
          </cell>
          <cell r="I721">
            <v>9705003</v>
          </cell>
        </row>
        <row r="722">
          <cell r="A722" t="str">
            <v>HINDMOTORS</v>
          </cell>
          <cell r="B722" t="str">
            <v>BE</v>
          </cell>
          <cell r="C722">
            <v>17.3</v>
          </cell>
          <cell r="D722">
            <v>17.3</v>
          </cell>
          <cell r="E722">
            <v>16.850000000000001</v>
          </cell>
          <cell r="F722">
            <v>17.100000000000001</v>
          </cell>
          <cell r="G722">
            <v>17.2</v>
          </cell>
          <cell r="H722">
            <v>17.05</v>
          </cell>
          <cell r="I722">
            <v>138193</v>
          </cell>
        </row>
        <row r="723">
          <cell r="A723" t="str">
            <v>HINDOILEXP</v>
          </cell>
          <cell r="B723" t="str">
            <v>EQ</v>
          </cell>
          <cell r="C723">
            <v>138.94999999999999</v>
          </cell>
          <cell r="D723">
            <v>139.05000000000001</v>
          </cell>
          <cell r="E723">
            <v>135.80000000000001</v>
          </cell>
          <cell r="F723">
            <v>136.35</v>
          </cell>
          <cell r="G723">
            <v>136.19999999999999</v>
          </cell>
          <cell r="H723">
            <v>137.80000000000001</v>
          </cell>
          <cell r="I723">
            <v>126452</v>
          </cell>
        </row>
        <row r="724">
          <cell r="A724" t="str">
            <v>HINDPETRO</v>
          </cell>
          <cell r="B724" t="str">
            <v>EQ</v>
          </cell>
          <cell r="C724">
            <v>245.8</v>
          </cell>
          <cell r="D724">
            <v>251</v>
          </cell>
          <cell r="E724">
            <v>244.4</v>
          </cell>
          <cell r="F724">
            <v>249.9</v>
          </cell>
          <cell r="G724">
            <v>249.5</v>
          </cell>
          <cell r="H724">
            <v>245.95</v>
          </cell>
          <cell r="I724">
            <v>3966434</v>
          </cell>
        </row>
        <row r="725">
          <cell r="A725" t="str">
            <v>HINDUNILVR</v>
          </cell>
          <cell r="B725" t="str">
            <v>EQ</v>
          </cell>
          <cell r="C725">
            <v>2580</v>
          </cell>
          <cell r="D725">
            <v>2611.9</v>
          </cell>
          <cell r="E725">
            <v>2574.9</v>
          </cell>
          <cell r="F725">
            <v>2576.4499999999998</v>
          </cell>
          <cell r="G725">
            <v>2579.8000000000002</v>
          </cell>
          <cell r="H725">
            <v>2583.6999999999998</v>
          </cell>
          <cell r="I725">
            <v>991782</v>
          </cell>
        </row>
        <row r="726">
          <cell r="A726" t="str">
            <v>HINDWAREAP</v>
          </cell>
          <cell r="B726" t="str">
            <v>EQ</v>
          </cell>
          <cell r="C726">
            <v>443.8</v>
          </cell>
          <cell r="D726">
            <v>462.45</v>
          </cell>
          <cell r="E726">
            <v>437</v>
          </cell>
          <cell r="F726">
            <v>444.7</v>
          </cell>
          <cell r="G726">
            <v>444.2</v>
          </cell>
          <cell r="H726">
            <v>447.6</v>
          </cell>
          <cell r="I726">
            <v>263159</v>
          </cell>
        </row>
        <row r="727">
          <cell r="A727" t="str">
            <v>HINDZINC</v>
          </cell>
          <cell r="B727" t="str">
            <v>EQ</v>
          </cell>
          <cell r="C727">
            <v>337.7</v>
          </cell>
          <cell r="D727">
            <v>338.45</v>
          </cell>
          <cell r="E727">
            <v>330.3</v>
          </cell>
          <cell r="F727">
            <v>332.8</v>
          </cell>
          <cell r="G727">
            <v>332.9</v>
          </cell>
          <cell r="H727">
            <v>337.7</v>
          </cell>
          <cell r="I727">
            <v>330906</v>
          </cell>
        </row>
        <row r="728">
          <cell r="A728" t="str">
            <v>HIRECT</v>
          </cell>
          <cell r="B728" t="str">
            <v>EQ</v>
          </cell>
          <cell r="C728">
            <v>230.75</v>
          </cell>
          <cell r="D728">
            <v>233.95</v>
          </cell>
          <cell r="E728">
            <v>220</v>
          </cell>
          <cell r="F728">
            <v>226.45</v>
          </cell>
          <cell r="G728">
            <v>229</v>
          </cell>
          <cell r="H728">
            <v>230.65</v>
          </cell>
          <cell r="I728">
            <v>5157</v>
          </cell>
        </row>
        <row r="729">
          <cell r="A729" t="str">
            <v>HISARMETAL</v>
          </cell>
          <cell r="B729" t="str">
            <v>EQ</v>
          </cell>
          <cell r="C729">
            <v>142.5</v>
          </cell>
          <cell r="D729">
            <v>148.5</v>
          </cell>
          <cell r="E729">
            <v>141.80000000000001</v>
          </cell>
          <cell r="F729">
            <v>144.65</v>
          </cell>
          <cell r="G729">
            <v>143.80000000000001</v>
          </cell>
          <cell r="H729">
            <v>141.9</v>
          </cell>
          <cell r="I729">
            <v>42837</v>
          </cell>
        </row>
        <row r="730">
          <cell r="A730" t="str">
            <v>HITECH</v>
          </cell>
          <cell r="B730" t="str">
            <v>EQ</v>
          </cell>
          <cell r="C730">
            <v>845</v>
          </cell>
          <cell r="D730">
            <v>858.45</v>
          </cell>
          <cell r="E730">
            <v>841.15</v>
          </cell>
          <cell r="F730">
            <v>851.5</v>
          </cell>
          <cell r="G730">
            <v>854</v>
          </cell>
          <cell r="H730">
            <v>847.35</v>
          </cell>
          <cell r="I730">
            <v>28833</v>
          </cell>
        </row>
        <row r="731">
          <cell r="A731" t="str">
            <v>HITECHCORP</v>
          </cell>
          <cell r="B731" t="str">
            <v>EQ</v>
          </cell>
          <cell r="C731">
            <v>227</v>
          </cell>
          <cell r="D731">
            <v>227</v>
          </cell>
          <cell r="E731">
            <v>219</v>
          </cell>
          <cell r="F731">
            <v>220.1</v>
          </cell>
          <cell r="G731">
            <v>220.05</v>
          </cell>
          <cell r="H731">
            <v>222.75</v>
          </cell>
          <cell r="I731">
            <v>9941</v>
          </cell>
        </row>
        <row r="732">
          <cell r="A732" t="str">
            <v>HITECHGEAR</v>
          </cell>
          <cell r="B732" t="str">
            <v>EQ</v>
          </cell>
          <cell r="C732">
            <v>257</v>
          </cell>
          <cell r="D732">
            <v>257</v>
          </cell>
          <cell r="E732">
            <v>251</v>
          </cell>
          <cell r="F732">
            <v>251.55</v>
          </cell>
          <cell r="G732">
            <v>251.1</v>
          </cell>
          <cell r="H732">
            <v>253.45</v>
          </cell>
          <cell r="I732">
            <v>3437</v>
          </cell>
        </row>
        <row r="733">
          <cell r="A733" t="str">
            <v>HLEGLAS</v>
          </cell>
          <cell r="B733" t="str">
            <v>EQ</v>
          </cell>
          <cell r="C733">
            <v>649</v>
          </cell>
          <cell r="D733">
            <v>651.95000000000005</v>
          </cell>
          <cell r="E733">
            <v>639.04999999999995</v>
          </cell>
          <cell r="F733">
            <v>641.79999999999995</v>
          </cell>
          <cell r="G733">
            <v>644</v>
          </cell>
          <cell r="H733">
            <v>642.9</v>
          </cell>
          <cell r="I733">
            <v>37057</v>
          </cell>
        </row>
        <row r="734">
          <cell r="A734" t="str">
            <v>HLVLTD</v>
          </cell>
          <cell r="B734" t="str">
            <v>EQ</v>
          </cell>
          <cell r="C734">
            <v>11.9</v>
          </cell>
          <cell r="D734">
            <v>11.95</v>
          </cell>
          <cell r="E734">
            <v>11.6</v>
          </cell>
          <cell r="F734">
            <v>11.7</v>
          </cell>
          <cell r="G734">
            <v>11.7</v>
          </cell>
          <cell r="H734">
            <v>11.8</v>
          </cell>
          <cell r="I734">
            <v>206353</v>
          </cell>
        </row>
        <row r="735">
          <cell r="A735" t="str">
            <v>HMVL</v>
          </cell>
          <cell r="B735" t="str">
            <v>EQ</v>
          </cell>
          <cell r="C735">
            <v>56.3</v>
          </cell>
          <cell r="D735">
            <v>58</v>
          </cell>
          <cell r="E735">
            <v>54.45</v>
          </cell>
          <cell r="F735">
            <v>56.25</v>
          </cell>
          <cell r="G735">
            <v>56.6</v>
          </cell>
          <cell r="H735">
            <v>55.6</v>
          </cell>
          <cell r="I735">
            <v>50610</v>
          </cell>
        </row>
        <row r="736">
          <cell r="A736" t="str">
            <v>HNDFDS</v>
          </cell>
          <cell r="B736" t="str">
            <v>BE</v>
          </cell>
          <cell r="C736">
            <v>587.4</v>
          </cell>
          <cell r="D736">
            <v>609</v>
          </cell>
          <cell r="E736">
            <v>570</v>
          </cell>
          <cell r="F736">
            <v>598</v>
          </cell>
          <cell r="G736">
            <v>595.29999999999995</v>
          </cell>
          <cell r="H736">
            <v>580.79999999999995</v>
          </cell>
          <cell r="I736">
            <v>25403</v>
          </cell>
        </row>
        <row r="737">
          <cell r="A737" t="str">
            <v>HNGSNGBEES</v>
          </cell>
          <cell r="B737" t="str">
            <v>EQ</v>
          </cell>
          <cell r="C737">
            <v>308.64</v>
          </cell>
          <cell r="D737">
            <v>309.5</v>
          </cell>
          <cell r="E737">
            <v>295.11</v>
          </cell>
          <cell r="F737">
            <v>301.25</v>
          </cell>
          <cell r="G737">
            <v>303.82</v>
          </cell>
          <cell r="H737">
            <v>307.33</v>
          </cell>
          <cell r="I737">
            <v>39588</v>
          </cell>
        </row>
        <row r="738">
          <cell r="A738" t="str">
            <v>HOMEFIRST</v>
          </cell>
          <cell r="B738" t="str">
            <v>EQ</v>
          </cell>
          <cell r="C738">
            <v>750</v>
          </cell>
          <cell r="D738">
            <v>750.1</v>
          </cell>
          <cell r="E738">
            <v>720.05</v>
          </cell>
          <cell r="F738">
            <v>738.55</v>
          </cell>
          <cell r="G738">
            <v>734.95</v>
          </cell>
          <cell r="H738">
            <v>750.1</v>
          </cell>
          <cell r="I738">
            <v>180412</v>
          </cell>
        </row>
        <row r="739">
          <cell r="A739" t="str">
            <v>HONAUT</v>
          </cell>
          <cell r="B739" t="str">
            <v>EQ</v>
          </cell>
          <cell r="C739">
            <v>39949</v>
          </cell>
          <cell r="D739">
            <v>40200</v>
          </cell>
          <cell r="E739">
            <v>39250</v>
          </cell>
          <cell r="F739">
            <v>39846.400000000001</v>
          </cell>
          <cell r="G739">
            <v>39656</v>
          </cell>
          <cell r="H739">
            <v>39873.449999999997</v>
          </cell>
          <cell r="I739">
            <v>4564</v>
          </cell>
        </row>
        <row r="740">
          <cell r="A740" t="str">
            <v>HONDAPOWER</v>
          </cell>
          <cell r="B740" t="str">
            <v>EQ</v>
          </cell>
          <cell r="C740">
            <v>2185.65</v>
          </cell>
          <cell r="D740">
            <v>2190.75</v>
          </cell>
          <cell r="E740">
            <v>2110</v>
          </cell>
          <cell r="F740">
            <v>2145.35</v>
          </cell>
          <cell r="G740">
            <v>2132.15</v>
          </cell>
          <cell r="H740">
            <v>2164</v>
          </cell>
          <cell r="I740">
            <v>9568</v>
          </cell>
        </row>
        <row r="741">
          <cell r="A741" t="str">
            <v>HOVS</v>
          </cell>
          <cell r="B741" t="str">
            <v>EQ</v>
          </cell>
          <cell r="C741">
            <v>50.55</v>
          </cell>
          <cell r="D741">
            <v>50.55</v>
          </cell>
          <cell r="E741">
            <v>48.7</v>
          </cell>
          <cell r="F741">
            <v>49.2</v>
          </cell>
          <cell r="G741">
            <v>49.5</v>
          </cell>
          <cell r="H741">
            <v>49.6</v>
          </cell>
          <cell r="I741">
            <v>3218</v>
          </cell>
        </row>
        <row r="742">
          <cell r="A742" t="str">
            <v>HPAL</v>
          </cell>
          <cell r="B742" t="str">
            <v>EQ</v>
          </cell>
          <cell r="C742">
            <v>391</v>
          </cell>
          <cell r="D742">
            <v>393.2</v>
          </cell>
          <cell r="E742">
            <v>373.55</v>
          </cell>
          <cell r="F742">
            <v>376.65</v>
          </cell>
          <cell r="G742">
            <v>375</v>
          </cell>
          <cell r="H742">
            <v>392.15</v>
          </cell>
          <cell r="I742">
            <v>132501</v>
          </cell>
        </row>
        <row r="743">
          <cell r="A743" t="str">
            <v>HPIL</v>
          </cell>
          <cell r="B743" t="str">
            <v>EQ</v>
          </cell>
          <cell r="C743">
            <v>102.05</v>
          </cell>
          <cell r="D743">
            <v>107.35</v>
          </cell>
          <cell r="E743">
            <v>100.8</v>
          </cell>
          <cell r="F743">
            <v>105.9</v>
          </cell>
          <cell r="G743">
            <v>105.9</v>
          </cell>
          <cell r="H743">
            <v>105.25</v>
          </cell>
          <cell r="I743">
            <v>6402</v>
          </cell>
        </row>
        <row r="744">
          <cell r="A744" t="str">
            <v>HPL</v>
          </cell>
          <cell r="B744" t="str">
            <v>EQ</v>
          </cell>
          <cell r="C744">
            <v>108</v>
          </cell>
          <cell r="D744">
            <v>108.9</v>
          </cell>
          <cell r="E744">
            <v>102</v>
          </cell>
          <cell r="F744">
            <v>102.6</v>
          </cell>
          <cell r="G744">
            <v>102.9</v>
          </cell>
          <cell r="H744">
            <v>107.65</v>
          </cell>
          <cell r="I744">
            <v>583722</v>
          </cell>
        </row>
        <row r="745">
          <cell r="A745" t="str">
            <v>HSCL</v>
          </cell>
          <cell r="B745" t="str">
            <v>EQ</v>
          </cell>
          <cell r="C745">
            <v>97.7</v>
          </cell>
          <cell r="D745">
            <v>98.4</v>
          </cell>
          <cell r="E745">
            <v>93.9</v>
          </cell>
          <cell r="F745">
            <v>95.9</v>
          </cell>
          <cell r="G745">
            <v>95.95</v>
          </cell>
          <cell r="H745">
            <v>97.3</v>
          </cell>
          <cell r="I745">
            <v>1449000</v>
          </cell>
        </row>
        <row r="746">
          <cell r="A746" t="str">
            <v>HTMEDIA</v>
          </cell>
          <cell r="B746" t="str">
            <v>EQ</v>
          </cell>
          <cell r="C746">
            <v>21.8</v>
          </cell>
          <cell r="D746">
            <v>22.9</v>
          </cell>
          <cell r="E746">
            <v>21.8</v>
          </cell>
          <cell r="F746">
            <v>21.95</v>
          </cell>
          <cell r="G746">
            <v>21.9</v>
          </cell>
          <cell r="H746">
            <v>22</v>
          </cell>
          <cell r="I746">
            <v>325086</v>
          </cell>
        </row>
        <row r="747">
          <cell r="A747" t="str">
            <v>HUBTOWN</v>
          </cell>
          <cell r="B747" t="str">
            <v>EQ</v>
          </cell>
          <cell r="C747">
            <v>46.4</v>
          </cell>
          <cell r="D747">
            <v>46.4</v>
          </cell>
          <cell r="E747">
            <v>43.95</v>
          </cell>
          <cell r="F747">
            <v>44.25</v>
          </cell>
          <cell r="G747">
            <v>44.3</v>
          </cell>
          <cell r="H747">
            <v>45.9</v>
          </cell>
          <cell r="I747">
            <v>91305</v>
          </cell>
        </row>
        <row r="748">
          <cell r="A748" t="str">
            <v>HUDCO</v>
          </cell>
          <cell r="B748" t="str">
            <v>EQ</v>
          </cell>
          <cell r="C748">
            <v>52.2</v>
          </cell>
          <cell r="D748">
            <v>52.9</v>
          </cell>
          <cell r="E748">
            <v>51.6</v>
          </cell>
          <cell r="F748">
            <v>51.95</v>
          </cell>
          <cell r="G748">
            <v>51.85</v>
          </cell>
          <cell r="H748">
            <v>52.4</v>
          </cell>
          <cell r="I748">
            <v>4936943</v>
          </cell>
        </row>
        <row r="749">
          <cell r="A749" t="str">
            <v>HUHTAMAKI</v>
          </cell>
          <cell r="B749" t="str">
            <v>EQ</v>
          </cell>
          <cell r="C749">
            <v>203.4</v>
          </cell>
          <cell r="D749">
            <v>203.4</v>
          </cell>
          <cell r="E749">
            <v>197.55</v>
          </cell>
          <cell r="F749">
            <v>199.95</v>
          </cell>
          <cell r="G749">
            <v>201</v>
          </cell>
          <cell r="H749">
            <v>201.5</v>
          </cell>
          <cell r="I749">
            <v>33169</v>
          </cell>
        </row>
        <row r="750">
          <cell r="A750" t="str">
            <v>HYBRIDFIN</v>
          </cell>
          <cell r="B750" t="str">
            <v>BE</v>
          </cell>
          <cell r="C750">
            <v>17.95</v>
          </cell>
          <cell r="D750">
            <v>17.95</v>
          </cell>
          <cell r="E750">
            <v>17.95</v>
          </cell>
          <cell r="F750">
            <v>17.95</v>
          </cell>
          <cell r="G750">
            <v>17.95</v>
          </cell>
          <cell r="H750">
            <v>18.850000000000001</v>
          </cell>
          <cell r="I750">
            <v>5153</v>
          </cell>
        </row>
        <row r="751">
          <cell r="A751" t="str">
            <v>IBMFNIFTY</v>
          </cell>
          <cell r="B751" t="str">
            <v>EQ</v>
          </cell>
          <cell r="C751">
            <v>188.3</v>
          </cell>
          <cell r="D751">
            <v>190.99</v>
          </cell>
          <cell r="E751">
            <v>187.71</v>
          </cell>
          <cell r="F751">
            <v>190.73</v>
          </cell>
          <cell r="G751">
            <v>190.97</v>
          </cell>
          <cell r="H751">
            <v>189.66</v>
          </cell>
          <cell r="I751">
            <v>114</v>
          </cell>
        </row>
        <row r="752">
          <cell r="A752" t="str">
            <v>IBREALEST</v>
          </cell>
          <cell r="B752" t="str">
            <v>EQ</v>
          </cell>
          <cell r="C752">
            <v>77.5</v>
          </cell>
          <cell r="D752">
            <v>79.650000000000006</v>
          </cell>
          <cell r="E752">
            <v>76.650000000000006</v>
          </cell>
          <cell r="F752">
            <v>77.2</v>
          </cell>
          <cell r="G752">
            <v>77.2</v>
          </cell>
          <cell r="H752">
            <v>77.8</v>
          </cell>
          <cell r="I752">
            <v>6423338</v>
          </cell>
        </row>
        <row r="753">
          <cell r="A753" t="str">
            <v>IBULHSGFIN</v>
          </cell>
          <cell r="B753" t="str">
            <v>EQ</v>
          </cell>
          <cell r="C753">
            <v>144.05000000000001</v>
          </cell>
          <cell r="D753">
            <v>144.80000000000001</v>
          </cell>
          <cell r="E753">
            <v>138.6</v>
          </cell>
          <cell r="F753">
            <v>140.25</v>
          </cell>
          <cell r="G753">
            <v>139.65</v>
          </cell>
          <cell r="H753">
            <v>144.05000000000001</v>
          </cell>
          <cell r="I753">
            <v>9462885</v>
          </cell>
        </row>
        <row r="754">
          <cell r="A754" t="str">
            <v>ICDSLTD</v>
          </cell>
          <cell r="B754" t="str">
            <v>BE</v>
          </cell>
          <cell r="C754">
            <v>28.15</v>
          </cell>
          <cell r="D754">
            <v>29.35</v>
          </cell>
          <cell r="E754">
            <v>28.15</v>
          </cell>
          <cell r="F754">
            <v>29</v>
          </cell>
          <cell r="G754">
            <v>29</v>
          </cell>
          <cell r="H754">
            <v>28.95</v>
          </cell>
          <cell r="I754">
            <v>947</v>
          </cell>
        </row>
        <row r="755">
          <cell r="A755" t="str">
            <v>ICEMAKE</v>
          </cell>
          <cell r="B755" t="str">
            <v>EQ</v>
          </cell>
          <cell r="C755">
            <v>289.45</v>
          </cell>
          <cell r="D755">
            <v>289.45</v>
          </cell>
          <cell r="E755">
            <v>276</v>
          </cell>
          <cell r="F755">
            <v>279.8</v>
          </cell>
          <cell r="G755">
            <v>281.7</v>
          </cell>
          <cell r="H755">
            <v>287.95</v>
          </cell>
          <cell r="I755">
            <v>11041</v>
          </cell>
        </row>
        <row r="756">
          <cell r="A756" t="str">
            <v>ICICI10GS</v>
          </cell>
          <cell r="B756" t="str">
            <v>EQ</v>
          </cell>
          <cell r="C756">
            <v>206.9</v>
          </cell>
          <cell r="D756">
            <v>206.9</v>
          </cell>
          <cell r="E756">
            <v>206.9</v>
          </cell>
          <cell r="F756">
            <v>206.9</v>
          </cell>
          <cell r="G756">
            <v>206.9</v>
          </cell>
          <cell r="H756">
            <v>207.14</v>
          </cell>
          <cell r="I756">
            <v>21</v>
          </cell>
        </row>
        <row r="757">
          <cell r="A757" t="str">
            <v>ICICI500</v>
          </cell>
          <cell r="B757" t="str">
            <v>EQ</v>
          </cell>
          <cell r="C757">
            <v>25.73</v>
          </cell>
          <cell r="D757">
            <v>26.5</v>
          </cell>
          <cell r="E757">
            <v>25.5</v>
          </cell>
          <cell r="F757">
            <v>25.82</v>
          </cell>
          <cell r="G757">
            <v>25.72</v>
          </cell>
          <cell r="H757">
            <v>25.74</v>
          </cell>
          <cell r="I757">
            <v>97232</v>
          </cell>
        </row>
        <row r="758">
          <cell r="A758" t="str">
            <v>ICICI5GSEC</v>
          </cell>
          <cell r="B758" t="str">
            <v>EQ</v>
          </cell>
          <cell r="C758">
            <v>51.22</v>
          </cell>
          <cell r="D758">
            <v>51.22</v>
          </cell>
          <cell r="E758">
            <v>50.3</v>
          </cell>
          <cell r="F758">
            <v>50.36</v>
          </cell>
          <cell r="G758">
            <v>50.36</v>
          </cell>
          <cell r="H758">
            <v>51.23</v>
          </cell>
          <cell r="I758">
            <v>678</v>
          </cell>
        </row>
        <row r="759">
          <cell r="A759" t="str">
            <v>ICICIALPLV</v>
          </cell>
          <cell r="B759" t="str">
            <v>EQ</v>
          </cell>
          <cell r="C759">
            <v>176.96</v>
          </cell>
          <cell r="D759">
            <v>176.96</v>
          </cell>
          <cell r="E759">
            <v>173</v>
          </cell>
          <cell r="F759">
            <v>173.62</v>
          </cell>
          <cell r="G759">
            <v>173.82</v>
          </cell>
          <cell r="H759">
            <v>174.44</v>
          </cell>
          <cell r="I759">
            <v>49561</v>
          </cell>
        </row>
        <row r="760">
          <cell r="A760" t="str">
            <v>ICICIAUTO</v>
          </cell>
          <cell r="B760" t="str">
            <v>EQ</v>
          </cell>
          <cell r="C760">
            <v>128.97</v>
          </cell>
          <cell r="D760">
            <v>128.97</v>
          </cell>
          <cell r="E760">
            <v>127.2</v>
          </cell>
          <cell r="F760">
            <v>127.31</v>
          </cell>
          <cell r="G760">
            <v>127.2</v>
          </cell>
          <cell r="H760">
            <v>127.53</v>
          </cell>
          <cell r="I760">
            <v>4348</v>
          </cell>
        </row>
        <row r="761">
          <cell r="A761" t="str">
            <v>ICICIB22</v>
          </cell>
          <cell r="B761" t="str">
            <v>EQ</v>
          </cell>
          <cell r="C761">
            <v>57.41</v>
          </cell>
          <cell r="D761">
            <v>57.62</v>
          </cell>
          <cell r="E761">
            <v>57.02</v>
          </cell>
          <cell r="F761">
            <v>57.28</v>
          </cell>
          <cell r="G761">
            <v>57.29</v>
          </cell>
          <cell r="H761">
            <v>57.42</v>
          </cell>
          <cell r="I761">
            <v>67772</v>
          </cell>
        </row>
        <row r="762">
          <cell r="A762" t="str">
            <v>ICICIBANK</v>
          </cell>
          <cell r="B762" t="str">
            <v>EQ</v>
          </cell>
          <cell r="C762">
            <v>878.95</v>
          </cell>
          <cell r="D762">
            <v>878.95</v>
          </cell>
          <cell r="E762">
            <v>860.5</v>
          </cell>
          <cell r="F762">
            <v>870.1</v>
          </cell>
          <cell r="G762">
            <v>870.5</v>
          </cell>
          <cell r="H762">
            <v>879.15</v>
          </cell>
          <cell r="I762">
            <v>14804613</v>
          </cell>
        </row>
        <row r="763">
          <cell r="A763" t="str">
            <v>ICICIBANKN</v>
          </cell>
          <cell r="B763" t="str">
            <v>EQ</v>
          </cell>
          <cell r="C763">
            <v>42.81</v>
          </cell>
          <cell r="D763">
            <v>42.81</v>
          </cell>
          <cell r="E763">
            <v>42.05</v>
          </cell>
          <cell r="F763">
            <v>42.34</v>
          </cell>
          <cell r="G763">
            <v>42.41</v>
          </cell>
          <cell r="H763">
            <v>42.78</v>
          </cell>
          <cell r="I763">
            <v>5320837</v>
          </cell>
        </row>
        <row r="764">
          <cell r="A764" t="str">
            <v>ICICIBANKP</v>
          </cell>
          <cell r="B764" t="str">
            <v>EQ</v>
          </cell>
          <cell r="C764">
            <v>213.53</v>
          </cell>
          <cell r="D764">
            <v>218.97</v>
          </cell>
          <cell r="E764">
            <v>212</v>
          </cell>
          <cell r="F764">
            <v>213.08</v>
          </cell>
          <cell r="G764">
            <v>213.75</v>
          </cell>
          <cell r="H764">
            <v>215.97</v>
          </cell>
          <cell r="I764">
            <v>49827</v>
          </cell>
        </row>
        <row r="765">
          <cell r="A765" t="str">
            <v>ICICICOMMO</v>
          </cell>
          <cell r="B765" t="str">
            <v>EQ</v>
          </cell>
          <cell r="C765">
            <v>59.8</v>
          </cell>
          <cell r="D765">
            <v>60.8</v>
          </cell>
          <cell r="E765">
            <v>58.6</v>
          </cell>
          <cell r="F765">
            <v>59.56</v>
          </cell>
          <cell r="G765">
            <v>59.6</v>
          </cell>
          <cell r="H765">
            <v>59.5</v>
          </cell>
          <cell r="I765">
            <v>354</v>
          </cell>
        </row>
        <row r="766">
          <cell r="A766" t="str">
            <v>ICICICONSU</v>
          </cell>
          <cell r="B766" t="str">
            <v>EQ</v>
          </cell>
          <cell r="C766">
            <v>76.290000000000006</v>
          </cell>
          <cell r="D766">
            <v>76.63</v>
          </cell>
          <cell r="E766">
            <v>75.510000000000005</v>
          </cell>
          <cell r="F766">
            <v>75.95</v>
          </cell>
          <cell r="G766">
            <v>75.989999999999995</v>
          </cell>
          <cell r="H766">
            <v>76.040000000000006</v>
          </cell>
          <cell r="I766">
            <v>2799</v>
          </cell>
        </row>
        <row r="767">
          <cell r="A767" t="str">
            <v>ICICIFIN</v>
          </cell>
          <cell r="B767" t="str">
            <v>EQ</v>
          </cell>
          <cell r="C767">
            <v>16.8</v>
          </cell>
          <cell r="D767">
            <v>16.95</v>
          </cell>
          <cell r="E767">
            <v>16.600000000000001</v>
          </cell>
          <cell r="F767">
            <v>16.940000000000001</v>
          </cell>
          <cell r="G767">
            <v>16.95</v>
          </cell>
          <cell r="H767">
            <v>16.73</v>
          </cell>
          <cell r="I767">
            <v>19143</v>
          </cell>
        </row>
        <row r="768">
          <cell r="A768" t="str">
            <v>ICICIFMCG</v>
          </cell>
          <cell r="B768" t="str">
            <v>EQ</v>
          </cell>
          <cell r="C768">
            <v>458.86</v>
          </cell>
          <cell r="D768">
            <v>458.87</v>
          </cell>
          <cell r="E768">
            <v>452.32</v>
          </cell>
          <cell r="F768">
            <v>452.38</v>
          </cell>
          <cell r="G768">
            <v>454.92</v>
          </cell>
          <cell r="H768">
            <v>454.23</v>
          </cell>
          <cell r="I768">
            <v>17352</v>
          </cell>
        </row>
        <row r="769">
          <cell r="A769" t="str">
            <v>ICICIGI</v>
          </cell>
          <cell r="B769" t="str">
            <v>EQ</v>
          </cell>
          <cell r="C769">
            <v>1283.7</v>
          </cell>
          <cell r="D769">
            <v>1289</v>
          </cell>
          <cell r="E769">
            <v>1265.05</v>
          </cell>
          <cell r="F769">
            <v>1271.7</v>
          </cell>
          <cell r="G769">
            <v>1270</v>
          </cell>
          <cell r="H769">
            <v>1277</v>
          </cell>
          <cell r="I769">
            <v>442656</v>
          </cell>
        </row>
        <row r="770">
          <cell r="A770" t="str">
            <v>ICICIGOLD</v>
          </cell>
          <cell r="B770" t="str">
            <v>EQ</v>
          </cell>
          <cell r="C770">
            <v>48.75</v>
          </cell>
          <cell r="D770">
            <v>49.33</v>
          </cell>
          <cell r="E770">
            <v>48.48</v>
          </cell>
          <cell r="F770">
            <v>48.69</v>
          </cell>
          <cell r="G770">
            <v>48.64</v>
          </cell>
          <cell r="H770">
            <v>49.09</v>
          </cell>
          <cell r="I770">
            <v>351228</v>
          </cell>
        </row>
        <row r="771">
          <cell r="A771" t="str">
            <v>ICICIINFRA</v>
          </cell>
          <cell r="B771" t="str">
            <v>EQ</v>
          </cell>
          <cell r="C771">
            <v>54.78</v>
          </cell>
          <cell r="D771">
            <v>54.78</v>
          </cell>
          <cell r="E771">
            <v>53.4</v>
          </cell>
          <cell r="F771">
            <v>53.64</v>
          </cell>
          <cell r="G771">
            <v>53.64</v>
          </cell>
          <cell r="H771">
            <v>53.74</v>
          </cell>
          <cell r="I771">
            <v>346</v>
          </cell>
        </row>
        <row r="772">
          <cell r="A772" t="str">
            <v>ICICILIQ</v>
          </cell>
          <cell r="B772" t="str">
            <v>EQ</v>
          </cell>
          <cell r="C772">
            <v>999.99</v>
          </cell>
          <cell r="D772">
            <v>1000.48</v>
          </cell>
          <cell r="E772">
            <v>999.62</v>
          </cell>
          <cell r="F772">
            <v>1000</v>
          </cell>
          <cell r="G772">
            <v>1000</v>
          </cell>
          <cell r="H772">
            <v>999.99</v>
          </cell>
          <cell r="I772">
            <v>449022</v>
          </cell>
        </row>
        <row r="773">
          <cell r="A773" t="str">
            <v>ICICILOVOL</v>
          </cell>
          <cell r="B773" t="str">
            <v>EQ</v>
          </cell>
          <cell r="C773">
            <v>143.86000000000001</v>
          </cell>
          <cell r="D773">
            <v>143.86000000000001</v>
          </cell>
          <cell r="E773">
            <v>142.12</v>
          </cell>
          <cell r="F773">
            <v>142.58000000000001</v>
          </cell>
          <cell r="G773">
            <v>142.63999999999999</v>
          </cell>
          <cell r="H773">
            <v>142.65</v>
          </cell>
          <cell r="I773">
            <v>70619</v>
          </cell>
        </row>
        <row r="774">
          <cell r="A774" t="str">
            <v>ICICIM150</v>
          </cell>
          <cell r="B774" t="str">
            <v>EQ</v>
          </cell>
          <cell r="C774">
            <v>122.67</v>
          </cell>
          <cell r="D774">
            <v>122.7</v>
          </cell>
          <cell r="E774">
            <v>120.11</v>
          </cell>
          <cell r="F774">
            <v>121.06</v>
          </cell>
          <cell r="G774">
            <v>121</v>
          </cell>
          <cell r="H774">
            <v>121.69</v>
          </cell>
          <cell r="I774">
            <v>11558</v>
          </cell>
        </row>
        <row r="775">
          <cell r="A775" t="str">
            <v>ICICIMCAP</v>
          </cell>
          <cell r="B775" t="str">
            <v>EQ</v>
          </cell>
          <cell r="C775">
            <v>100.09</v>
          </cell>
          <cell r="D775">
            <v>100.1</v>
          </cell>
          <cell r="E775">
            <v>98.1</v>
          </cell>
          <cell r="F775">
            <v>98.31</v>
          </cell>
          <cell r="G775">
            <v>98.29</v>
          </cell>
          <cell r="H775">
            <v>99.08</v>
          </cell>
          <cell r="I775">
            <v>6632</v>
          </cell>
        </row>
        <row r="776">
          <cell r="A776" t="str">
            <v>ICICIMOM30</v>
          </cell>
          <cell r="B776" t="str">
            <v>EQ</v>
          </cell>
          <cell r="C776">
            <v>19.989999999999998</v>
          </cell>
          <cell r="D776">
            <v>19.989999999999998</v>
          </cell>
          <cell r="E776">
            <v>19.36</v>
          </cell>
          <cell r="F776">
            <v>19.37</v>
          </cell>
          <cell r="G776">
            <v>19.36</v>
          </cell>
          <cell r="H776">
            <v>19.63</v>
          </cell>
          <cell r="I776">
            <v>3024</v>
          </cell>
        </row>
        <row r="777">
          <cell r="A777" t="str">
            <v>ICICINF100</v>
          </cell>
          <cell r="B777" t="str">
            <v>EQ</v>
          </cell>
          <cell r="C777">
            <v>200.97</v>
          </cell>
          <cell r="D777">
            <v>200.97</v>
          </cell>
          <cell r="E777">
            <v>196.01</v>
          </cell>
          <cell r="F777">
            <v>197.2</v>
          </cell>
          <cell r="G777">
            <v>197.27</v>
          </cell>
          <cell r="H777">
            <v>198.53</v>
          </cell>
          <cell r="I777">
            <v>7101</v>
          </cell>
        </row>
        <row r="778">
          <cell r="A778" t="str">
            <v>ICICINIFTY</v>
          </cell>
          <cell r="B778" t="str">
            <v>EQ</v>
          </cell>
          <cell r="C778">
            <v>196.11</v>
          </cell>
          <cell r="D778">
            <v>196.8</v>
          </cell>
          <cell r="E778">
            <v>193.89</v>
          </cell>
          <cell r="F778">
            <v>194.57</v>
          </cell>
          <cell r="G778">
            <v>194.64</v>
          </cell>
          <cell r="H778">
            <v>196.12</v>
          </cell>
          <cell r="I778">
            <v>201801</v>
          </cell>
        </row>
        <row r="779">
          <cell r="A779" t="str">
            <v>ICICINV20</v>
          </cell>
          <cell r="B779" t="str">
            <v>EQ</v>
          </cell>
          <cell r="C779">
            <v>99.94</v>
          </cell>
          <cell r="D779">
            <v>99.94</v>
          </cell>
          <cell r="E779">
            <v>98.07</v>
          </cell>
          <cell r="F779">
            <v>98.34</v>
          </cell>
          <cell r="G779">
            <v>98.44</v>
          </cell>
          <cell r="H779">
            <v>99.08</v>
          </cell>
          <cell r="I779">
            <v>20560</v>
          </cell>
        </row>
        <row r="780">
          <cell r="A780" t="str">
            <v>ICICINXT50</v>
          </cell>
          <cell r="B780" t="str">
            <v>EQ</v>
          </cell>
          <cell r="C780">
            <v>43.36</v>
          </cell>
          <cell r="D780">
            <v>43.86</v>
          </cell>
          <cell r="E780">
            <v>43.01</v>
          </cell>
          <cell r="F780">
            <v>43.17</v>
          </cell>
          <cell r="G780">
            <v>43.01</v>
          </cell>
          <cell r="H780">
            <v>43.36</v>
          </cell>
          <cell r="I780">
            <v>39509</v>
          </cell>
        </row>
        <row r="781">
          <cell r="A781" t="str">
            <v>ICICIPHARM</v>
          </cell>
          <cell r="B781" t="str">
            <v>EQ</v>
          </cell>
          <cell r="C781">
            <v>90.85</v>
          </cell>
          <cell r="D781">
            <v>90.85</v>
          </cell>
          <cell r="E781">
            <v>80.78</v>
          </cell>
          <cell r="F781">
            <v>81.010000000000005</v>
          </cell>
          <cell r="G781">
            <v>80.78</v>
          </cell>
          <cell r="H781">
            <v>81.62</v>
          </cell>
          <cell r="I781">
            <v>41172</v>
          </cell>
        </row>
        <row r="782">
          <cell r="A782" t="str">
            <v>ICICIPRULI</v>
          </cell>
          <cell r="B782" t="str">
            <v>EQ</v>
          </cell>
          <cell r="C782">
            <v>471.65</v>
          </cell>
          <cell r="D782">
            <v>477.8</v>
          </cell>
          <cell r="E782">
            <v>469.35</v>
          </cell>
          <cell r="F782">
            <v>473</v>
          </cell>
          <cell r="G782">
            <v>473.05</v>
          </cell>
          <cell r="H782">
            <v>471.7</v>
          </cell>
          <cell r="I782">
            <v>2155725</v>
          </cell>
        </row>
        <row r="783">
          <cell r="A783" t="str">
            <v>ICICISENSX</v>
          </cell>
          <cell r="B783" t="str">
            <v>EQ</v>
          </cell>
          <cell r="C783">
            <v>667.49</v>
          </cell>
          <cell r="D783">
            <v>667.99</v>
          </cell>
          <cell r="E783">
            <v>655.68</v>
          </cell>
          <cell r="F783">
            <v>660.5</v>
          </cell>
          <cell r="G783">
            <v>660.99</v>
          </cell>
          <cell r="H783">
            <v>664.9</v>
          </cell>
          <cell r="I783">
            <v>2412</v>
          </cell>
        </row>
        <row r="784">
          <cell r="A784" t="str">
            <v>ICICISILVE</v>
          </cell>
          <cell r="B784" t="str">
            <v>EQ</v>
          </cell>
          <cell r="C784">
            <v>69</v>
          </cell>
          <cell r="D784">
            <v>69.680000000000007</v>
          </cell>
          <cell r="E784">
            <v>69</v>
          </cell>
          <cell r="F784">
            <v>69.53</v>
          </cell>
          <cell r="G784">
            <v>69.489999999999995</v>
          </cell>
          <cell r="H784">
            <v>69.52</v>
          </cell>
          <cell r="I784">
            <v>738081</v>
          </cell>
        </row>
        <row r="785">
          <cell r="A785" t="str">
            <v>ICICITECH</v>
          </cell>
          <cell r="B785" t="str">
            <v>EQ</v>
          </cell>
          <cell r="C785">
            <v>29.89</v>
          </cell>
          <cell r="D785">
            <v>29.89</v>
          </cell>
          <cell r="E785">
            <v>29.05</v>
          </cell>
          <cell r="F785">
            <v>29.1</v>
          </cell>
          <cell r="G785">
            <v>29.13</v>
          </cell>
          <cell r="H785">
            <v>29.61</v>
          </cell>
          <cell r="I785">
            <v>314524</v>
          </cell>
        </row>
        <row r="786">
          <cell r="A786" t="str">
            <v>ICIL</v>
          </cell>
          <cell r="B786" t="str">
            <v>EQ</v>
          </cell>
          <cell r="C786">
            <v>134.05000000000001</v>
          </cell>
          <cell r="D786">
            <v>135.30000000000001</v>
          </cell>
          <cell r="E786">
            <v>132</v>
          </cell>
          <cell r="F786">
            <v>133.19999999999999</v>
          </cell>
          <cell r="G786">
            <v>133</v>
          </cell>
          <cell r="H786">
            <v>135.65</v>
          </cell>
          <cell r="I786">
            <v>155234</v>
          </cell>
        </row>
        <row r="787">
          <cell r="A787" t="str">
            <v>ICRA</v>
          </cell>
          <cell r="B787" t="str">
            <v>EQ</v>
          </cell>
          <cell r="C787">
            <v>4900.6499999999996</v>
          </cell>
          <cell r="D787">
            <v>4900.6499999999996</v>
          </cell>
          <cell r="E787">
            <v>4756</v>
          </cell>
          <cell r="F787">
            <v>4769.75</v>
          </cell>
          <cell r="G787">
            <v>4799</v>
          </cell>
          <cell r="H787">
            <v>4867.1000000000004</v>
          </cell>
          <cell r="I787">
            <v>3290</v>
          </cell>
        </row>
        <row r="788">
          <cell r="A788" t="str">
            <v>IDBI</v>
          </cell>
          <cell r="B788" t="str">
            <v>EQ</v>
          </cell>
          <cell r="C788">
            <v>56.9</v>
          </cell>
          <cell r="D788">
            <v>59.7</v>
          </cell>
          <cell r="E788">
            <v>56.1</v>
          </cell>
          <cell r="F788">
            <v>59</v>
          </cell>
          <cell r="G788">
            <v>58.9</v>
          </cell>
          <cell r="H788">
            <v>54.75</v>
          </cell>
          <cell r="I788">
            <v>100716858</v>
          </cell>
        </row>
        <row r="789">
          <cell r="A789" t="str">
            <v>IDBIGOLD</v>
          </cell>
          <cell r="B789" t="str">
            <v>EQ</v>
          </cell>
          <cell r="C789">
            <v>5118.8500000000004</v>
          </cell>
          <cell r="D789">
            <v>5136.6000000000004</v>
          </cell>
          <cell r="E789">
            <v>5064.05</v>
          </cell>
          <cell r="F789">
            <v>5072.1000000000004</v>
          </cell>
          <cell r="G789">
            <v>5085</v>
          </cell>
          <cell r="H789">
            <v>5093.8</v>
          </cell>
          <cell r="I789">
            <v>262</v>
          </cell>
        </row>
        <row r="790">
          <cell r="A790" t="str">
            <v>IDEA</v>
          </cell>
          <cell r="B790" t="str">
            <v>EQ</v>
          </cell>
          <cell r="C790">
            <v>7.9</v>
          </cell>
          <cell r="D790">
            <v>7.9</v>
          </cell>
          <cell r="E790">
            <v>7.7</v>
          </cell>
          <cell r="F790">
            <v>7.8</v>
          </cell>
          <cell r="G790">
            <v>7.85</v>
          </cell>
          <cell r="H790">
            <v>7.9</v>
          </cell>
          <cell r="I790">
            <v>96073516</v>
          </cell>
        </row>
        <row r="791">
          <cell r="A791" t="str">
            <v>IDFC</v>
          </cell>
          <cell r="B791" t="str">
            <v>EQ</v>
          </cell>
          <cell r="C791">
            <v>84.05</v>
          </cell>
          <cell r="D791">
            <v>84.2</v>
          </cell>
          <cell r="E791">
            <v>82.1</v>
          </cell>
          <cell r="F791">
            <v>82.95</v>
          </cell>
          <cell r="G791">
            <v>83.15</v>
          </cell>
          <cell r="H791">
            <v>84</v>
          </cell>
          <cell r="I791">
            <v>4605631</v>
          </cell>
        </row>
        <row r="792">
          <cell r="A792" t="str">
            <v>IDFCFIRSTB</v>
          </cell>
          <cell r="B792" t="str">
            <v>EQ</v>
          </cell>
          <cell r="C792">
            <v>60.6</v>
          </cell>
          <cell r="D792">
            <v>60.8</v>
          </cell>
          <cell r="E792">
            <v>59.05</v>
          </cell>
          <cell r="F792">
            <v>59.5</v>
          </cell>
          <cell r="G792">
            <v>59.5</v>
          </cell>
          <cell r="H792">
            <v>60.35</v>
          </cell>
          <cell r="I792">
            <v>23389760</v>
          </cell>
        </row>
        <row r="793">
          <cell r="A793" t="str">
            <v>IDFNIFTYET</v>
          </cell>
          <cell r="B793" t="str">
            <v>EQ</v>
          </cell>
          <cell r="C793">
            <v>191.77</v>
          </cell>
          <cell r="D793">
            <v>191.77</v>
          </cell>
          <cell r="E793">
            <v>189.4</v>
          </cell>
          <cell r="F793">
            <v>189.64</v>
          </cell>
          <cell r="G793">
            <v>189.4</v>
          </cell>
          <cell r="H793">
            <v>191.22</v>
          </cell>
          <cell r="I793">
            <v>421</v>
          </cell>
        </row>
        <row r="794">
          <cell r="A794" t="str">
            <v>IEL</v>
          </cell>
          <cell r="B794" t="str">
            <v>BE</v>
          </cell>
          <cell r="C794">
            <v>15.05</v>
          </cell>
          <cell r="D794">
            <v>15.05</v>
          </cell>
          <cell r="E794">
            <v>14.75</v>
          </cell>
          <cell r="F794">
            <v>15.05</v>
          </cell>
          <cell r="G794">
            <v>15.05</v>
          </cell>
          <cell r="H794">
            <v>14.35</v>
          </cell>
          <cell r="I794">
            <v>311470</v>
          </cell>
        </row>
        <row r="795">
          <cell r="A795" t="str">
            <v>IEX</v>
          </cell>
          <cell r="B795" t="str">
            <v>EQ</v>
          </cell>
          <cell r="C795">
            <v>140.65</v>
          </cell>
          <cell r="D795">
            <v>141.6</v>
          </cell>
          <cell r="E795">
            <v>138.6</v>
          </cell>
          <cell r="F795">
            <v>139.15</v>
          </cell>
          <cell r="G795">
            <v>139.4</v>
          </cell>
          <cell r="H795">
            <v>140.44999999999999</v>
          </cell>
          <cell r="I795">
            <v>2059984</v>
          </cell>
        </row>
        <row r="796">
          <cell r="A796" t="str">
            <v>IFBAGRO</v>
          </cell>
          <cell r="B796" t="str">
            <v>EQ</v>
          </cell>
          <cell r="C796">
            <v>545</v>
          </cell>
          <cell r="D796">
            <v>545.54999999999995</v>
          </cell>
          <cell r="E796">
            <v>538</v>
          </cell>
          <cell r="F796">
            <v>542.25</v>
          </cell>
          <cell r="G796">
            <v>539.25</v>
          </cell>
          <cell r="H796">
            <v>539</v>
          </cell>
          <cell r="I796">
            <v>1894</v>
          </cell>
        </row>
        <row r="797">
          <cell r="A797" t="str">
            <v>IFBIND</v>
          </cell>
          <cell r="B797" t="str">
            <v>EQ</v>
          </cell>
          <cell r="C797">
            <v>920.5</v>
          </cell>
          <cell r="D797">
            <v>929.75</v>
          </cell>
          <cell r="E797">
            <v>912.05</v>
          </cell>
          <cell r="F797">
            <v>923.95</v>
          </cell>
          <cell r="G797">
            <v>924.9</v>
          </cell>
          <cell r="H797">
            <v>921.1</v>
          </cell>
          <cell r="I797">
            <v>35606</v>
          </cell>
        </row>
        <row r="798">
          <cell r="A798" t="str">
            <v>IFCI</v>
          </cell>
          <cell r="B798" t="str">
            <v>EQ</v>
          </cell>
          <cell r="C798">
            <v>14.2</v>
          </cell>
          <cell r="D798">
            <v>14.2</v>
          </cell>
          <cell r="E798">
            <v>13.65</v>
          </cell>
          <cell r="F798">
            <v>13.9</v>
          </cell>
          <cell r="G798">
            <v>13.9</v>
          </cell>
          <cell r="H798">
            <v>14.1</v>
          </cell>
          <cell r="I798">
            <v>11014126</v>
          </cell>
        </row>
        <row r="799">
          <cell r="A799" t="str">
            <v>IFGLEXPOR</v>
          </cell>
          <cell r="B799" t="str">
            <v>EQ</v>
          </cell>
          <cell r="C799">
            <v>267.10000000000002</v>
          </cell>
          <cell r="D799">
            <v>284.8</v>
          </cell>
          <cell r="E799">
            <v>265.35000000000002</v>
          </cell>
          <cell r="F799">
            <v>282.3</v>
          </cell>
          <cell r="G799">
            <v>283</v>
          </cell>
          <cell r="H799">
            <v>267.2</v>
          </cell>
          <cell r="I799">
            <v>107077</v>
          </cell>
        </row>
        <row r="800">
          <cell r="A800" t="str">
            <v>IGARASHI</v>
          </cell>
          <cell r="B800" t="str">
            <v>EQ</v>
          </cell>
          <cell r="C800">
            <v>412.3</v>
          </cell>
          <cell r="D800">
            <v>413</v>
          </cell>
          <cell r="E800">
            <v>402</v>
          </cell>
          <cell r="F800">
            <v>406.1</v>
          </cell>
          <cell r="G800">
            <v>403.8</v>
          </cell>
          <cell r="H800">
            <v>407.8</v>
          </cell>
          <cell r="I800">
            <v>19003</v>
          </cell>
        </row>
        <row r="801">
          <cell r="A801" t="str">
            <v>IGL</v>
          </cell>
          <cell r="B801" t="str">
            <v>EQ</v>
          </cell>
          <cell r="C801">
            <v>422.5</v>
          </cell>
          <cell r="D801">
            <v>428.4</v>
          </cell>
          <cell r="E801">
            <v>412.45</v>
          </cell>
          <cell r="F801">
            <v>416.85</v>
          </cell>
          <cell r="G801">
            <v>416.1</v>
          </cell>
          <cell r="H801">
            <v>421.6</v>
          </cell>
          <cell r="I801">
            <v>1507150</v>
          </cell>
        </row>
        <row r="802">
          <cell r="A802" t="str">
            <v>IGPL</v>
          </cell>
          <cell r="B802" t="str">
            <v>EQ</v>
          </cell>
          <cell r="C802">
            <v>520</v>
          </cell>
          <cell r="D802">
            <v>524.45000000000005</v>
          </cell>
          <cell r="E802">
            <v>513.04999999999995</v>
          </cell>
          <cell r="F802">
            <v>515.04999999999995</v>
          </cell>
          <cell r="G802">
            <v>516.9</v>
          </cell>
          <cell r="H802">
            <v>519</v>
          </cell>
          <cell r="I802">
            <v>11429</v>
          </cell>
        </row>
        <row r="803">
          <cell r="A803" t="str">
            <v>IIFL</v>
          </cell>
          <cell r="B803" t="str">
            <v>EQ</v>
          </cell>
          <cell r="C803">
            <v>468.4</v>
          </cell>
          <cell r="D803">
            <v>468.75</v>
          </cell>
          <cell r="E803">
            <v>456.05</v>
          </cell>
          <cell r="F803">
            <v>457.7</v>
          </cell>
          <cell r="G803">
            <v>457.5</v>
          </cell>
          <cell r="H803">
            <v>466.65</v>
          </cell>
          <cell r="I803">
            <v>194274</v>
          </cell>
        </row>
        <row r="804">
          <cell r="A804" t="str">
            <v>IIFLSEC</v>
          </cell>
          <cell r="B804" t="str">
            <v>EQ</v>
          </cell>
          <cell r="C804">
            <v>66</v>
          </cell>
          <cell r="D804">
            <v>66.05</v>
          </cell>
          <cell r="E804">
            <v>63.75</v>
          </cell>
          <cell r="F804">
            <v>64.2</v>
          </cell>
          <cell r="G804">
            <v>64.5</v>
          </cell>
          <cell r="H804">
            <v>65.349999999999994</v>
          </cell>
          <cell r="I804">
            <v>176514</v>
          </cell>
        </row>
        <row r="805">
          <cell r="A805" t="str">
            <v>IIFLWAM</v>
          </cell>
          <cell r="B805" t="str">
            <v>EQ</v>
          </cell>
          <cell r="C805">
            <v>1790</v>
          </cell>
          <cell r="D805">
            <v>1793.95</v>
          </cell>
          <cell r="E805">
            <v>1754.35</v>
          </cell>
          <cell r="F805">
            <v>1775.25</v>
          </cell>
          <cell r="G805">
            <v>1774.35</v>
          </cell>
          <cell r="H805">
            <v>1789.9</v>
          </cell>
          <cell r="I805">
            <v>11044</v>
          </cell>
        </row>
        <row r="806">
          <cell r="A806" t="str">
            <v>IITL</v>
          </cell>
          <cell r="B806" t="str">
            <v>EQ</v>
          </cell>
          <cell r="C806">
            <v>79.900000000000006</v>
          </cell>
          <cell r="D806">
            <v>82.95</v>
          </cell>
          <cell r="E806">
            <v>79.099999999999994</v>
          </cell>
          <cell r="F806">
            <v>81.150000000000006</v>
          </cell>
          <cell r="G806">
            <v>82.8</v>
          </cell>
          <cell r="H806">
            <v>78.650000000000006</v>
          </cell>
          <cell r="I806">
            <v>11976</v>
          </cell>
        </row>
        <row r="807">
          <cell r="A807" t="str">
            <v>IMAGICAA</v>
          </cell>
          <cell r="B807" t="str">
            <v>EQ</v>
          </cell>
          <cell r="C807">
            <v>41.2</v>
          </cell>
          <cell r="D807">
            <v>43.15</v>
          </cell>
          <cell r="E807">
            <v>40.4</v>
          </cell>
          <cell r="F807">
            <v>43</v>
          </cell>
          <cell r="G807">
            <v>42.9</v>
          </cell>
          <cell r="H807">
            <v>41.1</v>
          </cell>
          <cell r="I807">
            <v>2397728</v>
          </cell>
        </row>
        <row r="808">
          <cell r="A808" t="str">
            <v>IMFA</v>
          </cell>
          <cell r="B808" t="str">
            <v>EQ</v>
          </cell>
          <cell r="C808">
            <v>277</v>
          </cell>
          <cell r="D808">
            <v>278.55</v>
          </cell>
          <cell r="E808">
            <v>268.5</v>
          </cell>
          <cell r="F808">
            <v>272.60000000000002</v>
          </cell>
          <cell r="G808">
            <v>272.3</v>
          </cell>
          <cell r="H808">
            <v>276</v>
          </cell>
          <cell r="I808">
            <v>73979</v>
          </cell>
        </row>
        <row r="809">
          <cell r="A809" t="str">
            <v>IMPAL</v>
          </cell>
          <cell r="B809" t="str">
            <v>EQ</v>
          </cell>
          <cell r="C809">
            <v>721.3</v>
          </cell>
          <cell r="D809">
            <v>732.9</v>
          </cell>
          <cell r="E809">
            <v>718.55</v>
          </cell>
          <cell r="F809">
            <v>725.7</v>
          </cell>
          <cell r="G809">
            <v>725</v>
          </cell>
          <cell r="H809">
            <v>730.25</v>
          </cell>
          <cell r="I809">
            <v>1117</v>
          </cell>
        </row>
        <row r="810">
          <cell r="A810" t="str">
            <v>INCREDIBLE</v>
          </cell>
          <cell r="B810" t="str">
            <v>EQ</v>
          </cell>
          <cell r="C810">
            <v>29.6</v>
          </cell>
          <cell r="D810">
            <v>32.700000000000003</v>
          </cell>
          <cell r="E810">
            <v>28.35</v>
          </cell>
          <cell r="F810">
            <v>28.9</v>
          </cell>
          <cell r="G810">
            <v>28.95</v>
          </cell>
          <cell r="H810">
            <v>27.8</v>
          </cell>
          <cell r="I810">
            <v>1201738</v>
          </cell>
        </row>
        <row r="811">
          <cell r="A811" t="str">
            <v>INDBANK</v>
          </cell>
          <cell r="B811" t="str">
            <v>EQ</v>
          </cell>
          <cell r="C811">
            <v>32</v>
          </cell>
          <cell r="D811">
            <v>32.4</v>
          </cell>
          <cell r="E811">
            <v>30.8</v>
          </cell>
          <cell r="F811">
            <v>31.1</v>
          </cell>
          <cell r="G811">
            <v>31.35</v>
          </cell>
          <cell r="H811">
            <v>31.85</v>
          </cell>
          <cell r="I811">
            <v>189624</v>
          </cell>
        </row>
        <row r="812">
          <cell r="A812" t="str">
            <v>INDHOTEL</v>
          </cell>
          <cell r="B812" t="str">
            <v>EQ</v>
          </cell>
          <cell r="C812">
            <v>314.39999999999998</v>
          </cell>
          <cell r="D812">
            <v>315.39999999999998</v>
          </cell>
          <cell r="E812">
            <v>306.7</v>
          </cell>
          <cell r="F812">
            <v>310.3</v>
          </cell>
          <cell r="G812">
            <v>310.45</v>
          </cell>
          <cell r="H812">
            <v>314.45</v>
          </cell>
          <cell r="I812">
            <v>1970194</v>
          </cell>
        </row>
        <row r="813">
          <cell r="A813" t="str">
            <v>INDIACEM</v>
          </cell>
          <cell r="B813" t="str">
            <v>EQ</v>
          </cell>
          <cell r="C813">
            <v>221.25</v>
          </cell>
          <cell r="D813">
            <v>221.65</v>
          </cell>
          <cell r="E813">
            <v>213.9</v>
          </cell>
          <cell r="F813">
            <v>217.7</v>
          </cell>
          <cell r="G813">
            <v>217.5</v>
          </cell>
          <cell r="H813">
            <v>220.7</v>
          </cell>
          <cell r="I813">
            <v>2190462</v>
          </cell>
        </row>
        <row r="814">
          <cell r="A814" t="str">
            <v>INDIAGLYCO</v>
          </cell>
          <cell r="B814" t="str">
            <v>EQ</v>
          </cell>
          <cell r="C814">
            <v>754.8</v>
          </cell>
          <cell r="D814">
            <v>756.6</v>
          </cell>
          <cell r="E814">
            <v>742.5</v>
          </cell>
          <cell r="F814">
            <v>747.5</v>
          </cell>
          <cell r="G814">
            <v>744.8</v>
          </cell>
          <cell r="H814">
            <v>751</v>
          </cell>
          <cell r="I814">
            <v>11030</v>
          </cell>
        </row>
        <row r="815">
          <cell r="A815" t="str">
            <v>INDIAMART</v>
          </cell>
          <cell r="B815" t="str">
            <v>EQ</v>
          </cell>
          <cell r="C815">
            <v>4368</v>
          </cell>
          <cell r="D815">
            <v>4375</v>
          </cell>
          <cell r="E815">
            <v>4291.6499999999996</v>
          </cell>
          <cell r="F815">
            <v>4339.55</v>
          </cell>
          <cell r="G815">
            <v>4340</v>
          </cell>
          <cell r="H815">
            <v>4368.05</v>
          </cell>
          <cell r="I815">
            <v>35726</v>
          </cell>
        </row>
        <row r="816">
          <cell r="A816" t="str">
            <v>INDIANB</v>
          </cell>
          <cell r="B816" t="str">
            <v>EQ</v>
          </cell>
          <cell r="C816">
            <v>296</v>
          </cell>
          <cell r="D816">
            <v>296.2</v>
          </cell>
          <cell r="E816">
            <v>289.35000000000002</v>
          </cell>
          <cell r="F816">
            <v>293.45</v>
          </cell>
          <cell r="G816">
            <v>294.35000000000002</v>
          </cell>
          <cell r="H816">
            <v>294.7</v>
          </cell>
          <cell r="I816">
            <v>1311018</v>
          </cell>
        </row>
        <row r="817">
          <cell r="A817" t="str">
            <v>INDIANCARD</v>
          </cell>
          <cell r="B817" t="str">
            <v>EQ</v>
          </cell>
          <cell r="C817">
            <v>238.5</v>
          </cell>
          <cell r="D817">
            <v>238.5</v>
          </cell>
          <cell r="E817">
            <v>230</v>
          </cell>
          <cell r="F817">
            <v>231.7</v>
          </cell>
          <cell r="G817">
            <v>236.95</v>
          </cell>
          <cell r="H817">
            <v>237.65</v>
          </cell>
          <cell r="I817">
            <v>4303</v>
          </cell>
        </row>
        <row r="818">
          <cell r="A818" t="str">
            <v>INDIANHUME</v>
          </cell>
          <cell r="B818" t="str">
            <v>EQ</v>
          </cell>
          <cell r="C818">
            <v>150.69999999999999</v>
          </cell>
          <cell r="D818">
            <v>151.5</v>
          </cell>
          <cell r="E818">
            <v>147</v>
          </cell>
          <cell r="F818">
            <v>147.75</v>
          </cell>
          <cell r="G818">
            <v>148.75</v>
          </cell>
          <cell r="H818">
            <v>149.75</v>
          </cell>
          <cell r="I818">
            <v>24081</v>
          </cell>
        </row>
        <row r="819">
          <cell r="A819" t="str">
            <v>INDIGO</v>
          </cell>
          <cell r="B819" t="str">
            <v>EQ</v>
          </cell>
          <cell r="C819">
            <v>2039</v>
          </cell>
          <cell r="D819">
            <v>2048</v>
          </cell>
          <cell r="E819">
            <v>2002</v>
          </cell>
          <cell r="F819">
            <v>2020</v>
          </cell>
          <cell r="G819">
            <v>2018.55</v>
          </cell>
          <cell r="H819">
            <v>2037.55</v>
          </cell>
          <cell r="I819">
            <v>361483</v>
          </cell>
        </row>
        <row r="820">
          <cell r="A820" t="str">
            <v>INDIGOPNTS</v>
          </cell>
          <cell r="B820" t="str">
            <v>EQ</v>
          </cell>
          <cell r="C820">
            <v>1309</v>
          </cell>
          <cell r="D820">
            <v>1312.45</v>
          </cell>
          <cell r="E820">
            <v>1290</v>
          </cell>
          <cell r="F820">
            <v>1294.25</v>
          </cell>
          <cell r="G820">
            <v>1290</v>
          </cell>
          <cell r="H820">
            <v>1302.1500000000001</v>
          </cell>
          <cell r="I820">
            <v>13451</v>
          </cell>
        </row>
        <row r="821">
          <cell r="A821" t="str">
            <v>INDNIPPON</v>
          </cell>
          <cell r="B821" t="str">
            <v>EQ</v>
          </cell>
          <cell r="C821">
            <v>396.6</v>
          </cell>
          <cell r="D821">
            <v>397.95</v>
          </cell>
          <cell r="E821">
            <v>389.75</v>
          </cell>
          <cell r="F821">
            <v>392.5</v>
          </cell>
          <cell r="G821">
            <v>392</v>
          </cell>
          <cell r="H821">
            <v>396.45</v>
          </cell>
          <cell r="I821">
            <v>2636</v>
          </cell>
        </row>
        <row r="822">
          <cell r="A822" t="str">
            <v>INDOAMIN</v>
          </cell>
          <cell r="B822" t="str">
            <v>EQ</v>
          </cell>
          <cell r="C822">
            <v>116</v>
          </cell>
          <cell r="D822">
            <v>120.75</v>
          </cell>
          <cell r="E822">
            <v>105.25</v>
          </cell>
          <cell r="F822">
            <v>106.9</v>
          </cell>
          <cell r="G822">
            <v>107</v>
          </cell>
          <cell r="H822">
            <v>109.5</v>
          </cell>
          <cell r="I822">
            <v>1783827</v>
          </cell>
        </row>
        <row r="823">
          <cell r="A823" t="str">
            <v>INDOBORAX</v>
          </cell>
          <cell r="B823" t="str">
            <v>EQ</v>
          </cell>
          <cell r="C823">
            <v>134.55000000000001</v>
          </cell>
          <cell r="D823">
            <v>134.69999999999999</v>
          </cell>
          <cell r="E823">
            <v>132</v>
          </cell>
          <cell r="F823">
            <v>133.19999999999999</v>
          </cell>
          <cell r="G823">
            <v>134.05000000000001</v>
          </cell>
          <cell r="H823">
            <v>134.55000000000001</v>
          </cell>
          <cell r="I823">
            <v>15718</v>
          </cell>
        </row>
        <row r="824">
          <cell r="A824" t="str">
            <v>INDOCO</v>
          </cell>
          <cell r="B824" t="str">
            <v>EQ</v>
          </cell>
          <cell r="C824">
            <v>398.7</v>
          </cell>
          <cell r="D824">
            <v>398.7</v>
          </cell>
          <cell r="E824">
            <v>390.6</v>
          </cell>
          <cell r="F824">
            <v>394.1</v>
          </cell>
          <cell r="G824">
            <v>398.5</v>
          </cell>
          <cell r="H824">
            <v>396.8</v>
          </cell>
          <cell r="I824">
            <v>22483</v>
          </cell>
        </row>
        <row r="825">
          <cell r="A825" t="str">
            <v>INDORAMA</v>
          </cell>
          <cell r="B825" t="str">
            <v>EQ</v>
          </cell>
          <cell r="C825">
            <v>59.15</v>
          </cell>
          <cell r="D825">
            <v>59.2</v>
          </cell>
          <cell r="E825">
            <v>56.85</v>
          </cell>
          <cell r="F825">
            <v>57.7</v>
          </cell>
          <cell r="G825">
            <v>57.4</v>
          </cell>
          <cell r="H825">
            <v>58.85</v>
          </cell>
          <cell r="I825">
            <v>75645</v>
          </cell>
        </row>
        <row r="826">
          <cell r="A826" t="str">
            <v>INDOSTAR</v>
          </cell>
          <cell r="B826" t="str">
            <v>BE</v>
          </cell>
          <cell r="C826">
            <v>164.65</v>
          </cell>
          <cell r="D826">
            <v>164.65</v>
          </cell>
          <cell r="E826">
            <v>158.5</v>
          </cell>
          <cell r="F826">
            <v>162.35</v>
          </cell>
          <cell r="G826">
            <v>163</v>
          </cell>
          <cell r="H826">
            <v>162.05000000000001</v>
          </cell>
          <cell r="I826">
            <v>14541</v>
          </cell>
        </row>
        <row r="827">
          <cell r="A827" t="str">
            <v>INDOTECH</v>
          </cell>
          <cell r="B827" t="str">
            <v>EQ</v>
          </cell>
          <cell r="C827">
            <v>192</v>
          </cell>
          <cell r="D827">
            <v>192.9</v>
          </cell>
          <cell r="E827">
            <v>188</v>
          </cell>
          <cell r="F827">
            <v>189.4</v>
          </cell>
          <cell r="G827">
            <v>189.05</v>
          </cell>
          <cell r="H827">
            <v>189.95</v>
          </cell>
          <cell r="I827">
            <v>8064</v>
          </cell>
        </row>
        <row r="828">
          <cell r="A828" t="str">
            <v>INDOTHAI</v>
          </cell>
          <cell r="B828" t="str">
            <v>BE</v>
          </cell>
          <cell r="C828">
            <v>324.60000000000002</v>
          </cell>
          <cell r="D828">
            <v>324.60000000000002</v>
          </cell>
          <cell r="E828">
            <v>308</v>
          </cell>
          <cell r="F828">
            <v>320</v>
          </cell>
          <cell r="G828">
            <v>320</v>
          </cell>
          <cell r="H828">
            <v>323.89999999999998</v>
          </cell>
          <cell r="I828">
            <v>2329</v>
          </cell>
        </row>
        <row r="829">
          <cell r="A829" t="str">
            <v>INDRAMEDCO</v>
          </cell>
          <cell r="B829" t="str">
            <v>BE</v>
          </cell>
          <cell r="C829">
            <v>81.849999999999994</v>
          </cell>
          <cell r="D829">
            <v>83.75</v>
          </cell>
          <cell r="E829">
            <v>80.7</v>
          </cell>
          <cell r="F829">
            <v>82.5</v>
          </cell>
          <cell r="G829">
            <v>82.8</v>
          </cell>
          <cell r="H829">
            <v>81.849999999999994</v>
          </cell>
          <cell r="I829">
            <v>83491</v>
          </cell>
        </row>
        <row r="830">
          <cell r="A830" t="str">
            <v>INDSWFTLAB</v>
          </cell>
          <cell r="B830" t="str">
            <v>EQ</v>
          </cell>
          <cell r="C830">
            <v>65.95</v>
          </cell>
          <cell r="D830">
            <v>68.3</v>
          </cell>
          <cell r="E830">
            <v>65.75</v>
          </cell>
          <cell r="F830">
            <v>66.45</v>
          </cell>
          <cell r="G830">
            <v>66.2</v>
          </cell>
          <cell r="H830">
            <v>66</v>
          </cell>
          <cell r="I830">
            <v>54190</v>
          </cell>
        </row>
        <row r="831">
          <cell r="A831" t="str">
            <v>INDSWFTLTD</v>
          </cell>
          <cell r="B831" t="str">
            <v>EQ</v>
          </cell>
          <cell r="C831">
            <v>11.8</v>
          </cell>
          <cell r="D831">
            <v>12.2</v>
          </cell>
          <cell r="E831">
            <v>10.95</v>
          </cell>
          <cell r="F831">
            <v>11.2</v>
          </cell>
          <cell r="G831">
            <v>11.25</v>
          </cell>
          <cell r="H831">
            <v>11.55</v>
          </cell>
          <cell r="I831">
            <v>105812</v>
          </cell>
        </row>
        <row r="832">
          <cell r="A832" t="str">
            <v>INDTERRAIN</v>
          </cell>
          <cell r="B832" t="str">
            <v>EQ</v>
          </cell>
          <cell r="C832">
            <v>72.55</v>
          </cell>
          <cell r="D832">
            <v>77.2</v>
          </cell>
          <cell r="E832">
            <v>72</v>
          </cell>
          <cell r="F832">
            <v>74.45</v>
          </cell>
          <cell r="G832">
            <v>74.150000000000006</v>
          </cell>
          <cell r="H832">
            <v>71.95</v>
          </cell>
          <cell r="I832">
            <v>660960</v>
          </cell>
        </row>
        <row r="833">
          <cell r="A833" t="str">
            <v>INDUSINDBK</v>
          </cell>
          <cell r="B833" t="str">
            <v>EQ</v>
          </cell>
          <cell r="C833">
            <v>1214</v>
          </cell>
          <cell r="D833">
            <v>1217.7</v>
          </cell>
          <cell r="E833">
            <v>1176.0999999999999</v>
          </cell>
          <cell r="F833">
            <v>1181.9000000000001</v>
          </cell>
          <cell r="G833">
            <v>1182</v>
          </cell>
          <cell r="H833">
            <v>1215.8499999999999</v>
          </cell>
          <cell r="I833">
            <v>3029739</v>
          </cell>
        </row>
        <row r="834">
          <cell r="A834" t="str">
            <v>INDUSTOWER</v>
          </cell>
          <cell r="B834" t="str">
            <v>EQ</v>
          </cell>
          <cell r="C834">
            <v>186.85</v>
          </cell>
          <cell r="D834">
            <v>188.8</v>
          </cell>
          <cell r="E834">
            <v>185.75</v>
          </cell>
          <cell r="F834">
            <v>187.35</v>
          </cell>
          <cell r="G834">
            <v>187.5</v>
          </cell>
          <cell r="H834">
            <v>186.45</v>
          </cell>
          <cell r="I834">
            <v>1116983</v>
          </cell>
        </row>
        <row r="835">
          <cell r="A835" t="str">
            <v>INEOSSTYRO</v>
          </cell>
          <cell r="B835" t="str">
            <v>EQ</v>
          </cell>
          <cell r="C835">
            <v>818</v>
          </cell>
          <cell r="D835">
            <v>820</v>
          </cell>
          <cell r="E835">
            <v>811</v>
          </cell>
          <cell r="F835">
            <v>818.05</v>
          </cell>
          <cell r="G835">
            <v>819.45</v>
          </cell>
          <cell r="H835">
            <v>815.95</v>
          </cell>
          <cell r="I835">
            <v>21658</v>
          </cell>
        </row>
        <row r="836">
          <cell r="A836" t="str">
            <v>INFIBEAM</v>
          </cell>
          <cell r="B836" t="str">
            <v>EQ</v>
          </cell>
          <cell r="C836">
            <v>16.350000000000001</v>
          </cell>
          <cell r="D836">
            <v>16.399999999999999</v>
          </cell>
          <cell r="E836">
            <v>15.85</v>
          </cell>
          <cell r="F836">
            <v>16</v>
          </cell>
          <cell r="G836">
            <v>16</v>
          </cell>
          <cell r="H836">
            <v>16.25</v>
          </cell>
          <cell r="I836">
            <v>4012236</v>
          </cell>
        </row>
        <row r="837">
          <cell r="A837" t="str">
            <v>INFOBEAN</v>
          </cell>
          <cell r="B837" t="str">
            <v>EQ</v>
          </cell>
          <cell r="C837">
            <v>505</v>
          </cell>
          <cell r="D837">
            <v>517.85</v>
          </cell>
          <cell r="E837">
            <v>505</v>
          </cell>
          <cell r="F837">
            <v>512.79999999999995</v>
          </cell>
          <cell r="G837">
            <v>510</v>
          </cell>
          <cell r="H837">
            <v>510.1</v>
          </cell>
          <cell r="I837">
            <v>6123</v>
          </cell>
        </row>
        <row r="838">
          <cell r="A838" t="str">
            <v>INFOMEDIA</v>
          </cell>
          <cell r="B838" t="str">
            <v>EQ</v>
          </cell>
          <cell r="C838">
            <v>5.8</v>
          </cell>
          <cell r="D838">
            <v>5.8</v>
          </cell>
          <cell r="E838">
            <v>5.45</v>
          </cell>
          <cell r="F838">
            <v>5.6</v>
          </cell>
          <cell r="G838">
            <v>5.6</v>
          </cell>
          <cell r="H838">
            <v>5.6</v>
          </cell>
          <cell r="I838">
            <v>18539</v>
          </cell>
        </row>
        <row r="839">
          <cell r="A839" t="str">
            <v>INFRABEES</v>
          </cell>
          <cell r="B839" t="str">
            <v>EQ</v>
          </cell>
          <cell r="C839">
            <v>549.22</v>
          </cell>
          <cell r="D839">
            <v>550.01</v>
          </cell>
          <cell r="E839">
            <v>544.5</v>
          </cell>
          <cell r="F839">
            <v>547.04999999999995</v>
          </cell>
          <cell r="G839">
            <v>547.39</v>
          </cell>
          <cell r="H839">
            <v>547.33000000000004</v>
          </cell>
          <cell r="I839">
            <v>2746</v>
          </cell>
        </row>
        <row r="840">
          <cell r="A840" t="str">
            <v>INFY</v>
          </cell>
          <cell r="B840" t="str">
            <v>EQ</v>
          </cell>
          <cell r="C840">
            <v>1470</v>
          </cell>
          <cell r="D840">
            <v>1475</v>
          </cell>
          <cell r="E840">
            <v>1446.5</v>
          </cell>
          <cell r="F840">
            <v>1448.5</v>
          </cell>
          <cell r="G840">
            <v>1449.8</v>
          </cell>
          <cell r="H840">
            <v>1475.2</v>
          </cell>
          <cell r="I840">
            <v>6443714</v>
          </cell>
        </row>
        <row r="841">
          <cell r="A841" t="str">
            <v>INGERRAND</v>
          </cell>
          <cell r="B841" t="str">
            <v>EQ</v>
          </cell>
          <cell r="C841">
            <v>1932</v>
          </cell>
          <cell r="D841">
            <v>2020</v>
          </cell>
          <cell r="E841">
            <v>1921.6</v>
          </cell>
          <cell r="F841">
            <v>1997.3</v>
          </cell>
          <cell r="G841">
            <v>2000</v>
          </cell>
          <cell r="H841">
            <v>1938.35</v>
          </cell>
          <cell r="I841">
            <v>21870</v>
          </cell>
        </row>
        <row r="842">
          <cell r="A842" t="str">
            <v>INOXGREEN</v>
          </cell>
          <cell r="B842" t="str">
            <v>EQ</v>
          </cell>
          <cell r="C842">
            <v>45.6</v>
          </cell>
          <cell r="D842">
            <v>45.75</v>
          </cell>
          <cell r="E842">
            <v>44.15</v>
          </cell>
          <cell r="F842">
            <v>44.7</v>
          </cell>
          <cell r="G842">
            <v>44.5</v>
          </cell>
          <cell r="H842">
            <v>45.5</v>
          </cell>
          <cell r="I842">
            <v>570618</v>
          </cell>
        </row>
        <row r="843">
          <cell r="A843" t="str">
            <v>INOXLEISUR</v>
          </cell>
          <cell r="B843" t="str">
            <v>EQ</v>
          </cell>
          <cell r="C843">
            <v>487</v>
          </cell>
          <cell r="D843">
            <v>488.6</v>
          </cell>
          <cell r="E843">
            <v>473.05</v>
          </cell>
          <cell r="F843">
            <v>476.9</v>
          </cell>
          <cell r="G843">
            <v>477.55</v>
          </cell>
          <cell r="H843">
            <v>487</v>
          </cell>
          <cell r="I843">
            <v>266075</v>
          </cell>
        </row>
        <row r="844">
          <cell r="A844" t="str">
            <v>INOXWIND</v>
          </cell>
          <cell r="B844" t="str">
            <v>EQ</v>
          </cell>
          <cell r="C844">
            <v>107.5</v>
          </cell>
          <cell r="D844">
            <v>108</v>
          </cell>
          <cell r="E844">
            <v>103.1</v>
          </cell>
          <cell r="F844">
            <v>103.95</v>
          </cell>
          <cell r="G844">
            <v>104.45</v>
          </cell>
          <cell r="H844">
            <v>107.7</v>
          </cell>
          <cell r="I844">
            <v>415228</v>
          </cell>
        </row>
        <row r="845">
          <cell r="A845" t="str">
            <v>INSECTICID</v>
          </cell>
          <cell r="B845" t="str">
            <v>EQ</v>
          </cell>
          <cell r="C845">
            <v>715</v>
          </cell>
          <cell r="D845">
            <v>729</v>
          </cell>
          <cell r="E845">
            <v>714</v>
          </cell>
          <cell r="F845">
            <v>727.45</v>
          </cell>
          <cell r="G845">
            <v>725.5</v>
          </cell>
          <cell r="H845">
            <v>714.8</v>
          </cell>
          <cell r="I845">
            <v>8713</v>
          </cell>
        </row>
        <row r="846">
          <cell r="A846" t="str">
            <v>INSPIRISYS</v>
          </cell>
          <cell r="B846" t="str">
            <v>EQ</v>
          </cell>
          <cell r="C846">
            <v>61.75</v>
          </cell>
          <cell r="D846">
            <v>62.45</v>
          </cell>
          <cell r="E846">
            <v>58.25</v>
          </cell>
          <cell r="F846">
            <v>58.5</v>
          </cell>
          <cell r="G846">
            <v>58.35</v>
          </cell>
          <cell r="H846">
            <v>60.15</v>
          </cell>
          <cell r="I846">
            <v>6044</v>
          </cell>
        </row>
        <row r="847">
          <cell r="A847" t="str">
            <v>INTELLECT</v>
          </cell>
          <cell r="B847" t="str">
            <v>EQ</v>
          </cell>
          <cell r="C847">
            <v>428.4</v>
          </cell>
          <cell r="D847">
            <v>431.95</v>
          </cell>
          <cell r="E847">
            <v>419.95</v>
          </cell>
          <cell r="F847">
            <v>421.85</v>
          </cell>
          <cell r="G847">
            <v>420</v>
          </cell>
          <cell r="H847">
            <v>428.85</v>
          </cell>
          <cell r="I847">
            <v>226919</v>
          </cell>
        </row>
        <row r="848">
          <cell r="A848" t="str">
            <v>INTENTECH</v>
          </cell>
          <cell r="B848" t="str">
            <v>EQ</v>
          </cell>
          <cell r="C848">
            <v>69.2</v>
          </cell>
          <cell r="D848">
            <v>70</v>
          </cell>
          <cell r="E848">
            <v>68.5</v>
          </cell>
          <cell r="F848">
            <v>69.05</v>
          </cell>
          <cell r="G848">
            <v>68.5</v>
          </cell>
          <cell r="H848">
            <v>68.650000000000006</v>
          </cell>
          <cell r="I848">
            <v>24188</v>
          </cell>
        </row>
        <row r="849">
          <cell r="A849" t="str">
            <v>INTLCONV</v>
          </cell>
          <cell r="B849" t="str">
            <v>EQ</v>
          </cell>
          <cell r="C849">
            <v>57.4</v>
          </cell>
          <cell r="D849">
            <v>57.4</v>
          </cell>
          <cell r="E849">
            <v>56.1</v>
          </cell>
          <cell r="F849">
            <v>56.45</v>
          </cell>
          <cell r="G849">
            <v>56.6</v>
          </cell>
          <cell r="H849">
            <v>57.05</v>
          </cell>
          <cell r="I849">
            <v>43242</v>
          </cell>
        </row>
        <row r="850">
          <cell r="A850" t="str">
            <v>INVENTURE</v>
          </cell>
          <cell r="B850" t="str">
            <v>EQ</v>
          </cell>
          <cell r="C850">
            <v>2.7</v>
          </cell>
          <cell r="D850">
            <v>2.7</v>
          </cell>
          <cell r="E850">
            <v>2.6</v>
          </cell>
          <cell r="F850">
            <v>2.65</v>
          </cell>
          <cell r="G850">
            <v>2.7</v>
          </cell>
          <cell r="H850">
            <v>2.65</v>
          </cell>
          <cell r="I850">
            <v>939517</v>
          </cell>
        </row>
        <row r="851">
          <cell r="A851" t="str">
            <v>IOB</v>
          </cell>
          <cell r="B851" t="str">
            <v>EQ</v>
          </cell>
          <cell r="C851">
            <v>31.7</v>
          </cell>
          <cell r="D851">
            <v>31.85</v>
          </cell>
          <cell r="E851">
            <v>30.65</v>
          </cell>
          <cell r="F851">
            <v>30.95</v>
          </cell>
          <cell r="G851">
            <v>30.95</v>
          </cell>
          <cell r="H851">
            <v>31.55</v>
          </cell>
          <cell r="I851">
            <v>50688438</v>
          </cell>
        </row>
        <row r="852">
          <cell r="A852" t="str">
            <v>IOC</v>
          </cell>
          <cell r="B852" t="str">
            <v>EQ</v>
          </cell>
          <cell r="C852">
            <v>79.3</v>
          </cell>
          <cell r="D852">
            <v>80.8</v>
          </cell>
          <cell r="E852">
            <v>79</v>
          </cell>
          <cell r="F852">
            <v>80.05</v>
          </cell>
          <cell r="G852">
            <v>79.95</v>
          </cell>
          <cell r="H852">
            <v>79.099999999999994</v>
          </cell>
          <cell r="I852">
            <v>19075518</v>
          </cell>
        </row>
        <row r="853">
          <cell r="A853" t="str">
            <v>IOLCP</v>
          </cell>
          <cell r="B853" t="str">
            <v>EQ</v>
          </cell>
          <cell r="C853">
            <v>367.5</v>
          </cell>
          <cell r="D853">
            <v>372.85</v>
          </cell>
          <cell r="E853">
            <v>360.7</v>
          </cell>
          <cell r="F853">
            <v>362.4</v>
          </cell>
          <cell r="G853">
            <v>361.8</v>
          </cell>
          <cell r="H853">
            <v>366.45</v>
          </cell>
          <cell r="I853">
            <v>174214</v>
          </cell>
        </row>
        <row r="854">
          <cell r="A854" t="str">
            <v>IONEXCHANG</v>
          </cell>
          <cell r="B854" t="str">
            <v>EQ</v>
          </cell>
          <cell r="C854">
            <v>2794.95</v>
          </cell>
          <cell r="D854">
            <v>2815</v>
          </cell>
          <cell r="E854">
            <v>2752.25</v>
          </cell>
          <cell r="F854">
            <v>2787.5</v>
          </cell>
          <cell r="G854">
            <v>2785</v>
          </cell>
          <cell r="H854">
            <v>2780.95</v>
          </cell>
          <cell r="I854">
            <v>10105</v>
          </cell>
        </row>
        <row r="855">
          <cell r="A855" t="str">
            <v>IPCALAB</v>
          </cell>
          <cell r="B855" t="str">
            <v>EQ</v>
          </cell>
          <cell r="C855">
            <v>858.35</v>
          </cell>
          <cell r="D855">
            <v>863.95</v>
          </cell>
          <cell r="E855">
            <v>844.4</v>
          </cell>
          <cell r="F855">
            <v>854.4</v>
          </cell>
          <cell r="G855">
            <v>856</v>
          </cell>
          <cell r="H855">
            <v>858.35</v>
          </cell>
          <cell r="I855">
            <v>81757</v>
          </cell>
        </row>
        <row r="856">
          <cell r="A856" t="str">
            <v>IPL</v>
          </cell>
          <cell r="B856" t="str">
            <v>EQ</v>
          </cell>
          <cell r="C856">
            <v>245.35</v>
          </cell>
          <cell r="D856">
            <v>250.5</v>
          </cell>
          <cell r="E856">
            <v>240</v>
          </cell>
          <cell r="F856">
            <v>241.85</v>
          </cell>
          <cell r="G856">
            <v>241.9</v>
          </cell>
          <cell r="H856">
            <v>249.95</v>
          </cell>
          <cell r="I856">
            <v>149520</v>
          </cell>
        </row>
        <row r="857">
          <cell r="A857" t="str">
            <v>IRB</v>
          </cell>
          <cell r="B857" t="str">
            <v>EQ</v>
          </cell>
          <cell r="C857">
            <v>309.55</v>
          </cell>
          <cell r="D857">
            <v>309.89999999999998</v>
          </cell>
          <cell r="E857">
            <v>301.10000000000002</v>
          </cell>
          <cell r="F857">
            <v>302.5</v>
          </cell>
          <cell r="G857">
            <v>303.5</v>
          </cell>
          <cell r="H857">
            <v>308.05</v>
          </cell>
          <cell r="I857">
            <v>4708979</v>
          </cell>
        </row>
        <row r="858">
          <cell r="A858" t="str">
            <v>IRCON</v>
          </cell>
          <cell r="B858" t="str">
            <v>EQ</v>
          </cell>
          <cell r="C858">
            <v>60.25</v>
          </cell>
          <cell r="D858">
            <v>60.45</v>
          </cell>
          <cell r="E858">
            <v>58.25</v>
          </cell>
          <cell r="F858">
            <v>58.6</v>
          </cell>
          <cell r="G858">
            <v>58.55</v>
          </cell>
          <cell r="H858">
            <v>60.05</v>
          </cell>
          <cell r="I858">
            <v>4749511</v>
          </cell>
        </row>
        <row r="859">
          <cell r="A859" t="str">
            <v>IRCTC</v>
          </cell>
          <cell r="B859" t="str">
            <v>EQ</v>
          </cell>
          <cell r="C859">
            <v>637.35</v>
          </cell>
          <cell r="D859">
            <v>639.95000000000005</v>
          </cell>
          <cell r="E859">
            <v>631</v>
          </cell>
          <cell r="F859">
            <v>636.25</v>
          </cell>
          <cell r="G859">
            <v>635</v>
          </cell>
          <cell r="H859">
            <v>637.15</v>
          </cell>
          <cell r="I859">
            <v>730880</v>
          </cell>
        </row>
        <row r="860">
          <cell r="A860" t="str">
            <v>IRFC</v>
          </cell>
          <cell r="B860" t="str">
            <v>EQ</v>
          </cell>
          <cell r="C860">
            <v>32.950000000000003</v>
          </cell>
          <cell r="D860">
            <v>33.1</v>
          </cell>
          <cell r="E860">
            <v>32.35</v>
          </cell>
          <cell r="F860">
            <v>32.700000000000003</v>
          </cell>
          <cell r="G860">
            <v>32.799999999999997</v>
          </cell>
          <cell r="H860">
            <v>32.75</v>
          </cell>
          <cell r="I860">
            <v>27818130</v>
          </cell>
        </row>
        <row r="861">
          <cell r="A861" t="str">
            <v>IRIS</v>
          </cell>
          <cell r="B861" t="str">
            <v>EQ</v>
          </cell>
          <cell r="C861">
            <v>82</v>
          </cell>
          <cell r="D861">
            <v>83.7</v>
          </cell>
          <cell r="E861">
            <v>80</v>
          </cell>
          <cell r="F861">
            <v>80.25</v>
          </cell>
          <cell r="G861">
            <v>80.349999999999994</v>
          </cell>
          <cell r="H861">
            <v>81.75</v>
          </cell>
          <cell r="I861">
            <v>10933</v>
          </cell>
        </row>
        <row r="862">
          <cell r="A862" t="str">
            <v>IRISDOREME</v>
          </cell>
          <cell r="B862" t="str">
            <v>EQ</v>
          </cell>
          <cell r="C862">
            <v>255</v>
          </cell>
          <cell r="D862">
            <v>255</v>
          </cell>
          <cell r="E862">
            <v>250</v>
          </cell>
          <cell r="F862">
            <v>252.7</v>
          </cell>
          <cell r="G862">
            <v>255</v>
          </cell>
          <cell r="H862">
            <v>251.5</v>
          </cell>
          <cell r="I862">
            <v>11921</v>
          </cell>
        </row>
        <row r="863">
          <cell r="A863" t="str">
            <v>ISEC</v>
          </cell>
          <cell r="B863" t="str">
            <v>EQ</v>
          </cell>
          <cell r="C863">
            <v>500.15</v>
          </cell>
          <cell r="D863">
            <v>502.65</v>
          </cell>
          <cell r="E863">
            <v>492.95</v>
          </cell>
          <cell r="F863">
            <v>496.3</v>
          </cell>
          <cell r="G863">
            <v>496.1</v>
          </cell>
          <cell r="H863">
            <v>500.05</v>
          </cell>
          <cell r="I863">
            <v>133516</v>
          </cell>
        </row>
        <row r="864">
          <cell r="A864" t="str">
            <v>ISFT</v>
          </cell>
          <cell r="B864" t="str">
            <v>EQ</v>
          </cell>
          <cell r="C864">
            <v>162.69999999999999</v>
          </cell>
          <cell r="D864">
            <v>164.95</v>
          </cell>
          <cell r="E864">
            <v>150.30000000000001</v>
          </cell>
          <cell r="F864">
            <v>152.80000000000001</v>
          </cell>
          <cell r="G864">
            <v>152</v>
          </cell>
          <cell r="H864">
            <v>159.6</v>
          </cell>
          <cell r="I864">
            <v>31078</v>
          </cell>
        </row>
        <row r="865">
          <cell r="A865" t="str">
            <v>ISGEC</v>
          </cell>
          <cell r="B865" t="str">
            <v>EQ</v>
          </cell>
          <cell r="C865">
            <v>473.65</v>
          </cell>
          <cell r="D865">
            <v>474.9</v>
          </cell>
          <cell r="E865">
            <v>457</v>
          </cell>
          <cell r="F865">
            <v>458.95</v>
          </cell>
          <cell r="G865">
            <v>459</v>
          </cell>
          <cell r="H865">
            <v>473.65</v>
          </cell>
          <cell r="I865">
            <v>56242</v>
          </cell>
        </row>
        <row r="866">
          <cell r="A866" t="str">
            <v>ISMTLTD</v>
          </cell>
          <cell r="B866" t="str">
            <v>EQ</v>
          </cell>
          <cell r="C866">
            <v>56</v>
          </cell>
          <cell r="D866">
            <v>56</v>
          </cell>
          <cell r="E866">
            <v>52.75</v>
          </cell>
          <cell r="F866">
            <v>53.3</v>
          </cell>
          <cell r="G866">
            <v>53.25</v>
          </cell>
          <cell r="H866">
            <v>55.15</v>
          </cell>
          <cell r="I866">
            <v>484525</v>
          </cell>
        </row>
        <row r="867">
          <cell r="A867" t="str">
            <v>ITBEES</v>
          </cell>
          <cell r="B867" t="str">
            <v>EQ</v>
          </cell>
          <cell r="C867">
            <v>30.95</v>
          </cell>
          <cell r="D867">
            <v>30.95</v>
          </cell>
          <cell r="E867">
            <v>29.1</v>
          </cell>
          <cell r="F867">
            <v>29.18</v>
          </cell>
          <cell r="G867">
            <v>29.27</v>
          </cell>
          <cell r="H867">
            <v>29.73</v>
          </cell>
          <cell r="I867">
            <v>6913399</v>
          </cell>
        </row>
        <row r="868">
          <cell r="A868" t="str">
            <v>ITC</v>
          </cell>
          <cell r="B868" t="str">
            <v>EQ</v>
          </cell>
          <cell r="C868">
            <v>334.7</v>
          </cell>
          <cell r="D868">
            <v>337.55</v>
          </cell>
          <cell r="E868">
            <v>333.1</v>
          </cell>
          <cell r="F868">
            <v>335.05</v>
          </cell>
          <cell r="G868">
            <v>335</v>
          </cell>
          <cell r="H868">
            <v>333.45</v>
          </cell>
          <cell r="I868">
            <v>8284135</v>
          </cell>
        </row>
        <row r="869">
          <cell r="A869" t="str">
            <v>ITDC</v>
          </cell>
          <cell r="B869" t="str">
            <v>EQ</v>
          </cell>
          <cell r="C869">
            <v>350.8</v>
          </cell>
          <cell r="D869">
            <v>353.15</v>
          </cell>
          <cell r="E869">
            <v>344.2</v>
          </cell>
          <cell r="F869">
            <v>345.7</v>
          </cell>
          <cell r="G869">
            <v>345</v>
          </cell>
          <cell r="H869">
            <v>350.5</v>
          </cell>
          <cell r="I869">
            <v>14738</v>
          </cell>
        </row>
        <row r="870">
          <cell r="A870" t="str">
            <v>ITDCEM</v>
          </cell>
          <cell r="B870" t="str">
            <v>EQ</v>
          </cell>
          <cell r="C870">
            <v>121.25</v>
          </cell>
          <cell r="D870">
            <v>124.4</v>
          </cell>
          <cell r="E870">
            <v>120.8</v>
          </cell>
          <cell r="F870">
            <v>121.3</v>
          </cell>
          <cell r="G870">
            <v>120.9</v>
          </cell>
          <cell r="H870">
            <v>121.95</v>
          </cell>
          <cell r="I870">
            <v>409182</v>
          </cell>
        </row>
        <row r="871">
          <cell r="A871" t="str">
            <v>ITI</v>
          </cell>
          <cell r="B871" t="str">
            <v>EQ</v>
          </cell>
          <cell r="C871">
            <v>104.3</v>
          </cell>
          <cell r="D871">
            <v>104.65</v>
          </cell>
          <cell r="E871">
            <v>101.6</v>
          </cell>
          <cell r="F871">
            <v>102.65</v>
          </cell>
          <cell r="G871">
            <v>103</v>
          </cell>
          <cell r="H871">
            <v>104</v>
          </cell>
          <cell r="I871">
            <v>168560</v>
          </cell>
        </row>
        <row r="872">
          <cell r="A872" t="str">
            <v>IVC</v>
          </cell>
          <cell r="B872" t="str">
            <v>EQ</v>
          </cell>
          <cell r="C872">
            <v>7.45</v>
          </cell>
          <cell r="D872">
            <v>7.65</v>
          </cell>
          <cell r="E872">
            <v>7.45</v>
          </cell>
          <cell r="F872">
            <v>7.55</v>
          </cell>
          <cell r="G872">
            <v>7.55</v>
          </cell>
          <cell r="H872">
            <v>7.45</v>
          </cell>
          <cell r="I872">
            <v>218792</v>
          </cell>
        </row>
        <row r="873">
          <cell r="A873" t="str">
            <v>IVP</v>
          </cell>
          <cell r="B873" t="str">
            <v>EQ</v>
          </cell>
          <cell r="C873">
            <v>135</v>
          </cell>
          <cell r="D873">
            <v>144</v>
          </cell>
          <cell r="E873">
            <v>134</v>
          </cell>
          <cell r="F873">
            <v>138</v>
          </cell>
          <cell r="G873">
            <v>138.44999999999999</v>
          </cell>
          <cell r="H873">
            <v>136.30000000000001</v>
          </cell>
          <cell r="I873">
            <v>22205</v>
          </cell>
        </row>
        <row r="874">
          <cell r="A874" t="str">
            <v>IVZINGOLD</v>
          </cell>
          <cell r="B874" t="str">
            <v>EQ</v>
          </cell>
          <cell r="C874">
            <v>4960.3500000000004</v>
          </cell>
          <cell r="D874">
            <v>4960.3500000000004</v>
          </cell>
          <cell r="E874">
            <v>4902</v>
          </cell>
          <cell r="F874">
            <v>4945.8</v>
          </cell>
          <cell r="G874">
            <v>4944</v>
          </cell>
          <cell r="H874">
            <v>4968.6000000000004</v>
          </cell>
          <cell r="I874">
            <v>98</v>
          </cell>
        </row>
        <row r="875">
          <cell r="A875" t="str">
            <v>IVZINNIFTY</v>
          </cell>
          <cell r="B875" t="str">
            <v>EQ</v>
          </cell>
          <cell r="C875">
            <v>1970.55</v>
          </cell>
          <cell r="D875">
            <v>1976.35</v>
          </cell>
          <cell r="E875">
            <v>1970.55</v>
          </cell>
          <cell r="F875">
            <v>1976.35</v>
          </cell>
          <cell r="G875">
            <v>1976.35</v>
          </cell>
          <cell r="H875">
            <v>1971.1</v>
          </cell>
          <cell r="I875">
            <v>20</v>
          </cell>
        </row>
        <row r="876">
          <cell r="A876" t="str">
            <v>IWEL</v>
          </cell>
          <cell r="B876" t="str">
            <v>EQ</v>
          </cell>
          <cell r="C876">
            <v>952.85</v>
          </cell>
          <cell r="D876">
            <v>970</v>
          </cell>
          <cell r="E876">
            <v>940.2</v>
          </cell>
          <cell r="F876">
            <v>954.5</v>
          </cell>
          <cell r="G876">
            <v>959.45</v>
          </cell>
          <cell r="H876">
            <v>950.25</v>
          </cell>
          <cell r="I876">
            <v>1203</v>
          </cell>
        </row>
        <row r="877">
          <cell r="A877" t="str">
            <v>IZMO</v>
          </cell>
          <cell r="B877" t="str">
            <v>EQ</v>
          </cell>
          <cell r="C877">
            <v>74.05</v>
          </cell>
          <cell r="D877">
            <v>74.650000000000006</v>
          </cell>
          <cell r="E877">
            <v>72.05</v>
          </cell>
          <cell r="F877">
            <v>73.3</v>
          </cell>
          <cell r="G877">
            <v>73.25</v>
          </cell>
          <cell r="H877">
            <v>74.05</v>
          </cell>
          <cell r="I877">
            <v>24670</v>
          </cell>
        </row>
        <row r="878">
          <cell r="A878" t="str">
            <v>J&amp;KBANK</v>
          </cell>
          <cell r="B878" t="str">
            <v>EQ</v>
          </cell>
          <cell r="C878">
            <v>56.55</v>
          </cell>
          <cell r="D878">
            <v>57</v>
          </cell>
          <cell r="E878">
            <v>54.8</v>
          </cell>
          <cell r="F878">
            <v>55.35</v>
          </cell>
          <cell r="G878">
            <v>55.25</v>
          </cell>
          <cell r="H878">
            <v>56.35</v>
          </cell>
          <cell r="I878">
            <v>5201840</v>
          </cell>
        </row>
        <row r="879">
          <cell r="A879" t="str">
            <v>JAGRAN</v>
          </cell>
          <cell r="B879" t="str">
            <v>EQ</v>
          </cell>
          <cell r="C879">
            <v>76.150000000000006</v>
          </cell>
          <cell r="D879">
            <v>84</v>
          </cell>
          <cell r="E879">
            <v>74.900000000000006</v>
          </cell>
          <cell r="F879">
            <v>78.849999999999994</v>
          </cell>
          <cell r="G879">
            <v>78.900000000000006</v>
          </cell>
          <cell r="H879">
            <v>75.400000000000006</v>
          </cell>
          <cell r="I879">
            <v>3662564</v>
          </cell>
        </row>
        <row r="880">
          <cell r="A880" t="str">
            <v>JAGSNPHARM</v>
          </cell>
          <cell r="B880" t="str">
            <v>EQ</v>
          </cell>
          <cell r="C880">
            <v>371.2</v>
          </cell>
          <cell r="D880">
            <v>376.55</v>
          </cell>
          <cell r="E880">
            <v>365.05</v>
          </cell>
          <cell r="F880">
            <v>372.7</v>
          </cell>
          <cell r="G880">
            <v>371.5</v>
          </cell>
          <cell r="H880">
            <v>371.45</v>
          </cell>
          <cell r="I880">
            <v>18378</v>
          </cell>
        </row>
        <row r="881">
          <cell r="A881" t="str">
            <v>JAIBALAJI</v>
          </cell>
          <cell r="B881" t="str">
            <v>EQ</v>
          </cell>
          <cell r="C881">
            <v>55.35</v>
          </cell>
          <cell r="D881">
            <v>55.4</v>
          </cell>
          <cell r="E881">
            <v>53.6</v>
          </cell>
          <cell r="F881">
            <v>54.15</v>
          </cell>
          <cell r="G881">
            <v>54</v>
          </cell>
          <cell r="H881">
            <v>54.55</v>
          </cell>
          <cell r="I881">
            <v>222999</v>
          </cell>
        </row>
        <row r="882">
          <cell r="A882" t="str">
            <v>JAICORPLTD</v>
          </cell>
          <cell r="B882" t="str">
            <v>EQ</v>
          </cell>
          <cell r="C882">
            <v>145.25</v>
          </cell>
          <cell r="D882">
            <v>146.30000000000001</v>
          </cell>
          <cell r="E882">
            <v>141.19999999999999</v>
          </cell>
          <cell r="F882">
            <v>142.94999999999999</v>
          </cell>
          <cell r="G882">
            <v>142.65</v>
          </cell>
          <cell r="H882">
            <v>144.94999999999999</v>
          </cell>
          <cell r="I882">
            <v>796659</v>
          </cell>
        </row>
        <row r="883">
          <cell r="A883" t="str">
            <v>JAIPURKURT</v>
          </cell>
          <cell r="B883" t="str">
            <v>BE</v>
          </cell>
          <cell r="C883">
            <v>100.65</v>
          </cell>
          <cell r="D883">
            <v>103.85</v>
          </cell>
          <cell r="E883">
            <v>100.65</v>
          </cell>
          <cell r="F883">
            <v>103.7</v>
          </cell>
          <cell r="G883">
            <v>103.7</v>
          </cell>
          <cell r="H883">
            <v>102.7</v>
          </cell>
          <cell r="I883">
            <v>10268</v>
          </cell>
        </row>
        <row r="884">
          <cell r="A884" t="str">
            <v>JAMNAAUTO</v>
          </cell>
          <cell r="B884" t="str">
            <v>EQ</v>
          </cell>
          <cell r="C884">
            <v>104.95</v>
          </cell>
          <cell r="D884">
            <v>105.05</v>
          </cell>
          <cell r="E884">
            <v>102</v>
          </cell>
          <cell r="F884">
            <v>102.9</v>
          </cell>
          <cell r="G884">
            <v>103</v>
          </cell>
          <cell r="H884">
            <v>104.95</v>
          </cell>
          <cell r="I884">
            <v>458575</v>
          </cell>
        </row>
        <row r="885">
          <cell r="A885" t="str">
            <v>JASH</v>
          </cell>
          <cell r="B885" t="str">
            <v>EQ</v>
          </cell>
          <cell r="C885">
            <v>875</v>
          </cell>
          <cell r="D885">
            <v>875</v>
          </cell>
          <cell r="E885">
            <v>842.15</v>
          </cell>
          <cell r="F885">
            <v>848.2</v>
          </cell>
          <cell r="G885">
            <v>845.5</v>
          </cell>
          <cell r="H885">
            <v>858.55</v>
          </cell>
          <cell r="I885">
            <v>2594</v>
          </cell>
        </row>
        <row r="886">
          <cell r="A886" t="str">
            <v>JAYAGROGN</v>
          </cell>
          <cell r="B886" t="str">
            <v>EQ</v>
          </cell>
          <cell r="C886">
            <v>177.85</v>
          </cell>
          <cell r="D886">
            <v>180</v>
          </cell>
          <cell r="E886">
            <v>176.55</v>
          </cell>
          <cell r="F886">
            <v>179.4</v>
          </cell>
          <cell r="G886">
            <v>179.15</v>
          </cell>
          <cell r="H886">
            <v>178.55</v>
          </cell>
          <cell r="I886">
            <v>13253</v>
          </cell>
        </row>
        <row r="887">
          <cell r="A887" t="str">
            <v>JAYBARMARU</v>
          </cell>
          <cell r="B887" t="str">
            <v>EQ</v>
          </cell>
          <cell r="C887">
            <v>161.1</v>
          </cell>
          <cell r="D887">
            <v>161.30000000000001</v>
          </cell>
          <cell r="E887">
            <v>158.35</v>
          </cell>
          <cell r="F887">
            <v>158.85</v>
          </cell>
          <cell r="G887">
            <v>159</v>
          </cell>
          <cell r="H887">
            <v>161.19999999999999</v>
          </cell>
          <cell r="I887">
            <v>6273</v>
          </cell>
        </row>
        <row r="888">
          <cell r="A888" t="str">
            <v>JAYNECOIND</v>
          </cell>
          <cell r="B888" t="str">
            <v>EQ</v>
          </cell>
          <cell r="C888">
            <v>24.65</v>
          </cell>
          <cell r="D888">
            <v>25.35</v>
          </cell>
          <cell r="E888">
            <v>24.65</v>
          </cell>
          <cell r="F888">
            <v>25</v>
          </cell>
          <cell r="G888">
            <v>25</v>
          </cell>
          <cell r="H888">
            <v>25</v>
          </cell>
          <cell r="I888">
            <v>126646</v>
          </cell>
        </row>
        <row r="889">
          <cell r="A889" t="str">
            <v>JAYSREETEA</v>
          </cell>
          <cell r="B889" t="str">
            <v>EQ</v>
          </cell>
          <cell r="C889">
            <v>96.85</v>
          </cell>
          <cell r="D889">
            <v>97.95</v>
          </cell>
          <cell r="E889">
            <v>96.1</v>
          </cell>
          <cell r="F889">
            <v>96.45</v>
          </cell>
          <cell r="G889">
            <v>96.6</v>
          </cell>
          <cell r="H889">
            <v>96.55</v>
          </cell>
          <cell r="I889">
            <v>19533</v>
          </cell>
        </row>
        <row r="890">
          <cell r="A890" t="str">
            <v>JBCHEPHARM</v>
          </cell>
          <cell r="B890" t="str">
            <v>EQ</v>
          </cell>
          <cell r="C890">
            <v>1994</v>
          </cell>
          <cell r="D890">
            <v>1998</v>
          </cell>
          <cell r="E890">
            <v>1941.7</v>
          </cell>
          <cell r="F890">
            <v>1952.5</v>
          </cell>
          <cell r="G890">
            <v>1950</v>
          </cell>
          <cell r="H890">
            <v>1994.05</v>
          </cell>
          <cell r="I890">
            <v>34589</v>
          </cell>
        </row>
        <row r="891">
          <cell r="A891" t="str">
            <v>JBFIND</v>
          </cell>
          <cell r="B891" t="str">
            <v>EQ</v>
          </cell>
          <cell r="C891">
            <v>9</v>
          </cell>
          <cell r="D891">
            <v>9.0500000000000007</v>
          </cell>
          <cell r="E891">
            <v>8.85</v>
          </cell>
          <cell r="F891">
            <v>8.9</v>
          </cell>
          <cell r="G891">
            <v>8.9</v>
          </cell>
          <cell r="H891">
            <v>8.9</v>
          </cell>
          <cell r="I891">
            <v>55324</v>
          </cell>
        </row>
        <row r="892">
          <cell r="A892" t="str">
            <v>JBMA</v>
          </cell>
          <cell r="B892" t="str">
            <v>EQ</v>
          </cell>
          <cell r="C892">
            <v>549</v>
          </cell>
          <cell r="D892">
            <v>549</v>
          </cell>
          <cell r="E892">
            <v>530.65</v>
          </cell>
          <cell r="F892">
            <v>534.5</v>
          </cell>
          <cell r="G892">
            <v>534.79999999999995</v>
          </cell>
          <cell r="H892">
            <v>547.79999999999995</v>
          </cell>
          <cell r="I892">
            <v>418333</v>
          </cell>
        </row>
        <row r="893">
          <cell r="A893" t="str">
            <v>JCHAC</v>
          </cell>
          <cell r="B893" t="str">
            <v>EQ</v>
          </cell>
          <cell r="C893">
            <v>1147.8499999999999</v>
          </cell>
          <cell r="D893">
            <v>1147.8499999999999</v>
          </cell>
          <cell r="E893">
            <v>1117.6500000000001</v>
          </cell>
          <cell r="F893">
            <v>1127.9000000000001</v>
          </cell>
          <cell r="G893">
            <v>1126.9000000000001</v>
          </cell>
          <cell r="H893">
            <v>1134.95</v>
          </cell>
          <cell r="I893">
            <v>12779</v>
          </cell>
        </row>
        <row r="894">
          <cell r="A894" t="str">
            <v>JETFREIGHT</v>
          </cell>
          <cell r="B894" t="str">
            <v>EQ</v>
          </cell>
          <cell r="C894">
            <v>20.75</v>
          </cell>
          <cell r="D894">
            <v>20.75</v>
          </cell>
          <cell r="E894">
            <v>20.149999999999999</v>
          </cell>
          <cell r="F894">
            <v>20.350000000000001</v>
          </cell>
          <cell r="G894">
            <v>20.350000000000001</v>
          </cell>
          <cell r="H894">
            <v>20</v>
          </cell>
          <cell r="I894">
            <v>132954</v>
          </cell>
        </row>
        <row r="895">
          <cell r="A895" t="str">
            <v>JHS</v>
          </cell>
          <cell r="B895" t="str">
            <v>EQ</v>
          </cell>
          <cell r="C895">
            <v>22.25</v>
          </cell>
          <cell r="D895">
            <v>22.25</v>
          </cell>
          <cell r="E895">
            <v>21.55</v>
          </cell>
          <cell r="F895">
            <v>21.65</v>
          </cell>
          <cell r="G895">
            <v>21.65</v>
          </cell>
          <cell r="H895">
            <v>21.7</v>
          </cell>
          <cell r="I895">
            <v>60336</v>
          </cell>
        </row>
        <row r="896">
          <cell r="A896" t="str">
            <v>JINDALPHOT</v>
          </cell>
          <cell r="B896" t="str">
            <v>EQ</v>
          </cell>
          <cell r="C896">
            <v>328.75</v>
          </cell>
          <cell r="D896">
            <v>339</v>
          </cell>
          <cell r="E896">
            <v>328.7</v>
          </cell>
          <cell r="F896">
            <v>330.6</v>
          </cell>
          <cell r="G896">
            <v>330.95</v>
          </cell>
          <cell r="H896">
            <v>328.75</v>
          </cell>
          <cell r="I896">
            <v>7590</v>
          </cell>
        </row>
        <row r="897">
          <cell r="A897" t="str">
            <v>JINDALPOLY</v>
          </cell>
          <cell r="B897" t="str">
            <v>EQ</v>
          </cell>
          <cell r="C897">
            <v>778</v>
          </cell>
          <cell r="D897">
            <v>782</v>
          </cell>
          <cell r="E897">
            <v>761</v>
          </cell>
          <cell r="F897">
            <v>762.5</v>
          </cell>
          <cell r="G897">
            <v>763.25</v>
          </cell>
          <cell r="H897">
            <v>774.55</v>
          </cell>
          <cell r="I897">
            <v>28873</v>
          </cell>
        </row>
        <row r="898">
          <cell r="A898" t="str">
            <v>JINDALSAW</v>
          </cell>
          <cell r="B898" t="str">
            <v>EQ</v>
          </cell>
          <cell r="C898">
            <v>113.7</v>
          </cell>
          <cell r="D898">
            <v>113.7</v>
          </cell>
          <cell r="E898">
            <v>109.35</v>
          </cell>
          <cell r="F898">
            <v>110.95</v>
          </cell>
          <cell r="G898">
            <v>111.05</v>
          </cell>
          <cell r="H898">
            <v>113.7</v>
          </cell>
          <cell r="I898">
            <v>3408000</v>
          </cell>
        </row>
        <row r="899">
          <cell r="A899" t="str">
            <v>JINDALSTEL</v>
          </cell>
          <cell r="B899" t="str">
            <v>EQ</v>
          </cell>
          <cell r="C899">
            <v>595.5</v>
          </cell>
          <cell r="D899">
            <v>599.70000000000005</v>
          </cell>
          <cell r="E899">
            <v>589</v>
          </cell>
          <cell r="F899">
            <v>591.1</v>
          </cell>
          <cell r="G899">
            <v>591.65</v>
          </cell>
          <cell r="H899">
            <v>593.54999999999995</v>
          </cell>
          <cell r="I899">
            <v>2529412</v>
          </cell>
        </row>
        <row r="900">
          <cell r="A900" t="str">
            <v>JINDRILL</v>
          </cell>
          <cell r="B900" t="str">
            <v>EQ</v>
          </cell>
          <cell r="C900">
            <v>294.05</v>
          </cell>
          <cell r="D900">
            <v>297</v>
          </cell>
          <cell r="E900">
            <v>291</v>
          </cell>
          <cell r="F900">
            <v>293.3</v>
          </cell>
          <cell r="G900">
            <v>294</v>
          </cell>
          <cell r="H900">
            <v>293.55</v>
          </cell>
          <cell r="I900">
            <v>22995</v>
          </cell>
        </row>
        <row r="901">
          <cell r="A901" t="str">
            <v>JINDWORLD</v>
          </cell>
          <cell r="B901" t="str">
            <v>EQ</v>
          </cell>
          <cell r="C901">
            <v>452.5</v>
          </cell>
          <cell r="D901">
            <v>456.45</v>
          </cell>
          <cell r="E901">
            <v>440</v>
          </cell>
          <cell r="F901">
            <v>451.15</v>
          </cell>
          <cell r="G901">
            <v>453.1</v>
          </cell>
          <cell r="H901">
            <v>445.8</v>
          </cell>
          <cell r="I901">
            <v>151494</v>
          </cell>
        </row>
        <row r="902">
          <cell r="A902" t="str">
            <v>JISLDVREQS</v>
          </cell>
          <cell r="B902" t="str">
            <v>EQ</v>
          </cell>
          <cell r="C902">
            <v>19</v>
          </cell>
          <cell r="D902">
            <v>19</v>
          </cell>
          <cell r="E902">
            <v>18.2</v>
          </cell>
          <cell r="F902">
            <v>18.45</v>
          </cell>
          <cell r="G902">
            <v>18.45</v>
          </cell>
          <cell r="H902">
            <v>18.8</v>
          </cell>
          <cell r="I902">
            <v>28236</v>
          </cell>
        </row>
        <row r="903">
          <cell r="A903" t="str">
            <v>JISLJALEQS</v>
          </cell>
          <cell r="B903" t="str">
            <v>EQ</v>
          </cell>
          <cell r="C903">
            <v>32.450000000000003</v>
          </cell>
          <cell r="D903">
            <v>32.5</v>
          </cell>
          <cell r="E903">
            <v>31.65</v>
          </cell>
          <cell r="F903">
            <v>31.75</v>
          </cell>
          <cell r="G903">
            <v>31.9</v>
          </cell>
          <cell r="H903">
            <v>32.25</v>
          </cell>
          <cell r="I903">
            <v>889670</v>
          </cell>
        </row>
        <row r="904">
          <cell r="A904" t="str">
            <v>JITFINFRA</v>
          </cell>
          <cell r="B904" t="str">
            <v>BE</v>
          </cell>
          <cell r="C904">
            <v>112.25</v>
          </cell>
          <cell r="D904">
            <v>112.25</v>
          </cell>
          <cell r="E904">
            <v>106.7</v>
          </cell>
          <cell r="F904">
            <v>107.75</v>
          </cell>
          <cell r="G904">
            <v>108.9</v>
          </cell>
          <cell r="H904">
            <v>112.15</v>
          </cell>
          <cell r="I904">
            <v>13500</v>
          </cell>
        </row>
        <row r="905">
          <cell r="A905" t="str">
            <v>JKCEMENT</v>
          </cell>
          <cell r="B905" t="str">
            <v>EQ</v>
          </cell>
          <cell r="C905">
            <v>2895</v>
          </cell>
          <cell r="D905">
            <v>2902</v>
          </cell>
          <cell r="E905">
            <v>2857.1</v>
          </cell>
          <cell r="F905">
            <v>2873.65</v>
          </cell>
          <cell r="G905">
            <v>2868</v>
          </cell>
          <cell r="H905">
            <v>2884.3</v>
          </cell>
          <cell r="I905">
            <v>101590</v>
          </cell>
        </row>
        <row r="906">
          <cell r="A906" t="str">
            <v>JKIL</v>
          </cell>
          <cell r="B906" t="str">
            <v>EQ</v>
          </cell>
          <cell r="C906">
            <v>268</v>
          </cell>
          <cell r="D906">
            <v>279.7</v>
          </cell>
          <cell r="E906">
            <v>268</v>
          </cell>
          <cell r="F906">
            <v>275.45</v>
          </cell>
          <cell r="G906">
            <v>275.14999999999998</v>
          </cell>
          <cell r="H906">
            <v>271.75</v>
          </cell>
          <cell r="I906">
            <v>149891</v>
          </cell>
        </row>
        <row r="907">
          <cell r="A907" t="str">
            <v>JKLAKSHMI</v>
          </cell>
          <cell r="B907" t="str">
            <v>EQ</v>
          </cell>
          <cell r="C907">
            <v>777.1</v>
          </cell>
          <cell r="D907">
            <v>777.7</v>
          </cell>
          <cell r="E907">
            <v>756.85</v>
          </cell>
          <cell r="F907">
            <v>761.4</v>
          </cell>
          <cell r="G907">
            <v>761</v>
          </cell>
          <cell r="H907">
            <v>774.2</v>
          </cell>
          <cell r="I907">
            <v>171954</v>
          </cell>
        </row>
        <row r="908">
          <cell r="A908" t="str">
            <v>JKPAPER</v>
          </cell>
          <cell r="B908" t="str">
            <v>EQ</v>
          </cell>
          <cell r="C908">
            <v>418.75</v>
          </cell>
          <cell r="D908">
            <v>419.2</v>
          </cell>
          <cell r="E908">
            <v>407.1</v>
          </cell>
          <cell r="F908">
            <v>411.1</v>
          </cell>
          <cell r="G908">
            <v>410.6</v>
          </cell>
          <cell r="H908">
            <v>416.6</v>
          </cell>
          <cell r="I908">
            <v>427888</v>
          </cell>
        </row>
        <row r="909">
          <cell r="A909" t="str">
            <v>JKTYRE</v>
          </cell>
          <cell r="B909" t="str">
            <v>EQ</v>
          </cell>
          <cell r="C909">
            <v>198.4</v>
          </cell>
          <cell r="D909">
            <v>201</v>
          </cell>
          <cell r="E909">
            <v>190.3</v>
          </cell>
          <cell r="F909">
            <v>191.75</v>
          </cell>
          <cell r="G909">
            <v>192</v>
          </cell>
          <cell r="H909">
            <v>197.85</v>
          </cell>
          <cell r="I909">
            <v>4801036</v>
          </cell>
        </row>
        <row r="910">
          <cell r="A910" t="str">
            <v>JMA</v>
          </cell>
          <cell r="B910" t="str">
            <v>EQ</v>
          </cell>
          <cell r="C910">
            <v>70.2</v>
          </cell>
          <cell r="D910">
            <v>70.349999999999994</v>
          </cell>
          <cell r="E910">
            <v>69.25</v>
          </cell>
          <cell r="F910">
            <v>69.599999999999994</v>
          </cell>
          <cell r="G910">
            <v>69.55</v>
          </cell>
          <cell r="H910">
            <v>69.650000000000006</v>
          </cell>
          <cell r="I910">
            <v>10333</v>
          </cell>
        </row>
        <row r="911">
          <cell r="A911" t="str">
            <v>JMCPROJECT</v>
          </cell>
          <cell r="B911" t="str">
            <v>EQ</v>
          </cell>
          <cell r="C911">
            <v>131</v>
          </cell>
          <cell r="D911">
            <v>131.5</v>
          </cell>
          <cell r="E911">
            <v>124.5</v>
          </cell>
          <cell r="F911">
            <v>125.55</v>
          </cell>
          <cell r="G911">
            <v>125.45</v>
          </cell>
          <cell r="H911">
            <v>131</v>
          </cell>
          <cell r="I911">
            <v>328108</v>
          </cell>
        </row>
        <row r="912">
          <cell r="A912" t="str">
            <v>JMFINANCIL</v>
          </cell>
          <cell r="B912" t="str">
            <v>EQ</v>
          </cell>
          <cell r="C912">
            <v>71.8</v>
          </cell>
          <cell r="D912">
            <v>72.3</v>
          </cell>
          <cell r="E912">
            <v>69.5</v>
          </cell>
          <cell r="F912">
            <v>70.45</v>
          </cell>
          <cell r="G912">
            <v>70.55</v>
          </cell>
          <cell r="H912">
            <v>71.7</v>
          </cell>
          <cell r="I912">
            <v>768626</v>
          </cell>
        </row>
        <row r="913">
          <cell r="A913" t="str">
            <v>JOCIL</v>
          </cell>
          <cell r="B913" t="str">
            <v>EQ</v>
          </cell>
          <cell r="C913">
            <v>198.4</v>
          </cell>
          <cell r="D913">
            <v>199.95</v>
          </cell>
          <cell r="E913">
            <v>193.8</v>
          </cell>
          <cell r="F913">
            <v>195.45</v>
          </cell>
          <cell r="G913">
            <v>194.1</v>
          </cell>
          <cell r="H913">
            <v>199.75</v>
          </cell>
          <cell r="I913">
            <v>4159</v>
          </cell>
        </row>
        <row r="914">
          <cell r="A914" t="str">
            <v>JPASSOCIAT</v>
          </cell>
          <cell r="B914" t="str">
            <v>EQ</v>
          </cell>
          <cell r="C914">
            <v>10.6</v>
          </cell>
          <cell r="D914">
            <v>10.6</v>
          </cell>
          <cell r="E914">
            <v>10.1</v>
          </cell>
          <cell r="F914">
            <v>10.199999999999999</v>
          </cell>
          <cell r="G914">
            <v>10.199999999999999</v>
          </cell>
          <cell r="H914">
            <v>10.5</v>
          </cell>
          <cell r="I914">
            <v>8793248</v>
          </cell>
        </row>
        <row r="915">
          <cell r="A915" t="str">
            <v>JPOLYINVST</v>
          </cell>
          <cell r="B915" t="str">
            <v>EQ</v>
          </cell>
          <cell r="C915">
            <v>443.1</v>
          </cell>
          <cell r="D915">
            <v>457.9</v>
          </cell>
          <cell r="E915">
            <v>443.1</v>
          </cell>
          <cell r="F915">
            <v>452.4</v>
          </cell>
          <cell r="G915">
            <v>451.1</v>
          </cell>
          <cell r="H915">
            <v>452.8</v>
          </cell>
          <cell r="I915">
            <v>4253</v>
          </cell>
        </row>
        <row r="916">
          <cell r="A916" t="str">
            <v>JPPOWER</v>
          </cell>
          <cell r="B916" t="str">
            <v>EQ</v>
          </cell>
          <cell r="C916">
            <v>7.5</v>
          </cell>
          <cell r="D916">
            <v>7.5</v>
          </cell>
          <cell r="E916">
            <v>7.3</v>
          </cell>
          <cell r="F916">
            <v>7.4</v>
          </cell>
          <cell r="G916">
            <v>7.4</v>
          </cell>
          <cell r="H916">
            <v>7.45</v>
          </cell>
          <cell r="I916">
            <v>25505103</v>
          </cell>
        </row>
        <row r="917">
          <cell r="A917" t="str">
            <v>JSL</v>
          </cell>
          <cell r="B917" t="str">
            <v>EQ</v>
          </cell>
          <cell r="C917">
            <v>237.9</v>
          </cell>
          <cell r="D917">
            <v>243.3</v>
          </cell>
          <cell r="E917">
            <v>230.35</v>
          </cell>
          <cell r="F917">
            <v>239.3</v>
          </cell>
          <cell r="G917">
            <v>238</v>
          </cell>
          <cell r="H917">
            <v>237.65</v>
          </cell>
          <cell r="I917">
            <v>1232283</v>
          </cell>
        </row>
        <row r="918">
          <cell r="A918" t="str">
            <v>JSLHISAR</v>
          </cell>
          <cell r="B918" t="str">
            <v>EQ</v>
          </cell>
          <cell r="C918">
            <v>437.1</v>
          </cell>
          <cell r="D918">
            <v>442.7</v>
          </cell>
          <cell r="E918">
            <v>432</v>
          </cell>
          <cell r="F918">
            <v>436.1</v>
          </cell>
          <cell r="G918">
            <v>437</v>
          </cell>
          <cell r="H918">
            <v>439.95</v>
          </cell>
          <cell r="I918">
            <v>73102</v>
          </cell>
        </row>
        <row r="919">
          <cell r="A919" t="str">
            <v>JSWENERGY</v>
          </cell>
          <cell r="B919" t="str">
            <v>EQ</v>
          </cell>
          <cell r="C919">
            <v>281</v>
          </cell>
          <cell r="D919">
            <v>282.39999999999998</v>
          </cell>
          <cell r="E919">
            <v>276.39999999999998</v>
          </cell>
          <cell r="F919">
            <v>278.8</v>
          </cell>
          <cell r="G919">
            <v>279.2</v>
          </cell>
          <cell r="H919">
            <v>281</v>
          </cell>
          <cell r="I919">
            <v>240805</v>
          </cell>
        </row>
        <row r="920">
          <cell r="A920" t="str">
            <v>JSWHL</v>
          </cell>
          <cell r="B920" t="str">
            <v>EQ</v>
          </cell>
          <cell r="C920">
            <v>4377.45</v>
          </cell>
          <cell r="D920">
            <v>4402.6000000000004</v>
          </cell>
          <cell r="E920">
            <v>4271.3500000000004</v>
          </cell>
          <cell r="F920">
            <v>4293.3500000000004</v>
          </cell>
          <cell r="G920">
            <v>4277</v>
          </cell>
          <cell r="H920">
            <v>4380.8999999999996</v>
          </cell>
          <cell r="I920">
            <v>872</v>
          </cell>
        </row>
        <row r="921">
          <cell r="A921" t="str">
            <v>JSWISPL</v>
          </cell>
          <cell r="B921" t="str">
            <v>EQ</v>
          </cell>
          <cell r="C921">
            <v>32.4</v>
          </cell>
          <cell r="D921">
            <v>32.6</v>
          </cell>
          <cell r="E921">
            <v>30.95</v>
          </cell>
          <cell r="F921">
            <v>31.1</v>
          </cell>
          <cell r="G921">
            <v>31.2</v>
          </cell>
          <cell r="H921">
            <v>32</v>
          </cell>
          <cell r="I921">
            <v>940502</v>
          </cell>
        </row>
        <row r="922">
          <cell r="A922" t="str">
            <v>JSWSTEEL</v>
          </cell>
          <cell r="B922" t="str">
            <v>EQ</v>
          </cell>
          <cell r="C922">
            <v>750</v>
          </cell>
          <cell r="D922">
            <v>754.4</v>
          </cell>
          <cell r="E922">
            <v>725.95</v>
          </cell>
          <cell r="F922">
            <v>728.35</v>
          </cell>
          <cell r="G922">
            <v>728</v>
          </cell>
          <cell r="H922">
            <v>750.7</v>
          </cell>
          <cell r="I922">
            <v>3536096</v>
          </cell>
        </row>
        <row r="923">
          <cell r="A923" t="str">
            <v>JTEKTINDIA</v>
          </cell>
          <cell r="B923" t="str">
            <v>EQ</v>
          </cell>
          <cell r="C923">
            <v>144.69999999999999</v>
          </cell>
          <cell r="D923">
            <v>146.6</v>
          </cell>
          <cell r="E923">
            <v>137.5</v>
          </cell>
          <cell r="F923">
            <v>138.94999999999999</v>
          </cell>
          <cell r="G923">
            <v>141.44999999999999</v>
          </cell>
          <cell r="H923">
            <v>143.55000000000001</v>
          </cell>
          <cell r="I923">
            <v>297842</v>
          </cell>
        </row>
        <row r="924">
          <cell r="A924" t="str">
            <v>JTLIND</v>
          </cell>
          <cell r="B924" t="str">
            <v>EQ</v>
          </cell>
          <cell r="C924">
            <v>300.64999999999998</v>
          </cell>
          <cell r="D924">
            <v>302</v>
          </cell>
          <cell r="E924">
            <v>295</v>
          </cell>
          <cell r="F924">
            <v>297.64999999999998</v>
          </cell>
          <cell r="G924">
            <v>295.14999999999998</v>
          </cell>
          <cell r="H924">
            <v>300.35000000000002</v>
          </cell>
          <cell r="I924">
            <v>73764</v>
          </cell>
        </row>
        <row r="925">
          <cell r="A925" t="str">
            <v>JUBLFOOD</v>
          </cell>
          <cell r="B925" t="str">
            <v>EQ</v>
          </cell>
          <cell r="C925">
            <v>503.8</v>
          </cell>
          <cell r="D925">
            <v>508.9</v>
          </cell>
          <cell r="E925">
            <v>494.6</v>
          </cell>
          <cell r="F925">
            <v>498</v>
          </cell>
          <cell r="G925">
            <v>500</v>
          </cell>
          <cell r="H925">
            <v>503.8</v>
          </cell>
          <cell r="I925">
            <v>1987283</v>
          </cell>
        </row>
        <row r="926">
          <cell r="A926" t="str">
            <v>JUBLINDS</v>
          </cell>
          <cell r="B926" t="str">
            <v>EQ</v>
          </cell>
          <cell r="C926">
            <v>399.1</v>
          </cell>
          <cell r="D926">
            <v>407</v>
          </cell>
          <cell r="E926">
            <v>396.5</v>
          </cell>
          <cell r="F926">
            <v>403.65</v>
          </cell>
          <cell r="G926">
            <v>404.7</v>
          </cell>
          <cell r="H926">
            <v>399.95</v>
          </cell>
          <cell r="I926">
            <v>6082</v>
          </cell>
        </row>
        <row r="927">
          <cell r="A927" t="str">
            <v>JUBLINGREA</v>
          </cell>
          <cell r="B927" t="str">
            <v>EQ</v>
          </cell>
          <cell r="C927">
            <v>527.29999999999995</v>
          </cell>
          <cell r="D927">
            <v>538.4</v>
          </cell>
          <cell r="E927">
            <v>522.70000000000005</v>
          </cell>
          <cell r="F927">
            <v>531.15</v>
          </cell>
          <cell r="G927">
            <v>530.5</v>
          </cell>
          <cell r="H927">
            <v>527.1</v>
          </cell>
          <cell r="I927">
            <v>191453</v>
          </cell>
        </row>
        <row r="928">
          <cell r="A928" t="str">
            <v>JUBLPHARMA</v>
          </cell>
          <cell r="B928" t="str">
            <v>EQ</v>
          </cell>
          <cell r="C928">
            <v>353.45</v>
          </cell>
          <cell r="D928">
            <v>361.2</v>
          </cell>
          <cell r="E928">
            <v>352.25</v>
          </cell>
          <cell r="F928">
            <v>359.7</v>
          </cell>
          <cell r="G928">
            <v>360</v>
          </cell>
          <cell r="H928">
            <v>354.35</v>
          </cell>
          <cell r="I928">
            <v>97816</v>
          </cell>
        </row>
        <row r="929">
          <cell r="A929" t="str">
            <v>JUNIORBEES</v>
          </cell>
          <cell r="B929" t="str">
            <v>EQ</v>
          </cell>
          <cell r="C929">
            <v>447.65</v>
          </cell>
          <cell r="D929">
            <v>447.9</v>
          </cell>
          <cell r="E929">
            <v>441.7</v>
          </cell>
          <cell r="F929">
            <v>442.45</v>
          </cell>
          <cell r="G929">
            <v>443.89</v>
          </cell>
          <cell r="H929">
            <v>445.94</v>
          </cell>
          <cell r="I929">
            <v>88498</v>
          </cell>
        </row>
        <row r="930">
          <cell r="A930" t="str">
            <v>JUSTDIAL</v>
          </cell>
          <cell r="B930" t="str">
            <v>EQ</v>
          </cell>
          <cell r="C930">
            <v>599.45000000000005</v>
          </cell>
          <cell r="D930">
            <v>599.45000000000005</v>
          </cell>
          <cell r="E930">
            <v>587</v>
          </cell>
          <cell r="F930">
            <v>591.35</v>
          </cell>
          <cell r="G930">
            <v>588</v>
          </cell>
          <cell r="H930">
            <v>596.45000000000005</v>
          </cell>
          <cell r="I930">
            <v>57793</v>
          </cell>
        </row>
        <row r="931">
          <cell r="A931" t="str">
            <v>JWL</v>
          </cell>
          <cell r="B931" t="str">
            <v>EQ</v>
          </cell>
          <cell r="C931">
            <v>99.2</v>
          </cell>
          <cell r="D931">
            <v>102</v>
          </cell>
          <cell r="E931">
            <v>98.5</v>
          </cell>
          <cell r="F931">
            <v>99</v>
          </cell>
          <cell r="G931">
            <v>98.9</v>
          </cell>
          <cell r="H931">
            <v>99.5</v>
          </cell>
          <cell r="I931">
            <v>246397</v>
          </cell>
        </row>
        <row r="932">
          <cell r="A932" t="str">
            <v>JYOTHYLAB</v>
          </cell>
          <cell r="B932" t="str">
            <v>EQ</v>
          </cell>
          <cell r="C932">
            <v>205.7</v>
          </cell>
          <cell r="D932">
            <v>206.45</v>
          </cell>
          <cell r="E932">
            <v>202.15</v>
          </cell>
          <cell r="F932">
            <v>203.5</v>
          </cell>
          <cell r="G932">
            <v>203</v>
          </cell>
          <cell r="H932">
            <v>204.75</v>
          </cell>
          <cell r="I932">
            <v>236945</v>
          </cell>
        </row>
        <row r="933">
          <cell r="A933" t="str">
            <v>KABRAEXTRU</v>
          </cell>
          <cell r="B933" t="str">
            <v>EQ</v>
          </cell>
          <cell r="C933">
            <v>494</v>
          </cell>
          <cell r="D933">
            <v>498.6</v>
          </cell>
          <cell r="E933">
            <v>483</v>
          </cell>
          <cell r="F933">
            <v>486.55</v>
          </cell>
          <cell r="G933">
            <v>487.9</v>
          </cell>
          <cell r="H933">
            <v>493.45</v>
          </cell>
          <cell r="I933">
            <v>36245</v>
          </cell>
        </row>
        <row r="934">
          <cell r="A934" t="str">
            <v>KAJARIACER</v>
          </cell>
          <cell r="B934" t="str">
            <v>EQ</v>
          </cell>
          <cell r="C934">
            <v>1187.3</v>
          </cell>
          <cell r="D934">
            <v>1187.3</v>
          </cell>
          <cell r="E934">
            <v>1151.55</v>
          </cell>
          <cell r="F934">
            <v>1158.3</v>
          </cell>
          <cell r="G934">
            <v>1159.9000000000001</v>
          </cell>
          <cell r="H934">
            <v>1181.3499999999999</v>
          </cell>
          <cell r="I934">
            <v>76805</v>
          </cell>
        </row>
        <row r="935">
          <cell r="A935" t="str">
            <v>KAKATCEM</v>
          </cell>
          <cell r="B935" t="str">
            <v>EQ</v>
          </cell>
          <cell r="C935">
            <v>216.75</v>
          </cell>
          <cell r="D935">
            <v>218.45</v>
          </cell>
          <cell r="E935">
            <v>214.35</v>
          </cell>
          <cell r="F935">
            <v>215.25</v>
          </cell>
          <cell r="G935">
            <v>215.2</v>
          </cell>
          <cell r="H935">
            <v>215.9</v>
          </cell>
          <cell r="I935">
            <v>7223</v>
          </cell>
        </row>
        <row r="936">
          <cell r="A936" t="str">
            <v>KALPATPOWR</v>
          </cell>
          <cell r="B936" t="str">
            <v>EQ</v>
          </cell>
          <cell r="C936">
            <v>547.45000000000005</v>
          </cell>
          <cell r="D936">
            <v>549.45000000000005</v>
          </cell>
          <cell r="E936">
            <v>530.04999999999995</v>
          </cell>
          <cell r="F936">
            <v>532.4</v>
          </cell>
          <cell r="G936">
            <v>532.75</v>
          </cell>
          <cell r="H936">
            <v>544.25</v>
          </cell>
          <cell r="I936">
            <v>107425</v>
          </cell>
        </row>
        <row r="937">
          <cell r="A937" t="str">
            <v>KALYANIFRG</v>
          </cell>
          <cell r="B937" t="str">
            <v>BE</v>
          </cell>
          <cell r="C937">
            <v>242</v>
          </cell>
          <cell r="D937">
            <v>244.8</v>
          </cell>
          <cell r="E937">
            <v>229.65</v>
          </cell>
          <cell r="F937">
            <v>232.15</v>
          </cell>
          <cell r="G937">
            <v>238.3</v>
          </cell>
          <cell r="H937">
            <v>241.7</v>
          </cell>
          <cell r="I937">
            <v>2778</v>
          </cell>
        </row>
        <row r="938">
          <cell r="A938" t="str">
            <v>KALYANKJIL</v>
          </cell>
          <cell r="B938" t="str">
            <v>EQ</v>
          </cell>
          <cell r="C938">
            <v>123.1</v>
          </cell>
          <cell r="D938">
            <v>123.5</v>
          </cell>
          <cell r="E938">
            <v>118.6</v>
          </cell>
          <cell r="F938">
            <v>120.4</v>
          </cell>
          <cell r="G938">
            <v>120.75</v>
          </cell>
          <cell r="H938">
            <v>123.1</v>
          </cell>
          <cell r="I938">
            <v>3182421</v>
          </cell>
        </row>
        <row r="939">
          <cell r="A939" t="str">
            <v>KAMATHOTEL</v>
          </cell>
          <cell r="B939" t="str">
            <v>EQ</v>
          </cell>
          <cell r="C939">
            <v>106.95</v>
          </cell>
          <cell r="D939">
            <v>106.95</v>
          </cell>
          <cell r="E939">
            <v>102.6</v>
          </cell>
          <cell r="F939">
            <v>102.95</v>
          </cell>
          <cell r="G939">
            <v>102.65</v>
          </cell>
          <cell r="H939">
            <v>105.55</v>
          </cell>
          <cell r="I939">
            <v>69314</v>
          </cell>
        </row>
        <row r="940">
          <cell r="A940" t="str">
            <v>KAMDHENU</v>
          </cell>
          <cell r="B940" t="str">
            <v>EQ</v>
          </cell>
          <cell r="C940">
            <v>381</v>
          </cell>
          <cell r="D940">
            <v>387</v>
          </cell>
          <cell r="E940">
            <v>375.6</v>
          </cell>
          <cell r="F940">
            <v>384.1</v>
          </cell>
          <cell r="G940">
            <v>381.3</v>
          </cell>
          <cell r="H940">
            <v>378.45</v>
          </cell>
          <cell r="I940">
            <v>327633</v>
          </cell>
        </row>
        <row r="941">
          <cell r="A941" t="str">
            <v>KANANIIND</v>
          </cell>
          <cell r="B941" t="str">
            <v>EQ</v>
          </cell>
          <cell r="C941">
            <v>8.9499999999999993</v>
          </cell>
          <cell r="D941">
            <v>9.0500000000000007</v>
          </cell>
          <cell r="E941">
            <v>8.75</v>
          </cell>
          <cell r="F941">
            <v>8.85</v>
          </cell>
          <cell r="G941">
            <v>8.9</v>
          </cell>
          <cell r="H941">
            <v>8.9</v>
          </cell>
          <cell r="I941">
            <v>80705</v>
          </cell>
        </row>
        <row r="942">
          <cell r="A942" t="str">
            <v>KANORICHEM</v>
          </cell>
          <cell r="B942" t="str">
            <v>EQ</v>
          </cell>
          <cell r="C942">
            <v>145.80000000000001</v>
          </cell>
          <cell r="D942">
            <v>148.5</v>
          </cell>
          <cell r="E942">
            <v>140</v>
          </cell>
          <cell r="F942">
            <v>141.30000000000001</v>
          </cell>
          <cell r="G942">
            <v>141.15</v>
          </cell>
          <cell r="H942">
            <v>147.4</v>
          </cell>
          <cell r="I942">
            <v>89975</v>
          </cell>
        </row>
        <row r="943">
          <cell r="A943" t="str">
            <v>KANPRPLA</v>
          </cell>
          <cell r="B943" t="str">
            <v>EQ</v>
          </cell>
          <cell r="C943">
            <v>98</v>
          </cell>
          <cell r="D943">
            <v>106</v>
          </cell>
          <cell r="E943">
            <v>98</v>
          </cell>
          <cell r="F943">
            <v>100</v>
          </cell>
          <cell r="G943">
            <v>101.95</v>
          </cell>
          <cell r="H943">
            <v>99.85</v>
          </cell>
          <cell r="I943">
            <v>18216</v>
          </cell>
        </row>
        <row r="944">
          <cell r="A944" t="str">
            <v>KANSAINER</v>
          </cell>
          <cell r="B944" t="str">
            <v>EQ</v>
          </cell>
          <cell r="C944">
            <v>422</v>
          </cell>
          <cell r="D944">
            <v>427.3</v>
          </cell>
          <cell r="E944">
            <v>408.2</v>
          </cell>
          <cell r="F944">
            <v>419.4</v>
          </cell>
          <cell r="G944">
            <v>415.2</v>
          </cell>
          <cell r="H944">
            <v>425.45</v>
          </cell>
          <cell r="I944">
            <v>432083</v>
          </cell>
        </row>
        <row r="945">
          <cell r="A945" t="str">
            <v>KAPSTON</v>
          </cell>
          <cell r="B945" t="str">
            <v>EQ</v>
          </cell>
          <cell r="C945">
            <v>176.95</v>
          </cell>
          <cell r="D945">
            <v>176.95</v>
          </cell>
          <cell r="E945">
            <v>161.1</v>
          </cell>
          <cell r="F945">
            <v>165.45</v>
          </cell>
          <cell r="G945">
            <v>165.9</v>
          </cell>
          <cell r="H945">
            <v>178.45</v>
          </cell>
          <cell r="I945">
            <v>34635</v>
          </cell>
        </row>
        <row r="946">
          <cell r="A946" t="str">
            <v>KARMAENG</v>
          </cell>
          <cell r="B946" t="str">
            <v>EQ</v>
          </cell>
          <cell r="C946">
            <v>28.6</v>
          </cell>
          <cell r="D946">
            <v>29.1</v>
          </cell>
          <cell r="E946">
            <v>27.95</v>
          </cell>
          <cell r="F946">
            <v>28</v>
          </cell>
          <cell r="G946">
            <v>28.25</v>
          </cell>
          <cell r="H946">
            <v>28.4</v>
          </cell>
          <cell r="I946">
            <v>2915</v>
          </cell>
        </row>
        <row r="947">
          <cell r="A947" t="str">
            <v>KARURVYSYA</v>
          </cell>
          <cell r="B947" t="str">
            <v>EQ</v>
          </cell>
          <cell r="C947">
            <v>111.25</v>
          </cell>
          <cell r="D947">
            <v>111.55</v>
          </cell>
          <cell r="E947">
            <v>108.55</v>
          </cell>
          <cell r="F947">
            <v>110.05</v>
          </cell>
          <cell r="G947">
            <v>110.05</v>
          </cell>
          <cell r="H947">
            <v>111.25</v>
          </cell>
          <cell r="I947">
            <v>2249931</v>
          </cell>
        </row>
        <row r="948">
          <cell r="A948" t="str">
            <v>KAUSHALYA</v>
          </cell>
          <cell r="B948" t="str">
            <v>EQ</v>
          </cell>
          <cell r="C948">
            <v>5.05</v>
          </cell>
          <cell r="D948">
            <v>5.15</v>
          </cell>
          <cell r="E948">
            <v>4.75</v>
          </cell>
          <cell r="F948">
            <v>4.8499999999999996</v>
          </cell>
          <cell r="G948">
            <v>4.9000000000000004</v>
          </cell>
          <cell r="H948">
            <v>4.95</v>
          </cell>
          <cell r="I948">
            <v>53018</v>
          </cell>
        </row>
        <row r="949">
          <cell r="A949" t="str">
            <v>KAVVERITEL</v>
          </cell>
          <cell r="B949" t="str">
            <v>EQ</v>
          </cell>
          <cell r="C949">
            <v>6.3</v>
          </cell>
          <cell r="D949">
            <v>6.5</v>
          </cell>
          <cell r="E949">
            <v>6.1</v>
          </cell>
          <cell r="F949">
            <v>6.45</v>
          </cell>
          <cell r="G949">
            <v>6.5</v>
          </cell>
          <cell r="H949">
            <v>6.2</v>
          </cell>
          <cell r="I949">
            <v>96589</v>
          </cell>
        </row>
        <row r="950">
          <cell r="A950" t="str">
            <v>KAYA</v>
          </cell>
          <cell r="B950" t="str">
            <v>EQ</v>
          </cell>
          <cell r="C950">
            <v>311.25</v>
          </cell>
          <cell r="D950">
            <v>314.95</v>
          </cell>
          <cell r="E950">
            <v>300.3</v>
          </cell>
          <cell r="F950">
            <v>301.60000000000002</v>
          </cell>
          <cell r="G950">
            <v>301</v>
          </cell>
          <cell r="H950">
            <v>312.05</v>
          </cell>
          <cell r="I950">
            <v>18517</v>
          </cell>
        </row>
        <row r="951">
          <cell r="A951" t="str">
            <v>KAYNES</v>
          </cell>
          <cell r="B951" t="str">
            <v>EQ</v>
          </cell>
          <cell r="C951">
            <v>746.6</v>
          </cell>
          <cell r="D951">
            <v>784.9</v>
          </cell>
          <cell r="E951">
            <v>744.1</v>
          </cell>
          <cell r="F951">
            <v>754.6</v>
          </cell>
          <cell r="G951">
            <v>756</v>
          </cell>
          <cell r="H951">
            <v>746.35</v>
          </cell>
          <cell r="I951">
            <v>487821</v>
          </cell>
        </row>
        <row r="952">
          <cell r="A952" t="str">
            <v>KBCGLOBAL</v>
          </cell>
          <cell r="B952" t="str">
            <v>EQ</v>
          </cell>
          <cell r="C952">
            <v>2.85</v>
          </cell>
          <cell r="D952">
            <v>2.9</v>
          </cell>
          <cell r="E952">
            <v>2.75</v>
          </cell>
          <cell r="F952">
            <v>2.75</v>
          </cell>
          <cell r="G952">
            <v>2.8</v>
          </cell>
          <cell r="H952">
            <v>2.85</v>
          </cell>
          <cell r="I952">
            <v>3721143</v>
          </cell>
        </row>
        <row r="953">
          <cell r="A953" t="str">
            <v>KCP</v>
          </cell>
          <cell r="B953" t="str">
            <v>EQ</v>
          </cell>
          <cell r="C953">
            <v>111.8</v>
          </cell>
          <cell r="D953">
            <v>113.5</v>
          </cell>
          <cell r="E953">
            <v>111.1</v>
          </cell>
          <cell r="F953">
            <v>112.2</v>
          </cell>
          <cell r="G953">
            <v>112.05</v>
          </cell>
          <cell r="H953">
            <v>112.1</v>
          </cell>
          <cell r="I953">
            <v>111828</v>
          </cell>
        </row>
        <row r="954">
          <cell r="A954" t="str">
            <v>KCPSUGIND</v>
          </cell>
          <cell r="B954" t="str">
            <v>EQ</v>
          </cell>
          <cell r="C954">
            <v>30.6</v>
          </cell>
          <cell r="D954">
            <v>30.8</v>
          </cell>
          <cell r="E954">
            <v>28.8</v>
          </cell>
          <cell r="F954">
            <v>29.3</v>
          </cell>
          <cell r="G954">
            <v>29.3</v>
          </cell>
          <cell r="H954">
            <v>30.55</v>
          </cell>
          <cell r="I954">
            <v>1037510</v>
          </cell>
        </row>
        <row r="955">
          <cell r="A955" t="str">
            <v>KDDL</v>
          </cell>
          <cell r="B955" t="str">
            <v>EQ</v>
          </cell>
          <cell r="C955">
            <v>1028.95</v>
          </cell>
          <cell r="D955">
            <v>1075</v>
          </cell>
          <cell r="E955">
            <v>1004.05</v>
          </cell>
          <cell r="F955">
            <v>1031.5</v>
          </cell>
          <cell r="G955">
            <v>1025.5</v>
          </cell>
          <cell r="H955">
            <v>1028.95</v>
          </cell>
          <cell r="I955">
            <v>11763</v>
          </cell>
        </row>
        <row r="956">
          <cell r="A956" t="str">
            <v>KEC</v>
          </cell>
          <cell r="B956" t="str">
            <v>EQ</v>
          </cell>
          <cell r="C956">
            <v>475.6</v>
          </cell>
          <cell r="D956">
            <v>489.4</v>
          </cell>
          <cell r="E956">
            <v>475.6</v>
          </cell>
          <cell r="F956">
            <v>486.15</v>
          </cell>
          <cell r="G956">
            <v>484.2</v>
          </cell>
          <cell r="H956">
            <v>480</v>
          </cell>
          <cell r="I956">
            <v>227797</v>
          </cell>
        </row>
        <row r="957">
          <cell r="A957" t="str">
            <v>KECL</v>
          </cell>
          <cell r="B957" t="str">
            <v>EQ</v>
          </cell>
          <cell r="C957">
            <v>64.900000000000006</v>
          </cell>
          <cell r="D957">
            <v>67.25</v>
          </cell>
          <cell r="E957">
            <v>63.5</v>
          </cell>
          <cell r="F957">
            <v>67.25</v>
          </cell>
          <cell r="G957">
            <v>67.25</v>
          </cell>
          <cell r="H957">
            <v>64.05</v>
          </cell>
          <cell r="I957">
            <v>1078248</v>
          </cell>
        </row>
        <row r="958">
          <cell r="A958" t="str">
            <v>KEEPLEARN</v>
          </cell>
          <cell r="B958" t="str">
            <v>BE</v>
          </cell>
          <cell r="C958">
            <v>4.5</v>
          </cell>
          <cell r="D958">
            <v>4.5999999999999996</v>
          </cell>
          <cell r="E958">
            <v>4.25</v>
          </cell>
          <cell r="F958">
            <v>4.5</v>
          </cell>
          <cell r="G958">
            <v>4.5</v>
          </cell>
          <cell r="H958">
            <v>4.4000000000000004</v>
          </cell>
          <cell r="I958">
            <v>88926</v>
          </cell>
        </row>
        <row r="959">
          <cell r="A959" t="str">
            <v>KEI</v>
          </cell>
          <cell r="B959" t="str">
            <v>EQ</v>
          </cell>
          <cell r="C959">
            <v>1519.05</v>
          </cell>
          <cell r="D959">
            <v>1519.95</v>
          </cell>
          <cell r="E959">
            <v>1470</v>
          </cell>
          <cell r="F959">
            <v>1489.9</v>
          </cell>
          <cell r="G959">
            <v>1503</v>
          </cell>
          <cell r="H959">
            <v>1519.05</v>
          </cell>
          <cell r="I959">
            <v>90755</v>
          </cell>
        </row>
        <row r="960">
          <cell r="A960" t="str">
            <v>KELLTONTEC</v>
          </cell>
          <cell r="B960" t="str">
            <v>BE</v>
          </cell>
          <cell r="C960">
            <v>57.9</v>
          </cell>
          <cell r="D960">
            <v>60.8</v>
          </cell>
          <cell r="E960">
            <v>55.1</v>
          </cell>
          <cell r="F960">
            <v>57.45</v>
          </cell>
          <cell r="G960">
            <v>57.95</v>
          </cell>
          <cell r="H960">
            <v>57.95</v>
          </cell>
          <cell r="I960">
            <v>112660</v>
          </cell>
        </row>
        <row r="961">
          <cell r="A961" t="str">
            <v>KENNAMET</v>
          </cell>
          <cell r="B961" t="str">
            <v>EQ</v>
          </cell>
          <cell r="C961">
            <v>2219.75</v>
          </cell>
          <cell r="D961">
            <v>2239</v>
          </cell>
          <cell r="E961">
            <v>2175</v>
          </cell>
          <cell r="F961">
            <v>2215.4</v>
          </cell>
          <cell r="G961">
            <v>2230</v>
          </cell>
          <cell r="H961">
            <v>2206.75</v>
          </cell>
          <cell r="I961">
            <v>12962</v>
          </cell>
        </row>
        <row r="962">
          <cell r="A962" t="str">
            <v>KERNEX</v>
          </cell>
          <cell r="B962" t="str">
            <v>BE</v>
          </cell>
          <cell r="C962">
            <v>265</v>
          </cell>
          <cell r="D962">
            <v>277</v>
          </cell>
          <cell r="E962">
            <v>265</v>
          </cell>
          <cell r="F962">
            <v>275.60000000000002</v>
          </cell>
          <cell r="G962">
            <v>276</v>
          </cell>
          <cell r="H962">
            <v>272.7</v>
          </cell>
          <cell r="I962">
            <v>4358</v>
          </cell>
        </row>
        <row r="963">
          <cell r="A963" t="str">
            <v>KESORAMIND</v>
          </cell>
          <cell r="B963" t="str">
            <v>EQ</v>
          </cell>
          <cell r="C963">
            <v>62.75</v>
          </cell>
          <cell r="D963">
            <v>62.8</v>
          </cell>
          <cell r="E963">
            <v>60.8</v>
          </cell>
          <cell r="F963">
            <v>61.25</v>
          </cell>
          <cell r="G963">
            <v>61.25</v>
          </cell>
          <cell r="H963">
            <v>62.25</v>
          </cell>
          <cell r="I963">
            <v>573604</v>
          </cell>
        </row>
        <row r="964">
          <cell r="A964" t="str">
            <v>KEYFINSERV</v>
          </cell>
          <cell r="B964" t="str">
            <v>EQ</v>
          </cell>
          <cell r="C964">
            <v>102.15</v>
          </cell>
          <cell r="D964">
            <v>103.8</v>
          </cell>
          <cell r="E964">
            <v>100</v>
          </cell>
          <cell r="F964">
            <v>101.15</v>
          </cell>
          <cell r="G964">
            <v>100</v>
          </cell>
          <cell r="H964">
            <v>102.15</v>
          </cell>
          <cell r="I964">
            <v>5256</v>
          </cell>
        </row>
        <row r="965">
          <cell r="A965" t="str">
            <v>KFINTECH</v>
          </cell>
          <cell r="B965" t="str">
            <v>EQ</v>
          </cell>
          <cell r="C965">
            <v>347</v>
          </cell>
          <cell r="D965">
            <v>352</v>
          </cell>
          <cell r="E965">
            <v>342</v>
          </cell>
          <cell r="F965">
            <v>345.3</v>
          </cell>
          <cell r="G965">
            <v>345</v>
          </cell>
          <cell r="H965">
            <v>347.25</v>
          </cell>
          <cell r="I965">
            <v>167591</v>
          </cell>
        </row>
        <row r="966">
          <cell r="A966" t="str">
            <v>KHADIM</v>
          </cell>
          <cell r="B966" t="str">
            <v>EQ</v>
          </cell>
          <cell r="C966">
            <v>245.05</v>
          </cell>
          <cell r="D966">
            <v>245.8</v>
          </cell>
          <cell r="E966">
            <v>238.95</v>
          </cell>
          <cell r="F966">
            <v>240.15</v>
          </cell>
          <cell r="G966">
            <v>240.15</v>
          </cell>
          <cell r="H966">
            <v>247.1</v>
          </cell>
          <cell r="I966">
            <v>24737</v>
          </cell>
        </row>
        <row r="967">
          <cell r="A967" t="str">
            <v>KHAICHEM</v>
          </cell>
          <cell r="B967" t="str">
            <v>EQ</v>
          </cell>
          <cell r="C967">
            <v>77.75</v>
          </cell>
          <cell r="D967">
            <v>77.95</v>
          </cell>
          <cell r="E967">
            <v>75</v>
          </cell>
          <cell r="F967">
            <v>75.5</v>
          </cell>
          <cell r="G967">
            <v>76.2</v>
          </cell>
          <cell r="H967">
            <v>77.650000000000006</v>
          </cell>
          <cell r="I967">
            <v>226551</v>
          </cell>
        </row>
        <row r="968">
          <cell r="A968" t="str">
            <v>KHAITANLTD</v>
          </cell>
          <cell r="B968" t="str">
            <v>BE</v>
          </cell>
          <cell r="C968">
            <v>51.2</v>
          </cell>
          <cell r="D968">
            <v>51.2</v>
          </cell>
          <cell r="E968">
            <v>48.1</v>
          </cell>
          <cell r="F968">
            <v>49.85</v>
          </cell>
          <cell r="G968">
            <v>49.85</v>
          </cell>
          <cell r="H968">
            <v>49.85</v>
          </cell>
          <cell r="I968">
            <v>465</v>
          </cell>
        </row>
        <row r="969">
          <cell r="A969" t="str">
            <v>KHANDSE</v>
          </cell>
          <cell r="B969" t="str">
            <v>BE</v>
          </cell>
          <cell r="C969">
            <v>38.049999999999997</v>
          </cell>
          <cell r="D969">
            <v>38.049999999999997</v>
          </cell>
          <cell r="E969">
            <v>35.6</v>
          </cell>
          <cell r="F969">
            <v>36.799999999999997</v>
          </cell>
          <cell r="G969">
            <v>36.799999999999997</v>
          </cell>
          <cell r="H969">
            <v>37.1</v>
          </cell>
          <cell r="I969">
            <v>3502</v>
          </cell>
        </row>
        <row r="970">
          <cell r="A970" t="str">
            <v>KICL</v>
          </cell>
          <cell r="B970" t="str">
            <v>EQ</v>
          </cell>
          <cell r="C970">
            <v>2001</v>
          </cell>
          <cell r="D970">
            <v>2042</v>
          </cell>
          <cell r="E970">
            <v>1962.2</v>
          </cell>
          <cell r="F970">
            <v>1978.25</v>
          </cell>
          <cell r="G970">
            <v>1990</v>
          </cell>
          <cell r="H970">
            <v>2007.75</v>
          </cell>
          <cell r="I970">
            <v>3016</v>
          </cell>
        </row>
        <row r="971">
          <cell r="A971" t="str">
            <v>KILITCH</v>
          </cell>
          <cell r="B971" t="str">
            <v>EQ</v>
          </cell>
          <cell r="C971">
            <v>152.19999999999999</v>
          </cell>
          <cell r="D971">
            <v>154.9</v>
          </cell>
          <cell r="E971">
            <v>152</v>
          </cell>
          <cell r="F971">
            <v>153.1</v>
          </cell>
          <cell r="G971">
            <v>154.6</v>
          </cell>
          <cell r="H971">
            <v>153.1</v>
          </cell>
          <cell r="I971">
            <v>3073</v>
          </cell>
        </row>
        <row r="972">
          <cell r="A972" t="str">
            <v>KIMS</v>
          </cell>
          <cell r="B972" t="str">
            <v>EQ</v>
          </cell>
          <cell r="C972">
            <v>1530.8</v>
          </cell>
          <cell r="D972">
            <v>1530.8</v>
          </cell>
          <cell r="E972">
            <v>1495</v>
          </cell>
          <cell r="F972">
            <v>1499.85</v>
          </cell>
          <cell r="G972">
            <v>1505</v>
          </cell>
          <cell r="H972">
            <v>1529.1</v>
          </cell>
          <cell r="I972">
            <v>18333</v>
          </cell>
        </row>
        <row r="973">
          <cell r="A973" t="str">
            <v>KINGFA</v>
          </cell>
          <cell r="B973" t="str">
            <v>EQ</v>
          </cell>
          <cell r="C973">
            <v>1281.05</v>
          </cell>
          <cell r="D973">
            <v>1313</v>
          </cell>
          <cell r="E973">
            <v>1273.95</v>
          </cell>
          <cell r="F973">
            <v>1294</v>
          </cell>
          <cell r="G973">
            <v>1313</v>
          </cell>
          <cell r="H973">
            <v>1276.45</v>
          </cell>
          <cell r="I973">
            <v>1108</v>
          </cell>
        </row>
        <row r="974">
          <cell r="A974" t="str">
            <v>KIOCL</v>
          </cell>
          <cell r="B974" t="str">
            <v>EQ</v>
          </cell>
          <cell r="C974">
            <v>221.7</v>
          </cell>
          <cell r="D974">
            <v>223.45</v>
          </cell>
          <cell r="E974">
            <v>212.5</v>
          </cell>
          <cell r="F974">
            <v>213.95</v>
          </cell>
          <cell r="G974">
            <v>212.95</v>
          </cell>
          <cell r="H974">
            <v>219.3</v>
          </cell>
          <cell r="I974">
            <v>55888</v>
          </cell>
        </row>
        <row r="975">
          <cell r="A975" t="str">
            <v>KIRIINDUS</v>
          </cell>
          <cell r="B975" t="str">
            <v>EQ</v>
          </cell>
          <cell r="C975">
            <v>463.5</v>
          </cell>
          <cell r="D975">
            <v>483.4</v>
          </cell>
          <cell r="E975">
            <v>459.8</v>
          </cell>
          <cell r="F975">
            <v>479.2</v>
          </cell>
          <cell r="G975">
            <v>476.95</v>
          </cell>
          <cell r="H975">
            <v>461.7</v>
          </cell>
          <cell r="I975">
            <v>116689</v>
          </cell>
        </row>
        <row r="976">
          <cell r="A976" t="str">
            <v>KIRLFER</v>
          </cell>
          <cell r="B976" t="str">
            <v>EQ</v>
          </cell>
          <cell r="C976">
            <v>352.7</v>
          </cell>
          <cell r="D976">
            <v>359.95</v>
          </cell>
          <cell r="E976">
            <v>345</v>
          </cell>
          <cell r="F976">
            <v>346.8</v>
          </cell>
          <cell r="G976">
            <v>350</v>
          </cell>
          <cell r="H976">
            <v>354.1</v>
          </cell>
          <cell r="I976">
            <v>175245</v>
          </cell>
        </row>
        <row r="977">
          <cell r="A977" t="str">
            <v>KIRLOSBROS</v>
          </cell>
          <cell r="B977" t="str">
            <v>EQ</v>
          </cell>
          <cell r="C977">
            <v>318.3</v>
          </cell>
          <cell r="D977">
            <v>320.10000000000002</v>
          </cell>
          <cell r="E977">
            <v>313.14999999999998</v>
          </cell>
          <cell r="F977">
            <v>316</v>
          </cell>
          <cell r="G977">
            <v>315</v>
          </cell>
          <cell r="H977">
            <v>316.60000000000002</v>
          </cell>
          <cell r="I977">
            <v>23100</v>
          </cell>
        </row>
        <row r="978">
          <cell r="A978" t="str">
            <v>KIRLOSENG</v>
          </cell>
          <cell r="B978" t="str">
            <v>EQ</v>
          </cell>
          <cell r="C978">
            <v>319</v>
          </cell>
          <cell r="D978">
            <v>321.35000000000002</v>
          </cell>
          <cell r="E978">
            <v>309</v>
          </cell>
          <cell r="F978">
            <v>310.39999999999998</v>
          </cell>
          <cell r="G978">
            <v>311</v>
          </cell>
          <cell r="H978">
            <v>316.2</v>
          </cell>
          <cell r="I978">
            <v>177098</v>
          </cell>
        </row>
        <row r="979">
          <cell r="A979" t="str">
            <v>KIRLOSIND</v>
          </cell>
          <cell r="B979" t="str">
            <v>EQ</v>
          </cell>
          <cell r="C979">
            <v>2044.3</v>
          </cell>
          <cell r="D979">
            <v>2144.25</v>
          </cell>
          <cell r="E979">
            <v>2024.5</v>
          </cell>
          <cell r="F979">
            <v>2124.3000000000002</v>
          </cell>
          <cell r="G979">
            <v>2118</v>
          </cell>
          <cell r="H979">
            <v>2025.65</v>
          </cell>
          <cell r="I979">
            <v>14338</v>
          </cell>
        </row>
        <row r="980">
          <cell r="A980" t="str">
            <v>KITEX</v>
          </cell>
          <cell r="B980" t="str">
            <v>EQ</v>
          </cell>
          <cell r="C980">
            <v>190.2</v>
          </cell>
          <cell r="D980">
            <v>191.3</v>
          </cell>
          <cell r="E980">
            <v>188.45</v>
          </cell>
          <cell r="F980">
            <v>189.2</v>
          </cell>
          <cell r="G980">
            <v>189.6</v>
          </cell>
          <cell r="H980">
            <v>190.35</v>
          </cell>
          <cell r="I980">
            <v>36418</v>
          </cell>
        </row>
        <row r="981">
          <cell r="A981" t="str">
            <v>KKCL</v>
          </cell>
          <cell r="B981" t="str">
            <v>EQ</v>
          </cell>
          <cell r="C981">
            <v>513</v>
          </cell>
          <cell r="D981">
            <v>526.35</v>
          </cell>
          <cell r="E981">
            <v>508.85</v>
          </cell>
          <cell r="F981">
            <v>516.45000000000005</v>
          </cell>
          <cell r="G981">
            <v>515</v>
          </cell>
          <cell r="H981">
            <v>515.85</v>
          </cell>
          <cell r="I981">
            <v>128139</v>
          </cell>
        </row>
        <row r="982">
          <cell r="A982" t="str">
            <v>KMSUGAR</v>
          </cell>
          <cell r="B982" t="str">
            <v>EQ</v>
          </cell>
          <cell r="C982">
            <v>30.05</v>
          </cell>
          <cell r="D982">
            <v>30.25</v>
          </cell>
          <cell r="E982">
            <v>29.35</v>
          </cell>
          <cell r="F982">
            <v>29.55</v>
          </cell>
          <cell r="G982">
            <v>29.4</v>
          </cell>
          <cell r="H982">
            <v>30.05</v>
          </cell>
          <cell r="I982">
            <v>235830</v>
          </cell>
        </row>
        <row r="983">
          <cell r="A983" t="str">
            <v>KNRCON</v>
          </cell>
          <cell r="B983" t="str">
            <v>EQ</v>
          </cell>
          <cell r="C983">
            <v>263</v>
          </cell>
          <cell r="D983">
            <v>264.95</v>
          </cell>
          <cell r="E983">
            <v>257</v>
          </cell>
          <cell r="F983">
            <v>258.35000000000002</v>
          </cell>
          <cell r="G983">
            <v>258.89999999999998</v>
          </cell>
          <cell r="H983">
            <v>263</v>
          </cell>
          <cell r="I983">
            <v>162559</v>
          </cell>
        </row>
        <row r="984">
          <cell r="A984" t="str">
            <v>KOHINOOR</v>
          </cell>
          <cell r="B984" t="str">
            <v>EQ</v>
          </cell>
          <cell r="C984">
            <v>55.4</v>
          </cell>
          <cell r="D984">
            <v>55.4</v>
          </cell>
          <cell r="E984">
            <v>53.3</v>
          </cell>
          <cell r="F984">
            <v>53.85</v>
          </cell>
          <cell r="G984">
            <v>53.9</v>
          </cell>
          <cell r="H984">
            <v>54.85</v>
          </cell>
          <cell r="I984">
            <v>72369</v>
          </cell>
        </row>
        <row r="985">
          <cell r="A985" t="str">
            <v>KOKUYOCMLN</v>
          </cell>
          <cell r="B985" t="str">
            <v>EQ</v>
          </cell>
          <cell r="C985">
            <v>85.15</v>
          </cell>
          <cell r="D985">
            <v>86.25</v>
          </cell>
          <cell r="E985">
            <v>81.5</v>
          </cell>
          <cell r="F985">
            <v>83.25</v>
          </cell>
          <cell r="G985">
            <v>82.4</v>
          </cell>
          <cell r="H985">
            <v>85.15</v>
          </cell>
          <cell r="I985">
            <v>93802</v>
          </cell>
        </row>
        <row r="986">
          <cell r="A986" t="str">
            <v>KOLTEPATIL</v>
          </cell>
          <cell r="B986" t="str">
            <v>EQ</v>
          </cell>
          <cell r="C986">
            <v>267.3</v>
          </cell>
          <cell r="D986">
            <v>270.64999999999998</v>
          </cell>
          <cell r="E986">
            <v>264.3</v>
          </cell>
          <cell r="F986">
            <v>266.60000000000002</v>
          </cell>
          <cell r="G986">
            <v>266</v>
          </cell>
          <cell r="H986">
            <v>270.35000000000002</v>
          </cell>
          <cell r="I986">
            <v>59891</v>
          </cell>
        </row>
        <row r="987">
          <cell r="A987" t="str">
            <v>KOPRAN</v>
          </cell>
          <cell r="B987" t="str">
            <v>EQ</v>
          </cell>
          <cell r="C987">
            <v>151</v>
          </cell>
          <cell r="D987">
            <v>151.69999999999999</v>
          </cell>
          <cell r="E987">
            <v>148.69999999999999</v>
          </cell>
          <cell r="F987">
            <v>150.80000000000001</v>
          </cell>
          <cell r="G987">
            <v>150.80000000000001</v>
          </cell>
          <cell r="H987">
            <v>150.85</v>
          </cell>
          <cell r="I987">
            <v>81516</v>
          </cell>
        </row>
        <row r="988">
          <cell r="A988" t="str">
            <v>KOTAKALPHA</v>
          </cell>
          <cell r="B988" t="str">
            <v>EQ</v>
          </cell>
          <cell r="C988">
            <v>28.58</v>
          </cell>
          <cell r="D988">
            <v>28.58</v>
          </cell>
          <cell r="E988">
            <v>28.11</v>
          </cell>
          <cell r="F988">
            <v>28.37</v>
          </cell>
          <cell r="G988">
            <v>28.39</v>
          </cell>
          <cell r="H988">
            <v>28.38</v>
          </cell>
          <cell r="I988">
            <v>71503</v>
          </cell>
        </row>
        <row r="989">
          <cell r="A989" t="str">
            <v>KOTAKBANK</v>
          </cell>
          <cell r="B989" t="str">
            <v>EQ</v>
          </cell>
          <cell r="C989">
            <v>1826</v>
          </cell>
          <cell r="D989">
            <v>1826</v>
          </cell>
          <cell r="E989">
            <v>1770.65</v>
          </cell>
          <cell r="F989">
            <v>1786.8</v>
          </cell>
          <cell r="G989">
            <v>1788.9</v>
          </cell>
          <cell r="H989">
            <v>1820.3</v>
          </cell>
          <cell r="I989">
            <v>3799655</v>
          </cell>
        </row>
        <row r="990">
          <cell r="A990" t="str">
            <v>KOTAKBKETF</v>
          </cell>
          <cell r="B990" t="str">
            <v>EQ</v>
          </cell>
          <cell r="C990">
            <v>432.99</v>
          </cell>
          <cell r="D990">
            <v>432.99</v>
          </cell>
          <cell r="E990">
            <v>424.23</v>
          </cell>
          <cell r="F990">
            <v>427.01</v>
          </cell>
          <cell r="G990">
            <v>427.33</v>
          </cell>
          <cell r="H990">
            <v>431.35</v>
          </cell>
          <cell r="I990">
            <v>1322656</v>
          </cell>
        </row>
        <row r="991">
          <cell r="A991" t="str">
            <v>KOTAKCONS</v>
          </cell>
          <cell r="B991" t="str">
            <v>EQ</v>
          </cell>
          <cell r="C991">
            <v>75.599999999999994</v>
          </cell>
          <cell r="D991">
            <v>81.81</v>
          </cell>
          <cell r="E991">
            <v>74.81</v>
          </cell>
          <cell r="F991">
            <v>74.94</v>
          </cell>
          <cell r="G991">
            <v>76.5</v>
          </cell>
          <cell r="H991">
            <v>75.81</v>
          </cell>
          <cell r="I991">
            <v>2169</v>
          </cell>
        </row>
        <row r="992">
          <cell r="A992" t="str">
            <v>KOTAKGOLD</v>
          </cell>
          <cell r="B992" t="str">
            <v>EQ</v>
          </cell>
          <cell r="C992">
            <v>47.53</v>
          </cell>
          <cell r="D992">
            <v>48.05</v>
          </cell>
          <cell r="E992">
            <v>47.53</v>
          </cell>
          <cell r="F992">
            <v>47.7</v>
          </cell>
          <cell r="G992">
            <v>47.73</v>
          </cell>
          <cell r="H992">
            <v>47.94</v>
          </cell>
          <cell r="I992">
            <v>214190</v>
          </cell>
        </row>
        <row r="993">
          <cell r="A993" t="str">
            <v>KOTAKIT</v>
          </cell>
          <cell r="B993" t="str">
            <v>EQ</v>
          </cell>
          <cell r="C993">
            <v>29.47</v>
          </cell>
          <cell r="D993">
            <v>29.47</v>
          </cell>
          <cell r="E993">
            <v>28.86</v>
          </cell>
          <cell r="F993">
            <v>28.96</v>
          </cell>
          <cell r="G993">
            <v>28.98</v>
          </cell>
          <cell r="H993">
            <v>29.48</v>
          </cell>
          <cell r="I993">
            <v>91913</v>
          </cell>
        </row>
        <row r="994">
          <cell r="A994" t="str">
            <v>KOTAKLOVOL</v>
          </cell>
          <cell r="B994" t="str">
            <v>EQ</v>
          </cell>
          <cell r="C994">
            <v>13.52</v>
          </cell>
          <cell r="D994">
            <v>13.52</v>
          </cell>
          <cell r="E994">
            <v>13.12</v>
          </cell>
          <cell r="F994">
            <v>13.33</v>
          </cell>
          <cell r="G994">
            <v>13.25</v>
          </cell>
          <cell r="H994">
            <v>13.51</v>
          </cell>
          <cell r="I994">
            <v>4800</v>
          </cell>
        </row>
        <row r="995">
          <cell r="A995" t="str">
            <v>KOTAKMID50</v>
          </cell>
          <cell r="B995" t="str">
            <v>EQ</v>
          </cell>
          <cell r="C995">
            <v>88.92</v>
          </cell>
          <cell r="D995">
            <v>89.98</v>
          </cell>
          <cell r="E995">
            <v>88.01</v>
          </cell>
          <cell r="F995">
            <v>89.04</v>
          </cell>
          <cell r="G995">
            <v>88.52</v>
          </cell>
          <cell r="H995">
            <v>88.53</v>
          </cell>
          <cell r="I995">
            <v>2312</v>
          </cell>
        </row>
        <row r="996">
          <cell r="A996" t="str">
            <v>KOTAKMNC</v>
          </cell>
          <cell r="B996" t="str">
            <v>EQ</v>
          </cell>
          <cell r="C996">
            <v>19.899999999999999</v>
          </cell>
          <cell r="D996">
            <v>20.2</v>
          </cell>
          <cell r="E996">
            <v>19.739999999999998</v>
          </cell>
          <cell r="F996">
            <v>19.79</v>
          </cell>
          <cell r="G996">
            <v>19.84</v>
          </cell>
          <cell r="H996">
            <v>19.79</v>
          </cell>
          <cell r="I996">
            <v>3826</v>
          </cell>
        </row>
        <row r="997">
          <cell r="A997" t="str">
            <v>KOTAKNIFTY</v>
          </cell>
          <cell r="B997" t="str">
            <v>EQ</v>
          </cell>
          <cell r="C997">
            <v>192.2</v>
          </cell>
          <cell r="D997">
            <v>192.2</v>
          </cell>
          <cell r="E997">
            <v>190</v>
          </cell>
          <cell r="F997">
            <v>190.93</v>
          </cell>
          <cell r="G997">
            <v>191.4</v>
          </cell>
          <cell r="H997">
            <v>191.55</v>
          </cell>
          <cell r="I997">
            <v>27268</v>
          </cell>
        </row>
        <row r="998">
          <cell r="A998" t="str">
            <v>KOTAKNV20</v>
          </cell>
          <cell r="B998" t="str">
            <v>EQ</v>
          </cell>
          <cell r="C998">
            <v>101.21</v>
          </cell>
          <cell r="D998">
            <v>101.3</v>
          </cell>
          <cell r="E998">
            <v>99.71</v>
          </cell>
          <cell r="F998">
            <v>100.13</v>
          </cell>
          <cell r="G998">
            <v>99.82</v>
          </cell>
          <cell r="H998">
            <v>100.66</v>
          </cell>
          <cell r="I998">
            <v>11954</v>
          </cell>
        </row>
        <row r="999">
          <cell r="A999" t="str">
            <v>KOTAKPSUBK</v>
          </cell>
          <cell r="B999" t="str">
            <v>EQ</v>
          </cell>
          <cell r="C999">
            <v>430.53</v>
          </cell>
          <cell r="D999">
            <v>430.53</v>
          </cell>
          <cell r="E999">
            <v>422</v>
          </cell>
          <cell r="F999">
            <v>426.08</v>
          </cell>
          <cell r="G999">
            <v>426.76</v>
          </cell>
          <cell r="H999">
            <v>428.24</v>
          </cell>
          <cell r="I999">
            <v>13809</v>
          </cell>
        </row>
        <row r="1000">
          <cell r="A1000" t="str">
            <v>KOTAKSILVE</v>
          </cell>
          <cell r="B1000" t="str">
            <v>EQ</v>
          </cell>
          <cell r="C1000">
            <v>68.48</v>
          </cell>
          <cell r="D1000">
            <v>68.48</v>
          </cell>
          <cell r="E1000">
            <v>67.61</v>
          </cell>
          <cell r="F1000">
            <v>67.849999999999994</v>
          </cell>
          <cell r="G1000">
            <v>67.849999999999994</v>
          </cell>
          <cell r="H1000">
            <v>67.5</v>
          </cell>
          <cell r="I1000">
            <v>3253</v>
          </cell>
        </row>
        <row r="1001">
          <cell r="A1001" t="str">
            <v>KOTARISUG</v>
          </cell>
          <cell r="B1001" t="str">
            <v>EQ</v>
          </cell>
          <cell r="C1001">
            <v>44.05</v>
          </cell>
          <cell r="D1001">
            <v>44.6</v>
          </cell>
          <cell r="E1001">
            <v>43.05</v>
          </cell>
          <cell r="F1001">
            <v>43.35</v>
          </cell>
          <cell r="G1001">
            <v>43.1</v>
          </cell>
          <cell r="H1001">
            <v>44.25</v>
          </cell>
          <cell r="I1001">
            <v>312363</v>
          </cell>
        </row>
        <row r="1002">
          <cell r="A1002" t="str">
            <v>KOTHARIPET</v>
          </cell>
          <cell r="B1002" t="str">
            <v>EQ</v>
          </cell>
          <cell r="C1002">
            <v>69.95</v>
          </cell>
          <cell r="D1002">
            <v>69.95</v>
          </cell>
          <cell r="E1002">
            <v>67.650000000000006</v>
          </cell>
          <cell r="F1002">
            <v>68.05</v>
          </cell>
          <cell r="G1002">
            <v>68.05</v>
          </cell>
          <cell r="H1002">
            <v>68.599999999999994</v>
          </cell>
          <cell r="I1002">
            <v>25867</v>
          </cell>
        </row>
        <row r="1003">
          <cell r="A1003" t="str">
            <v>KOTHARIPRO</v>
          </cell>
          <cell r="B1003" t="str">
            <v>EQ</v>
          </cell>
          <cell r="C1003">
            <v>144.05000000000001</v>
          </cell>
          <cell r="D1003">
            <v>147.5</v>
          </cell>
          <cell r="E1003">
            <v>138.35</v>
          </cell>
          <cell r="F1003">
            <v>140.35</v>
          </cell>
          <cell r="G1003">
            <v>138.55000000000001</v>
          </cell>
          <cell r="H1003">
            <v>144.5</v>
          </cell>
          <cell r="I1003">
            <v>5738</v>
          </cell>
        </row>
        <row r="1004">
          <cell r="A1004" t="str">
            <v>KOVAI</v>
          </cell>
          <cell r="B1004" t="str">
            <v>EQ</v>
          </cell>
          <cell r="C1004">
            <v>1735.1</v>
          </cell>
          <cell r="D1004">
            <v>1760</v>
          </cell>
          <cell r="E1004">
            <v>1720.95</v>
          </cell>
          <cell r="F1004">
            <v>1743.5</v>
          </cell>
          <cell r="G1004">
            <v>1740</v>
          </cell>
          <cell r="H1004">
            <v>1751</v>
          </cell>
          <cell r="I1004">
            <v>2428</v>
          </cell>
        </row>
        <row r="1005">
          <cell r="A1005" t="str">
            <v>KPIGREEN</v>
          </cell>
          <cell r="B1005" t="str">
            <v>EQ</v>
          </cell>
          <cell r="C1005">
            <v>915.25</v>
          </cell>
          <cell r="D1005">
            <v>923.45</v>
          </cell>
          <cell r="E1005">
            <v>900</v>
          </cell>
          <cell r="F1005">
            <v>907.65</v>
          </cell>
          <cell r="G1005">
            <v>907</v>
          </cell>
          <cell r="H1005">
            <v>912.75</v>
          </cell>
          <cell r="I1005">
            <v>56856</v>
          </cell>
        </row>
        <row r="1006">
          <cell r="A1006" t="str">
            <v>KPITTECH</v>
          </cell>
          <cell r="B1006" t="str">
            <v>EQ</v>
          </cell>
          <cell r="C1006">
            <v>682.5</v>
          </cell>
          <cell r="D1006">
            <v>719.95</v>
          </cell>
          <cell r="E1006">
            <v>679.05</v>
          </cell>
          <cell r="F1006">
            <v>716.65</v>
          </cell>
          <cell r="G1006">
            <v>715</v>
          </cell>
          <cell r="H1006">
            <v>682.7</v>
          </cell>
          <cell r="I1006">
            <v>2688877</v>
          </cell>
        </row>
        <row r="1007">
          <cell r="A1007" t="str">
            <v>KPRMILL</v>
          </cell>
          <cell r="B1007" t="str">
            <v>EQ</v>
          </cell>
          <cell r="C1007">
            <v>527</v>
          </cell>
          <cell r="D1007">
            <v>527</v>
          </cell>
          <cell r="E1007">
            <v>514.29999999999995</v>
          </cell>
          <cell r="F1007">
            <v>518.54999999999995</v>
          </cell>
          <cell r="G1007">
            <v>517</v>
          </cell>
          <cell r="H1007">
            <v>529.45000000000005</v>
          </cell>
          <cell r="I1007">
            <v>118264</v>
          </cell>
        </row>
        <row r="1008">
          <cell r="A1008" t="str">
            <v>KRBL</v>
          </cell>
          <cell r="B1008" t="str">
            <v>EQ</v>
          </cell>
          <cell r="C1008">
            <v>391</v>
          </cell>
          <cell r="D1008">
            <v>392.7</v>
          </cell>
          <cell r="E1008">
            <v>383</v>
          </cell>
          <cell r="F1008">
            <v>385.55</v>
          </cell>
          <cell r="G1008">
            <v>385.35</v>
          </cell>
          <cell r="H1008">
            <v>390.25</v>
          </cell>
          <cell r="I1008">
            <v>180994</v>
          </cell>
        </row>
        <row r="1009">
          <cell r="A1009" t="str">
            <v>KREBSBIO</v>
          </cell>
          <cell r="B1009" t="str">
            <v>EQ</v>
          </cell>
          <cell r="C1009">
            <v>112.9</v>
          </cell>
          <cell r="D1009">
            <v>113.95</v>
          </cell>
          <cell r="E1009">
            <v>110.6</v>
          </cell>
          <cell r="F1009">
            <v>111.1</v>
          </cell>
          <cell r="G1009">
            <v>111.8</v>
          </cell>
          <cell r="H1009">
            <v>112.4</v>
          </cell>
          <cell r="I1009">
            <v>4571</v>
          </cell>
        </row>
        <row r="1010">
          <cell r="A1010" t="str">
            <v>KRIDHANINF</v>
          </cell>
          <cell r="B1010" t="str">
            <v>EQ</v>
          </cell>
          <cell r="C1010">
            <v>3.7</v>
          </cell>
          <cell r="D1010">
            <v>3.7</v>
          </cell>
          <cell r="E1010">
            <v>3.55</v>
          </cell>
          <cell r="F1010">
            <v>3.6</v>
          </cell>
          <cell r="G1010">
            <v>3.65</v>
          </cell>
          <cell r="H1010">
            <v>3.6</v>
          </cell>
          <cell r="I1010">
            <v>63810</v>
          </cell>
        </row>
        <row r="1011">
          <cell r="A1011" t="str">
            <v>KRISHANA</v>
          </cell>
          <cell r="B1011" t="str">
            <v>EQ</v>
          </cell>
          <cell r="C1011">
            <v>432</v>
          </cell>
          <cell r="D1011">
            <v>438.45</v>
          </cell>
          <cell r="E1011">
            <v>423.2</v>
          </cell>
          <cell r="F1011">
            <v>431.75</v>
          </cell>
          <cell r="G1011">
            <v>432</v>
          </cell>
          <cell r="H1011">
            <v>428.3</v>
          </cell>
          <cell r="I1011">
            <v>24160</v>
          </cell>
        </row>
        <row r="1012">
          <cell r="A1012" t="str">
            <v>KRITI</v>
          </cell>
          <cell r="B1012" t="str">
            <v>EQ</v>
          </cell>
          <cell r="C1012">
            <v>80.7</v>
          </cell>
          <cell r="D1012">
            <v>83.25</v>
          </cell>
          <cell r="E1012">
            <v>79.3</v>
          </cell>
          <cell r="F1012">
            <v>80.55</v>
          </cell>
          <cell r="G1012">
            <v>80</v>
          </cell>
          <cell r="H1012">
            <v>80.45</v>
          </cell>
          <cell r="I1012">
            <v>33839</v>
          </cell>
        </row>
        <row r="1013">
          <cell r="A1013" t="str">
            <v>KRITIKA</v>
          </cell>
          <cell r="B1013" t="str">
            <v>EQ</v>
          </cell>
          <cell r="C1013">
            <v>12.4</v>
          </cell>
          <cell r="D1013">
            <v>12.45</v>
          </cell>
          <cell r="E1013">
            <v>12.2</v>
          </cell>
          <cell r="F1013">
            <v>12.25</v>
          </cell>
          <cell r="G1013">
            <v>12.35</v>
          </cell>
          <cell r="H1013">
            <v>12.2</v>
          </cell>
          <cell r="I1013">
            <v>122549</v>
          </cell>
        </row>
        <row r="1014">
          <cell r="A1014" t="str">
            <v>KRITINUT</v>
          </cell>
          <cell r="B1014" t="str">
            <v>EQ</v>
          </cell>
          <cell r="C1014">
            <v>50.65</v>
          </cell>
          <cell r="D1014">
            <v>51.75</v>
          </cell>
          <cell r="E1014">
            <v>49.4</v>
          </cell>
          <cell r="F1014">
            <v>50.9</v>
          </cell>
          <cell r="G1014">
            <v>50.7</v>
          </cell>
          <cell r="H1014">
            <v>49.35</v>
          </cell>
          <cell r="I1014">
            <v>50862</v>
          </cell>
        </row>
        <row r="1015">
          <cell r="A1015" t="str">
            <v>KRSNAA</v>
          </cell>
          <cell r="B1015" t="str">
            <v>EQ</v>
          </cell>
          <cell r="C1015">
            <v>449.05</v>
          </cell>
          <cell r="D1015">
            <v>449.05</v>
          </cell>
          <cell r="E1015">
            <v>441.1</v>
          </cell>
          <cell r="F1015">
            <v>443.25</v>
          </cell>
          <cell r="G1015">
            <v>443</v>
          </cell>
          <cell r="H1015">
            <v>447.85</v>
          </cell>
          <cell r="I1015">
            <v>22498</v>
          </cell>
        </row>
        <row r="1016">
          <cell r="A1016" t="str">
            <v>KSB</v>
          </cell>
          <cell r="B1016" t="str">
            <v>EQ</v>
          </cell>
          <cell r="C1016">
            <v>1909</v>
          </cell>
          <cell r="D1016">
            <v>1909</v>
          </cell>
          <cell r="E1016">
            <v>1879.3</v>
          </cell>
          <cell r="F1016">
            <v>1898.35</v>
          </cell>
          <cell r="G1016">
            <v>1885</v>
          </cell>
          <cell r="H1016">
            <v>1899.75</v>
          </cell>
          <cell r="I1016">
            <v>4247</v>
          </cell>
        </row>
        <row r="1017">
          <cell r="A1017" t="str">
            <v>KSCL</v>
          </cell>
          <cell r="B1017" t="str">
            <v>EQ</v>
          </cell>
          <cell r="C1017">
            <v>515</v>
          </cell>
          <cell r="D1017">
            <v>525</v>
          </cell>
          <cell r="E1017">
            <v>511.2</v>
          </cell>
          <cell r="F1017">
            <v>513.79999999999995</v>
          </cell>
          <cell r="G1017">
            <v>511.35</v>
          </cell>
          <cell r="H1017">
            <v>513.25</v>
          </cell>
          <cell r="I1017">
            <v>50955</v>
          </cell>
        </row>
        <row r="1018">
          <cell r="A1018" t="str">
            <v>KSHITIJPOL</v>
          </cell>
          <cell r="B1018" t="str">
            <v>EQ</v>
          </cell>
          <cell r="C1018">
            <v>27.6</v>
          </cell>
          <cell r="D1018">
            <v>28.9</v>
          </cell>
          <cell r="E1018">
            <v>27.15</v>
          </cell>
          <cell r="F1018">
            <v>28.9</v>
          </cell>
          <cell r="G1018">
            <v>28.9</v>
          </cell>
          <cell r="H1018">
            <v>27.55</v>
          </cell>
          <cell r="I1018">
            <v>1332191</v>
          </cell>
        </row>
        <row r="1019">
          <cell r="A1019" t="str">
            <v>KSL</v>
          </cell>
          <cell r="B1019" t="str">
            <v>EQ</v>
          </cell>
          <cell r="C1019">
            <v>373.9</v>
          </cell>
          <cell r="D1019">
            <v>373.9</v>
          </cell>
          <cell r="E1019">
            <v>360</v>
          </cell>
          <cell r="F1019">
            <v>361.45</v>
          </cell>
          <cell r="G1019">
            <v>363.8</v>
          </cell>
          <cell r="H1019">
            <v>372.15</v>
          </cell>
          <cell r="I1019">
            <v>45920</v>
          </cell>
        </row>
        <row r="1020">
          <cell r="A1020" t="str">
            <v>KSOLVES</v>
          </cell>
          <cell r="B1020" t="str">
            <v>EQ</v>
          </cell>
          <cell r="C1020">
            <v>445.7</v>
          </cell>
          <cell r="D1020">
            <v>445.7</v>
          </cell>
          <cell r="E1020">
            <v>436.2</v>
          </cell>
          <cell r="F1020">
            <v>439.35</v>
          </cell>
          <cell r="G1020">
            <v>439</v>
          </cell>
          <cell r="H1020">
            <v>442.65</v>
          </cell>
          <cell r="I1020">
            <v>7201</v>
          </cell>
        </row>
        <row r="1021">
          <cell r="A1021" t="str">
            <v>KTKBANK</v>
          </cell>
          <cell r="B1021" t="str">
            <v>EQ</v>
          </cell>
          <cell r="C1021">
            <v>154.94999999999999</v>
          </cell>
          <cell r="D1021">
            <v>154.94999999999999</v>
          </cell>
          <cell r="E1021">
            <v>149</v>
          </cell>
          <cell r="F1021">
            <v>150.4</v>
          </cell>
          <cell r="G1021">
            <v>150.80000000000001</v>
          </cell>
          <cell r="H1021">
            <v>154.94999999999999</v>
          </cell>
          <cell r="I1021">
            <v>1523204</v>
          </cell>
        </row>
        <row r="1022">
          <cell r="A1022" t="str">
            <v>KUANTUM</v>
          </cell>
          <cell r="B1022" t="str">
            <v>EQ</v>
          </cell>
          <cell r="C1022">
            <v>143</v>
          </cell>
          <cell r="D1022">
            <v>146</v>
          </cell>
          <cell r="E1022">
            <v>138.55000000000001</v>
          </cell>
          <cell r="F1022">
            <v>141.05000000000001</v>
          </cell>
          <cell r="G1022">
            <v>141.80000000000001</v>
          </cell>
          <cell r="H1022">
            <v>142.44999999999999</v>
          </cell>
          <cell r="I1022">
            <v>112977</v>
          </cell>
        </row>
        <row r="1023">
          <cell r="A1023" t="str">
            <v>L&amp;TFH</v>
          </cell>
          <cell r="B1023" t="str">
            <v>EQ</v>
          </cell>
          <cell r="C1023">
            <v>88.65</v>
          </cell>
          <cell r="D1023">
            <v>89</v>
          </cell>
          <cell r="E1023">
            <v>85.8</v>
          </cell>
          <cell r="F1023">
            <v>86.9</v>
          </cell>
          <cell r="G1023">
            <v>86.8</v>
          </cell>
          <cell r="H1023">
            <v>88.6</v>
          </cell>
          <cell r="I1023">
            <v>5242985</v>
          </cell>
        </row>
        <row r="1024">
          <cell r="A1024" t="str">
            <v>LAGNAM</v>
          </cell>
          <cell r="B1024" t="str">
            <v>EQ</v>
          </cell>
          <cell r="C1024">
            <v>64.3</v>
          </cell>
          <cell r="D1024">
            <v>64.3</v>
          </cell>
          <cell r="E1024">
            <v>62.1</v>
          </cell>
          <cell r="F1024">
            <v>62.45</v>
          </cell>
          <cell r="G1024">
            <v>62.25</v>
          </cell>
          <cell r="H1024">
            <v>63.2</v>
          </cell>
          <cell r="I1024">
            <v>5241</v>
          </cell>
        </row>
        <row r="1025">
          <cell r="A1025" t="str">
            <v>LALPATHLAB</v>
          </cell>
          <cell r="B1025" t="str">
            <v>EQ</v>
          </cell>
          <cell r="C1025">
            <v>2255</v>
          </cell>
          <cell r="D1025">
            <v>2274.25</v>
          </cell>
          <cell r="E1025">
            <v>2219.9</v>
          </cell>
          <cell r="F1025">
            <v>2225</v>
          </cell>
          <cell r="G1025">
            <v>2230</v>
          </cell>
          <cell r="H1025">
            <v>2267.3000000000002</v>
          </cell>
          <cell r="I1025">
            <v>156273</v>
          </cell>
        </row>
        <row r="1026">
          <cell r="A1026" t="str">
            <v>LAMBODHARA</v>
          </cell>
          <cell r="B1026" t="str">
            <v>EQ</v>
          </cell>
          <cell r="C1026">
            <v>125</v>
          </cell>
          <cell r="D1026">
            <v>147.9</v>
          </cell>
          <cell r="E1026">
            <v>123.7</v>
          </cell>
          <cell r="F1026">
            <v>140.19999999999999</v>
          </cell>
          <cell r="G1026">
            <v>138.4</v>
          </cell>
          <cell r="H1026">
            <v>126.15</v>
          </cell>
          <cell r="I1026">
            <v>1430853</v>
          </cell>
        </row>
        <row r="1027">
          <cell r="A1027" t="str">
            <v>LANCER</v>
          </cell>
          <cell r="B1027" t="str">
            <v>EQ</v>
          </cell>
          <cell r="C1027">
            <v>220</v>
          </cell>
          <cell r="D1027">
            <v>229</v>
          </cell>
          <cell r="E1027">
            <v>214</v>
          </cell>
          <cell r="F1027">
            <v>222.8</v>
          </cell>
          <cell r="G1027">
            <v>220</v>
          </cell>
          <cell r="H1027">
            <v>220.5</v>
          </cell>
          <cell r="I1027">
            <v>183605</v>
          </cell>
        </row>
        <row r="1028">
          <cell r="A1028" t="str">
            <v>LANDMARK</v>
          </cell>
          <cell r="B1028" t="str">
            <v>EQ</v>
          </cell>
          <cell r="C1028">
            <v>528.04999999999995</v>
          </cell>
          <cell r="D1028">
            <v>581.70000000000005</v>
          </cell>
          <cell r="E1028">
            <v>518.35</v>
          </cell>
          <cell r="F1028">
            <v>554</v>
          </cell>
          <cell r="G1028">
            <v>554</v>
          </cell>
          <cell r="H1028">
            <v>528.45000000000005</v>
          </cell>
          <cell r="I1028">
            <v>1930295</v>
          </cell>
        </row>
        <row r="1029">
          <cell r="A1029" t="str">
            <v>LAOPALA</v>
          </cell>
          <cell r="B1029" t="str">
            <v>EQ</v>
          </cell>
          <cell r="C1029">
            <v>403.1</v>
          </cell>
          <cell r="D1029">
            <v>405.3</v>
          </cell>
          <cell r="E1029">
            <v>385.05</v>
          </cell>
          <cell r="F1029">
            <v>393.6</v>
          </cell>
          <cell r="G1029">
            <v>392.15</v>
          </cell>
          <cell r="H1029">
            <v>403.1</v>
          </cell>
          <cell r="I1029">
            <v>246787</v>
          </cell>
        </row>
        <row r="1030">
          <cell r="A1030" t="str">
            <v>LASA</v>
          </cell>
          <cell r="B1030" t="str">
            <v>EQ</v>
          </cell>
          <cell r="C1030">
            <v>29.9</v>
          </cell>
          <cell r="D1030">
            <v>29.9</v>
          </cell>
          <cell r="E1030">
            <v>27.5</v>
          </cell>
          <cell r="F1030">
            <v>28.7</v>
          </cell>
          <cell r="G1030">
            <v>28.8</v>
          </cell>
          <cell r="H1030">
            <v>29.35</v>
          </cell>
          <cell r="I1030">
            <v>332685</v>
          </cell>
        </row>
        <row r="1031">
          <cell r="A1031" t="str">
            <v>LATENTVIEW</v>
          </cell>
          <cell r="B1031" t="str">
            <v>EQ</v>
          </cell>
          <cell r="C1031">
            <v>376.1</v>
          </cell>
          <cell r="D1031">
            <v>381.9</v>
          </cell>
          <cell r="E1031">
            <v>371.2</v>
          </cell>
          <cell r="F1031">
            <v>372.3</v>
          </cell>
          <cell r="G1031">
            <v>373</v>
          </cell>
          <cell r="H1031">
            <v>374.55</v>
          </cell>
          <cell r="I1031">
            <v>487135</v>
          </cell>
        </row>
        <row r="1032">
          <cell r="A1032" t="str">
            <v>LAURUSLABS</v>
          </cell>
          <cell r="B1032" t="str">
            <v>EQ</v>
          </cell>
          <cell r="C1032">
            <v>378.5</v>
          </cell>
          <cell r="D1032">
            <v>380.9</v>
          </cell>
          <cell r="E1032">
            <v>371.75</v>
          </cell>
          <cell r="F1032">
            <v>373.85</v>
          </cell>
          <cell r="G1032">
            <v>373.9</v>
          </cell>
          <cell r="H1032">
            <v>378.55</v>
          </cell>
          <cell r="I1032">
            <v>565954</v>
          </cell>
        </row>
        <row r="1033">
          <cell r="A1033" t="str">
            <v>LAXMICOT</v>
          </cell>
          <cell r="B1033" t="str">
            <v>EQ</v>
          </cell>
          <cell r="C1033">
            <v>23.05</v>
          </cell>
          <cell r="D1033">
            <v>23.05</v>
          </cell>
          <cell r="E1033">
            <v>22.2</v>
          </cell>
          <cell r="F1033">
            <v>22.4</v>
          </cell>
          <cell r="G1033">
            <v>22.55</v>
          </cell>
          <cell r="H1033">
            <v>22.75</v>
          </cell>
          <cell r="I1033">
            <v>9619</v>
          </cell>
        </row>
        <row r="1034">
          <cell r="A1034" t="str">
            <v>LAXMIMACH</v>
          </cell>
          <cell r="B1034" t="str">
            <v>EQ</v>
          </cell>
          <cell r="C1034">
            <v>11900</v>
          </cell>
          <cell r="D1034">
            <v>12030</v>
          </cell>
          <cell r="E1034">
            <v>11875</v>
          </cell>
          <cell r="F1034">
            <v>11987.4</v>
          </cell>
          <cell r="G1034">
            <v>11980</v>
          </cell>
          <cell r="H1034">
            <v>11877.55</v>
          </cell>
          <cell r="I1034">
            <v>3440</v>
          </cell>
        </row>
        <row r="1035">
          <cell r="A1035" t="str">
            <v>LCCINFOTEC</v>
          </cell>
          <cell r="B1035" t="str">
            <v>EQ</v>
          </cell>
          <cell r="C1035">
            <v>2.4</v>
          </cell>
          <cell r="D1035">
            <v>2.4</v>
          </cell>
          <cell r="E1035">
            <v>2.35</v>
          </cell>
          <cell r="F1035">
            <v>2.35</v>
          </cell>
          <cell r="G1035">
            <v>2.4</v>
          </cell>
          <cell r="H1035">
            <v>2.4</v>
          </cell>
          <cell r="I1035">
            <v>106953</v>
          </cell>
        </row>
        <row r="1036">
          <cell r="A1036" t="str">
            <v>LEMONTREE</v>
          </cell>
          <cell r="B1036" t="str">
            <v>EQ</v>
          </cell>
          <cell r="C1036">
            <v>79.3</v>
          </cell>
          <cell r="D1036">
            <v>79.55</v>
          </cell>
          <cell r="E1036">
            <v>76.5</v>
          </cell>
          <cell r="F1036">
            <v>77.650000000000006</v>
          </cell>
          <cell r="G1036">
            <v>77.599999999999994</v>
          </cell>
          <cell r="H1036">
            <v>78.900000000000006</v>
          </cell>
          <cell r="I1036">
            <v>2680795</v>
          </cell>
        </row>
        <row r="1037">
          <cell r="A1037" t="str">
            <v>LFIC</v>
          </cell>
          <cell r="B1037" t="str">
            <v>EQ</v>
          </cell>
          <cell r="C1037">
            <v>113</v>
          </cell>
          <cell r="D1037">
            <v>113</v>
          </cell>
          <cell r="E1037">
            <v>110.6</v>
          </cell>
          <cell r="F1037">
            <v>110.8</v>
          </cell>
          <cell r="G1037">
            <v>110.65</v>
          </cell>
          <cell r="H1037">
            <v>112.3</v>
          </cell>
          <cell r="I1037">
            <v>747</v>
          </cell>
        </row>
        <row r="1038">
          <cell r="A1038" t="str">
            <v>LGBBROSLTD</v>
          </cell>
          <cell r="B1038" t="str">
            <v>EQ</v>
          </cell>
          <cell r="C1038">
            <v>717</v>
          </cell>
          <cell r="D1038">
            <v>721.65</v>
          </cell>
          <cell r="E1038">
            <v>709.8</v>
          </cell>
          <cell r="F1038">
            <v>714.35</v>
          </cell>
          <cell r="G1038">
            <v>710.55</v>
          </cell>
          <cell r="H1038">
            <v>721.75</v>
          </cell>
          <cell r="I1038">
            <v>29847</v>
          </cell>
        </row>
        <row r="1039">
          <cell r="A1039" t="str">
            <v>LGBFORGE</v>
          </cell>
          <cell r="B1039" t="str">
            <v>EQ</v>
          </cell>
          <cell r="C1039">
            <v>11.4</v>
          </cell>
          <cell r="D1039">
            <v>12.35</v>
          </cell>
          <cell r="E1039">
            <v>11.25</v>
          </cell>
          <cell r="F1039">
            <v>12.35</v>
          </cell>
          <cell r="G1039">
            <v>12.35</v>
          </cell>
          <cell r="H1039">
            <v>11.8</v>
          </cell>
          <cell r="I1039">
            <v>1164655</v>
          </cell>
        </row>
        <row r="1040">
          <cell r="A1040" t="str">
            <v>LIBAS</v>
          </cell>
          <cell r="B1040" t="str">
            <v>EQ</v>
          </cell>
          <cell r="C1040">
            <v>18.95</v>
          </cell>
          <cell r="D1040">
            <v>18.95</v>
          </cell>
          <cell r="E1040">
            <v>18.25</v>
          </cell>
          <cell r="F1040">
            <v>18.5</v>
          </cell>
          <cell r="G1040">
            <v>18.5</v>
          </cell>
          <cell r="H1040">
            <v>18.75</v>
          </cell>
          <cell r="I1040">
            <v>175730</v>
          </cell>
        </row>
        <row r="1041">
          <cell r="A1041" t="str">
            <v>LIBERTSHOE</v>
          </cell>
          <cell r="B1041" t="str">
            <v>EQ</v>
          </cell>
          <cell r="C1041">
            <v>283</v>
          </cell>
          <cell r="D1041">
            <v>283.05</v>
          </cell>
          <cell r="E1041">
            <v>270.25</v>
          </cell>
          <cell r="F1041">
            <v>272.60000000000002</v>
          </cell>
          <cell r="G1041">
            <v>274</v>
          </cell>
          <cell r="H1041">
            <v>278.3</v>
          </cell>
          <cell r="I1041">
            <v>42045</v>
          </cell>
        </row>
        <row r="1042">
          <cell r="A1042" t="str">
            <v>LICHSGFIN</v>
          </cell>
          <cell r="B1042" t="str">
            <v>EQ</v>
          </cell>
          <cell r="C1042">
            <v>422.6</v>
          </cell>
          <cell r="D1042">
            <v>423</v>
          </cell>
          <cell r="E1042">
            <v>402.5</v>
          </cell>
          <cell r="F1042">
            <v>404.95</v>
          </cell>
          <cell r="G1042">
            <v>405</v>
          </cell>
          <cell r="H1042">
            <v>420.45</v>
          </cell>
          <cell r="I1042">
            <v>3905957</v>
          </cell>
        </row>
        <row r="1043">
          <cell r="A1043" t="str">
            <v>LICI</v>
          </cell>
          <cell r="B1043" t="str">
            <v>EQ</v>
          </cell>
          <cell r="C1043">
            <v>727.8</v>
          </cell>
          <cell r="D1043">
            <v>729.4</v>
          </cell>
          <cell r="E1043">
            <v>705.2</v>
          </cell>
          <cell r="F1043">
            <v>707.3</v>
          </cell>
          <cell r="G1043">
            <v>707.65</v>
          </cell>
          <cell r="H1043">
            <v>727.8</v>
          </cell>
          <cell r="I1043">
            <v>1625158</v>
          </cell>
        </row>
        <row r="1044">
          <cell r="A1044" t="str">
            <v>LICNETFGSC</v>
          </cell>
          <cell r="B1044" t="str">
            <v>EQ</v>
          </cell>
          <cell r="C1044">
            <v>22.95</v>
          </cell>
          <cell r="D1044">
            <v>23.24</v>
          </cell>
          <cell r="E1044">
            <v>22.62</v>
          </cell>
          <cell r="F1044">
            <v>22.72</v>
          </cell>
          <cell r="G1044">
            <v>22.72</v>
          </cell>
          <cell r="H1044">
            <v>23.65</v>
          </cell>
          <cell r="I1044">
            <v>33427</v>
          </cell>
        </row>
        <row r="1045">
          <cell r="A1045" t="str">
            <v>LICNETFN50</v>
          </cell>
          <cell r="B1045" t="str">
            <v>EQ</v>
          </cell>
          <cell r="C1045">
            <v>194.45</v>
          </cell>
          <cell r="D1045">
            <v>194.45</v>
          </cell>
          <cell r="E1045">
            <v>192</v>
          </cell>
          <cell r="F1045">
            <v>192.49</v>
          </cell>
          <cell r="G1045">
            <v>192.5</v>
          </cell>
          <cell r="H1045">
            <v>193.92</v>
          </cell>
          <cell r="I1045">
            <v>507</v>
          </cell>
        </row>
        <row r="1046">
          <cell r="A1046" t="str">
            <v>LICNETFSEN</v>
          </cell>
          <cell r="B1046" t="str">
            <v>EQ</v>
          </cell>
          <cell r="C1046">
            <v>655.29999999999995</v>
          </cell>
          <cell r="D1046">
            <v>655.29999999999995</v>
          </cell>
          <cell r="E1046">
            <v>650</v>
          </cell>
          <cell r="F1046">
            <v>651.20000000000005</v>
          </cell>
          <cell r="G1046">
            <v>652</v>
          </cell>
          <cell r="H1046">
            <v>656.08</v>
          </cell>
          <cell r="I1046">
            <v>107</v>
          </cell>
        </row>
        <row r="1047">
          <cell r="A1047" t="str">
            <v>LICNFNHGP</v>
          </cell>
          <cell r="B1047" t="str">
            <v>EQ</v>
          </cell>
          <cell r="C1047">
            <v>193</v>
          </cell>
          <cell r="D1047">
            <v>196.4</v>
          </cell>
          <cell r="E1047">
            <v>192</v>
          </cell>
          <cell r="F1047">
            <v>192</v>
          </cell>
          <cell r="G1047">
            <v>192</v>
          </cell>
          <cell r="H1047">
            <v>192.81</v>
          </cell>
          <cell r="I1047">
            <v>146</v>
          </cell>
        </row>
        <row r="1048">
          <cell r="A1048" t="str">
            <v>LIKHITHA</v>
          </cell>
          <cell r="B1048" t="str">
            <v>EQ</v>
          </cell>
          <cell r="C1048">
            <v>241.9</v>
          </cell>
          <cell r="D1048">
            <v>243.05</v>
          </cell>
          <cell r="E1048">
            <v>233.05</v>
          </cell>
          <cell r="F1048">
            <v>234.55</v>
          </cell>
          <cell r="G1048">
            <v>234</v>
          </cell>
          <cell r="H1048">
            <v>241.9</v>
          </cell>
          <cell r="I1048">
            <v>121005</v>
          </cell>
        </row>
        <row r="1049">
          <cell r="A1049" t="str">
            <v>LINC</v>
          </cell>
          <cell r="B1049" t="str">
            <v>EQ</v>
          </cell>
          <cell r="C1049">
            <v>445</v>
          </cell>
          <cell r="D1049">
            <v>446.95</v>
          </cell>
          <cell r="E1049">
            <v>427.55</v>
          </cell>
          <cell r="F1049">
            <v>434</v>
          </cell>
          <cell r="G1049">
            <v>438.9</v>
          </cell>
          <cell r="H1049">
            <v>440.5</v>
          </cell>
          <cell r="I1049">
            <v>39697</v>
          </cell>
        </row>
        <row r="1050">
          <cell r="A1050" t="str">
            <v>LINCOLN</v>
          </cell>
          <cell r="B1050" t="str">
            <v>EQ</v>
          </cell>
          <cell r="C1050">
            <v>345.6</v>
          </cell>
          <cell r="D1050">
            <v>353.45</v>
          </cell>
          <cell r="E1050">
            <v>337.05</v>
          </cell>
          <cell r="F1050">
            <v>338.55</v>
          </cell>
          <cell r="G1050">
            <v>337.05</v>
          </cell>
          <cell r="H1050">
            <v>350.85</v>
          </cell>
          <cell r="I1050">
            <v>46245</v>
          </cell>
        </row>
        <row r="1051">
          <cell r="A1051" t="str">
            <v>LINDEINDIA</v>
          </cell>
          <cell r="B1051" t="str">
            <v>EQ</v>
          </cell>
          <cell r="C1051">
            <v>3447.7</v>
          </cell>
          <cell r="D1051">
            <v>3447.7</v>
          </cell>
          <cell r="E1051">
            <v>3355.55</v>
          </cell>
          <cell r="F1051">
            <v>3364.15</v>
          </cell>
          <cell r="G1051">
            <v>3356</v>
          </cell>
          <cell r="H1051">
            <v>3433.95</v>
          </cell>
          <cell r="I1051">
            <v>27039</v>
          </cell>
        </row>
        <row r="1052">
          <cell r="A1052" t="str">
            <v>LIQUIDBEES</v>
          </cell>
          <cell r="B1052" t="str">
            <v>EQ</v>
          </cell>
          <cell r="C1052">
            <v>1000.01</v>
          </cell>
          <cell r="D1052">
            <v>1000.51</v>
          </cell>
          <cell r="E1052">
            <v>999.99</v>
          </cell>
          <cell r="F1052">
            <v>1000</v>
          </cell>
          <cell r="G1052">
            <v>1000.01</v>
          </cell>
          <cell r="H1052">
            <v>1000</v>
          </cell>
          <cell r="I1052">
            <v>8737340</v>
          </cell>
        </row>
        <row r="1053">
          <cell r="A1053" t="str">
            <v>LIQUIDETF</v>
          </cell>
          <cell r="B1053" t="str">
            <v>EQ</v>
          </cell>
          <cell r="C1053">
            <v>1000</v>
          </cell>
          <cell r="D1053">
            <v>1000.01</v>
          </cell>
          <cell r="E1053">
            <v>999.99</v>
          </cell>
          <cell r="F1053">
            <v>1000</v>
          </cell>
          <cell r="G1053">
            <v>1000</v>
          </cell>
          <cell r="H1053">
            <v>999.99</v>
          </cell>
          <cell r="I1053">
            <v>366550</v>
          </cell>
        </row>
        <row r="1054">
          <cell r="A1054" t="str">
            <v>LODHA</v>
          </cell>
          <cell r="B1054" t="str">
            <v>EQ</v>
          </cell>
          <cell r="C1054">
            <v>1081</v>
          </cell>
          <cell r="D1054">
            <v>1086.8</v>
          </cell>
          <cell r="E1054">
            <v>1052</v>
          </cell>
          <cell r="F1054">
            <v>1058.0999999999999</v>
          </cell>
          <cell r="G1054">
            <v>1053.5</v>
          </cell>
          <cell r="H1054">
            <v>1076.9000000000001</v>
          </cell>
          <cell r="I1054">
            <v>108292</v>
          </cell>
        </row>
        <row r="1055">
          <cell r="A1055" t="str">
            <v>LOKESHMACH</v>
          </cell>
          <cell r="B1055" t="str">
            <v>EQ</v>
          </cell>
          <cell r="C1055">
            <v>110.35</v>
          </cell>
          <cell r="D1055">
            <v>110.35</v>
          </cell>
          <cell r="E1055">
            <v>107.7</v>
          </cell>
          <cell r="F1055">
            <v>109.25</v>
          </cell>
          <cell r="G1055">
            <v>109.4</v>
          </cell>
          <cell r="H1055">
            <v>109.2</v>
          </cell>
          <cell r="I1055">
            <v>29176</v>
          </cell>
        </row>
        <row r="1056">
          <cell r="A1056" t="str">
            <v>LOTUSEYE</v>
          </cell>
          <cell r="B1056" t="str">
            <v>BE</v>
          </cell>
          <cell r="C1056">
            <v>78.349999999999994</v>
          </cell>
          <cell r="D1056">
            <v>80.55</v>
          </cell>
          <cell r="E1056">
            <v>78</v>
          </cell>
          <cell r="F1056">
            <v>80.2</v>
          </cell>
          <cell r="G1056">
            <v>80.400000000000006</v>
          </cell>
          <cell r="H1056">
            <v>79.7</v>
          </cell>
          <cell r="I1056">
            <v>3143</v>
          </cell>
        </row>
        <row r="1057">
          <cell r="A1057" t="str">
            <v>LOVABLE</v>
          </cell>
          <cell r="B1057" t="str">
            <v>EQ</v>
          </cell>
          <cell r="C1057">
            <v>133.6</v>
          </cell>
          <cell r="D1057">
            <v>133.94999999999999</v>
          </cell>
          <cell r="E1057">
            <v>131.05000000000001</v>
          </cell>
          <cell r="F1057">
            <v>132.80000000000001</v>
          </cell>
          <cell r="G1057">
            <v>131.9</v>
          </cell>
          <cell r="H1057">
            <v>132.65</v>
          </cell>
          <cell r="I1057">
            <v>7758</v>
          </cell>
        </row>
        <row r="1058">
          <cell r="A1058" t="str">
            <v>LOYALTEX</v>
          </cell>
          <cell r="B1058" t="str">
            <v>EQ</v>
          </cell>
          <cell r="C1058">
            <v>742.1</v>
          </cell>
          <cell r="D1058">
            <v>755.8</v>
          </cell>
          <cell r="E1058">
            <v>734.95</v>
          </cell>
          <cell r="F1058">
            <v>744.95</v>
          </cell>
          <cell r="G1058">
            <v>740</v>
          </cell>
          <cell r="H1058">
            <v>747</v>
          </cell>
          <cell r="I1058">
            <v>1353</v>
          </cell>
        </row>
        <row r="1059">
          <cell r="A1059" t="str">
            <v>LPDC</v>
          </cell>
          <cell r="B1059" t="str">
            <v>EQ</v>
          </cell>
          <cell r="C1059">
            <v>8.1</v>
          </cell>
          <cell r="D1059">
            <v>8.1</v>
          </cell>
          <cell r="E1059">
            <v>7.65</v>
          </cell>
          <cell r="F1059">
            <v>7.75</v>
          </cell>
          <cell r="G1059">
            <v>7.8</v>
          </cell>
          <cell r="H1059">
            <v>7.8</v>
          </cell>
          <cell r="I1059">
            <v>101173</v>
          </cell>
        </row>
        <row r="1060">
          <cell r="A1060" t="str">
            <v>LSIL</v>
          </cell>
          <cell r="B1060" t="str">
            <v>EQ</v>
          </cell>
          <cell r="C1060">
            <v>16.899999999999999</v>
          </cell>
          <cell r="D1060">
            <v>16.899999999999999</v>
          </cell>
          <cell r="E1060">
            <v>16.25</v>
          </cell>
          <cell r="F1060">
            <v>16.45</v>
          </cell>
          <cell r="G1060">
            <v>16.55</v>
          </cell>
          <cell r="H1060">
            <v>16.8</v>
          </cell>
          <cell r="I1060">
            <v>5623231</v>
          </cell>
        </row>
        <row r="1061">
          <cell r="A1061" t="str">
            <v>LT</v>
          </cell>
          <cell r="B1061" t="str">
            <v>EQ</v>
          </cell>
          <cell r="C1061">
            <v>2090.1999999999998</v>
          </cell>
          <cell r="D1061">
            <v>2121.6999999999998</v>
          </cell>
          <cell r="E1061">
            <v>2071.85</v>
          </cell>
          <cell r="F1061">
            <v>2086.5500000000002</v>
          </cell>
          <cell r="G1061">
            <v>2088</v>
          </cell>
          <cell r="H1061">
            <v>2087.35</v>
          </cell>
          <cell r="I1061">
            <v>1877917</v>
          </cell>
        </row>
        <row r="1062">
          <cell r="A1062" t="str">
            <v>LTGILTBEES</v>
          </cell>
          <cell r="B1062" t="str">
            <v>EQ</v>
          </cell>
          <cell r="C1062">
            <v>23.09</v>
          </cell>
          <cell r="D1062">
            <v>23.1</v>
          </cell>
          <cell r="E1062">
            <v>22.93</v>
          </cell>
          <cell r="F1062">
            <v>23.01</v>
          </cell>
          <cell r="G1062">
            <v>22.93</v>
          </cell>
          <cell r="H1062">
            <v>23.07</v>
          </cell>
          <cell r="I1062">
            <v>100208</v>
          </cell>
        </row>
        <row r="1063">
          <cell r="A1063" t="str">
            <v>LTIM</v>
          </cell>
          <cell r="B1063" t="str">
            <v>EQ</v>
          </cell>
          <cell r="C1063">
            <v>4250</v>
          </cell>
          <cell r="D1063">
            <v>4279.45</v>
          </cell>
          <cell r="E1063">
            <v>4180</v>
          </cell>
          <cell r="F1063">
            <v>4197.6000000000004</v>
          </cell>
          <cell r="G1063">
            <v>4208</v>
          </cell>
          <cell r="H1063">
            <v>4260.2</v>
          </cell>
          <cell r="I1063">
            <v>264197</v>
          </cell>
        </row>
        <row r="1064">
          <cell r="A1064" t="str">
            <v>LTTS</v>
          </cell>
          <cell r="B1064" t="str">
            <v>EQ</v>
          </cell>
          <cell r="C1064">
            <v>3655</v>
          </cell>
          <cell r="D1064">
            <v>3674.9</v>
          </cell>
          <cell r="E1064">
            <v>3606.55</v>
          </cell>
          <cell r="F1064">
            <v>3624.6</v>
          </cell>
          <cell r="G1064">
            <v>3613</v>
          </cell>
          <cell r="H1064">
            <v>3641.55</v>
          </cell>
          <cell r="I1064">
            <v>161385</v>
          </cell>
        </row>
        <row r="1065">
          <cell r="A1065" t="str">
            <v>LUMAXIND</v>
          </cell>
          <cell r="B1065" t="str">
            <v>EQ</v>
          </cell>
          <cell r="C1065">
            <v>1695.5</v>
          </cell>
          <cell r="D1065">
            <v>1729</v>
          </cell>
          <cell r="E1065">
            <v>1650.1</v>
          </cell>
          <cell r="F1065">
            <v>1663.4</v>
          </cell>
          <cell r="G1065">
            <v>1663</v>
          </cell>
          <cell r="H1065">
            <v>1709.85</v>
          </cell>
          <cell r="I1065">
            <v>4116</v>
          </cell>
        </row>
        <row r="1066">
          <cell r="A1066" t="str">
            <v>LUMAXTECH</v>
          </cell>
          <cell r="B1066" t="str">
            <v>EQ</v>
          </cell>
          <cell r="C1066">
            <v>238.05</v>
          </cell>
          <cell r="D1066">
            <v>238.05</v>
          </cell>
          <cell r="E1066">
            <v>232.4</v>
          </cell>
          <cell r="F1066">
            <v>234.25</v>
          </cell>
          <cell r="G1066">
            <v>234.5</v>
          </cell>
          <cell r="H1066">
            <v>236.25</v>
          </cell>
          <cell r="I1066">
            <v>24546</v>
          </cell>
        </row>
        <row r="1067">
          <cell r="A1067" t="str">
            <v>LUPIN</v>
          </cell>
          <cell r="B1067" t="str">
            <v>EQ</v>
          </cell>
          <cell r="C1067">
            <v>742.1</v>
          </cell>
          <cell r="D1067">
            <v>746.95</v>
          </cell>
          <cell r="E1067">
            <v>733.8</v>
          </cell>
          <cell r="F1067">
            <v>738.1</v>
          </cell>
          <cell r="G1067">
            <v>737.55</v>
          </cell>
          <cell r="H1067">
            <v>742.85</v>
          </cell>
          <cell r="I1067">
            <v>608556</v>
          </cell>
        </row>
        <row r="1068">
          <cell r="A1068" t="str">
            <v>LUXIND</v>
          </cell>
          <cell r="B1068" t="str">
            <v>EQ</v>
          </cell>
          <cell r="C1068">
            <v>1612</v>
          </cell>
          <cell r="D1068">
            <v>1626.9</v>
          </cell>
          <cell r="E1068">
            <v>1600</v>
          </cell>
          <cell r="F1068">
            <v>1607.7</v>
          </cell>
          <cell r="G1068">
            <v>1609.4</v>
          </cell>
          <cell r="H1068">
            <v>1618.75</v>
          </cell>
          <cell r="I1068">
            <v>15102</v>
          </cell>
        </row>
        <row r="1069">
          <cell r="A1069" t="str">
            <v>LXCHEM</v>
          </cell>
          <cell r="B1069" t="str">
            <v>EQ</v>
          </cell>
          <cell r="C1069">
            <v>291.8</v>
          </cell>
          <cell r="D1069">
            <v>294.5</v>
          </cell>
          <cell r="E1069">
            <v>290.60000000000002</v>
          </cell>
          <cell r="F1069">
            <v>292.2</v>
          </cell>
          <cell r="G1069">
            <v>293.14999999999998</v>
          </cell>
          <cell r="H1069">
            <v>293.2</v>
          </cell>
          <cell r="I1069">
            <v>198678</v>
          </cell>
        </row>
        <row r="1070">
          <cell r="A1070" t="str">
            <v>LYKALABS</v>
          </cell>
          <cell r="B1070" t="str">
            <v>EQ</v>
          </cell>
          <cell r="C1070">
            <v>128.69999999999999</v>
          </cell>
          <cell r="D1070">
            <v>129.75</v>
          </cell>
          <cell r="E1070">
            <v>128.35</v>
          </cell>
          <cell r="F1070">
            <v>129.1</v>
          </cell>
          <cell r="G1070">
            <v>129</v>
          </cell>
          <cell r="H1070">
            <v>128.19999999999999</v>
          </cell>
          <cell r="I1070">
            <v>25091</v>
          </cell>
        </row>
        <row r="1071">
          <cell r="A1071" t="str">
            <v>LYPSAGEMS</v>
          </cell>
          <cell r="B1071" t="str">
            <v>EQ</v>
          </cell>
          <cell r="C1071">
            <v>5.7</v>
          </cell>
          <cell r="D1071">
            <v>5.85</v>
          </cell>
          <cell r="E1071">
            <v>5.6</v>
          </cell>
          <cell r="F1071">
            <v>5.75</v>
          </cell>
          <cell r="G1071">
            <v>5.8</v>
          </cell>
          <cell r="H1071">
            <v>5.6</v>
          </cell>
          <cell r="I1071">
            <v>32680</v>
          </cell>
        </row>
        <row r="1072">
          <cell r="A1072" t="str">
            <v>M&amp;M</v>
          </cell>
          <cell r="B1072" t="str">
            <v>EQ</v>
          </cell>
          <cell r="C1072">
            <v>1252.6500000000001</v>
          </cell>
          <cell r="D1072">
            <v>1274.95</v>
          </cell>
          <cell r="E1072">
            <v>1248.1500000000001</v>
          </cell>
          <cell r="F1072">
            <v>1264.9000000000001</v>
          </cell>
          <cell r="G1072">
            <v>1263.4000000000001</v>
          </cell>
          <cell r="H1072">
            <v>1252.6500000000001</v>
          </cell>
          <cell r="I1072">
            <v>2214972</v>
          </cell>
        </row>
        <row r="1073">
          <cell r="A1073" t="str">
            <v>M&amp;MFIN</v>
          </cell>
          <cell r="B1073" t="str">
            <v>EQ</v>
          </cell>
          <cell r="C1073">
            <v>236.7</v>
          </cell>
          <cell r="D1073">
            <v>237</v>
          </cell>
          <cell r="E1073">
            <v>230.3</v>
          </cell>
          <cell r="F1073">
            <v>233.8</v>
          </cell>
          <cell r="G1073">
            <v>233.85</v>
          </cell>
          <cell r="H1073">
            <v>235.75</v>
          </cell>
          <cell r="I1073">
            <v>3999203</v>
          </cell>
        </row>
        <row r="1074">
          <cell r="A1074" t="str">
            <v>MAANALU</v>
          </cell>
          <cell r="B1074" t="str">
            <v>EQ</v>
          </cell>
          <cell r="C1074">
            <v>179.95</v>
          </cell>
          <cell r="D1074">
            <v>186.85</v>
          </cell>
          <cell r="E1074">
            <v>177.6</v>
          </cell>
          <cell r="F1074">
            <v>185</v>
          </cell>
          <cell r="G1074">
            <v>185</v>
          </cell>
          <cell r="H1074">
            <v>178.6</v>
          </cell>
          <cell r="I1074">
            <v>120187</v>
          </cell>
        </row>
        <row r="1075">
          <cell r="A1075" t="str">
            <v>MACPOWER</v>
          </cell>
          <cell r="B1075" t="str">
            <v>EQ</v>
          </cell>
          <cell r="C1075">
            <v>321</v>
          </cell>
          <cell r="D1075">
            <v>326.75</v>
          </cell>
          <cell r="E1075">
            <v>319.05</v>
          </cell>
          <cell r="F1075">
            <v>323.7</v>
          </cell>
          <cell r="G1075">
            <v>323</v>
          </cell>
          <cell r="H1075">
            <v>326.89999999999998</v>
          </cell>
          <cell r="I1075">
            <v>11699</v>
          </cell>
        </row>
        <row r="1076">
          <cell r="A1076" t="str">
            <v>MADHAV</v>
          </cell>
          <cell r="B1076" t="str">
            <v>EQ</v>
          </cell>
          <cell r="C1076">
            <v>43.15</v>
          </cell>
          <cell r="D1076">
            <v>45.5</v>
          </cell>
          <cell r="E1076">
            <v>42.75</v>
          </cell>
          <cell r="F1076">
            <v>43.95</v>
          </cell>
          <cell r="G1076">
            <v>44.5</v>
          </cell>
          <cell r="H1076">
            <v>43.7</v>
          </cell>
          <cell r="I1076">
            <v>25800</v>
          </cell>
        </row>
        <row r="1077">
          <cell r="A1077" t="str">
            <v>MADHUCON</v>
          </cell>
          <cell r="B1077" t="str">
            <v>EQ</v>
          </cell>
          <cell r="C1077">
            <v>5.6</v>
          </cell>
          <cell r="D1077">
            <v>5.6</v>
          </cell>
          <cell r="E1077">
            <v>5.35</v>
          </cell>
          <cell r="F1077">
            <v>5.45</v>
          </cell>
          <cell r="G1077">
            <v>5.4</v>
          </cell>
          <cell r="H1077">
            <v>5.45</v>
          </cell>
          <cell r="I1077">
            <v>14349</v>
          </cell>
        </row>
        <row r="1078">
          <cell r="A1078" t="str">
            <v>MADRASFERT</v>
          </cell>
          <cell r="B1078" t="str">
            <v>EQ</v>
          </cell>
          <cell r="C1078">
            <v>75</v>
          </cell>
          <cell r="D1078">
            <v>75.650000000000006</v>
          </cell>
          <cell r="E1078">
            <v>71.2</v>
          </cell>
          <cell r="F1078">
            <v>71.8</v>
          </cell>
          <cell r="G1078">
            <v>71.650000000000006</v>
          </cell>
          <cell r="H1078">
            <v>74.900000000000006</v>
          </cell>
          <cell r="I1078">
            <v>1175366</v>
          </cell>
        </row>
        <row r="1079">
          <cell r="A1079" t="str">
            <v>MAESGETF</v>
          </cell>
          <cell r="B1079" t="str">
            <v>EQ</v>
          </cell>
          <cell r="C1079">
            <v>29.99</v>
          </cell>
          <cell r="D1079">
            <v>30.06</v>
          </cell>
          <cell r="E1079">
            <v>29.63</v>
          </cell>
          <cell r="F1079">
            <v>29.77</v>
          </cell>
          <cell r="G1079">
            <v>29.79</v>
          </cell>
          <cell r="H1079">
            <v>30.05</v>
          </cell>
          <cell r="I1079">
            <v>3409</v>
          </cell>
        </row>
        <row r="1080">
          <cell r="A1080" t="str">
            <v>MAFANG</v>
          </cell>
          <cell r="B1080" t="str">
            <v>EQ</v>
          </cell>
          <cell r="C1080">
            <v>36.76</v>
          </cell>
          <cell r="D1080">
            <v>36.76</v>
          </cell>
          <cell r="E1080">
            <v>36</v>
          </cell>
          <cell r="F1080">
            <v>36.450000000000003</v>
          </cell>
          <cell r="G1080">
            <v>36.49</v>
          </cell>
          <cell r="H1080">
            <v>36.74</v>
          </cell>
          <cell r="I1080">
            <v>2703290</v>
          </cell>
        </row>
        <row r="1081">
          <cell r="A1081" t="str">
            <v>MAFSETF</v>
          </cell>
          <cell r="B1081" t="str">
            <v>EQ</v>
          </cell>
          <cell r="C1081">
            <v>19.28</v>
          </cell>
          <cell r="D1081">
            <v>19.28</v>
          </cell>
          <cell r="E1081">
            <v>18.63</v>
          </cell>
          <cell r="F1081">
            <v>18.75</v>
          </cell>
          <cell r="G1081">
            <v>18.760000000000002</v>
          </cell>
          <cell r="H1081">
            <v>18.93</v>
          </cell>
          <cell r="I1081">
            <v>107176</v>
          </cell>
        </row>
        <row r="1082">
          <cell r="A1082" t="str">
            <v>MAGADSUGAR</v>
          </cell>
          <cell r="B1082" t="str">
            <v>EQ</v>
          </cell>
          <cell r="C1082">
            <v>314.89999999999998</v>
          </cell>
          <cell r="D1082">
            <v>315.3</v>
          </cell>
          <cell r="E1082">
            <v>305</v>
          </cell>
          <cell r="F1082">
            <v>308.2</v>
          </cell>
          <cell r="G1082">
            <v>311</v>
          </cell>
          <cell r="H1082">
            <v>314.89999999999998</v>
          </cell>
          <cell r="I1082">
            <v>16718</v>
          </cell>
        </row>
        <row r="1083">
          <cell r="A1083" t="str">
            <v>MAGNUM</v>
          </cell>
          <cell r="B1083" t="str">
            <v>EQ</v>
          </cell>
          <cell r="C1083">
            <v>27.7</v>
          </cell>
          <cell r="D1083">
            <v>27.7</v>
          </cell>
          <cell r="E1083">
            <v>27.7</v>
          </cell>
          <cell r="F1083">
            <v>27.7</v>
          </cell>
          <cell r="G1083">
            <v>27.7</v>
          </cell>
          <cell r="H1083">
            <v>26.4</v>
          </cell>
          <cell r="I1083">
            <v>179109</v>
          </cell>
        </row>
        <row r="1084">
          <cell r="A1084" t="str">
            <v>MAHABANK</v>
          </cell>
          <cell r="B1084" t="str">
            <v>EQ</v>
          </cell>
          <cell r="C1084">
            <v>31.5</v>
          </cell>
          <cell r="D1084">
            <v>31.5</v>
          </cell>
          <cell r="E1084">
            <v>30.3</v>
          </cell>
          <cell r="F1084">
            <v>30.7</v>
          </cell>
          <cell r="G1084">
            <v>30.65</v>
          </cell>
          <cell r="H1084">
            <v>31.1</v>
          </cell>
          <cell r="I1084">
            <v>25938883</v>
          </cell>
        </row>
        <row r="1085">
          <cell r="A1085" t="str">
            <v>MAHAPEXLTD</v>
          </cell>
          <cell r="B1085" t="str">
            <v>EQ</v>
          </cell>
          <cell r="C1085">
            <v>125</v>
          </cell>
          <cell r="D1085">
            <v>127.8</v>
          </cell>
          <cell r="E1085">
            <v>123.9</v>
          </cell>
          <cell r="F1085">
            <v>127.65</v>
          </cell>
          <cell r="G1085">
            <v>127.8</v>
          </cell>
          <cell r="H1085">
            <v>121.75</v>
          </cell>
          <cell r="I1085">
            <v>28331</v>
          </cell>
        </row>
        <row r="1086">
          <cell r="A1086" t="str">
            <v>MAHASTEEL</v>
          </cell>
          <cell r="B1086" t="str">
            <v>EQ</v>
          </cell>
          <cell r="C1086">
            <v>71.5</v>
          </cell>
          <cell r="D1086">
            <v>71.849999999999994</v>
          </cell>
          <cell r="E1086">
            <v>69</v>
          </cell>
          <cell r="F1086">
            <v>69.7</v>
          </cell>
          <cell r="G1086">
            <v>69.099999999999994</v>
          </cell>
          <cell r="H1086">
            <v>70.45</v>
          </cell>
          <cell r="I1086">
            <v>7539</v>
          </cell>
        </row>
        <row r="1087">
          <cell r="A1087" t="str">
            <v>MAHEPC</v>
          </cell>
          <cell r="B1087" t="str">
            <v>EQ</v>
          </cell>
          <cell r="C1087">
            <v>107.45</v>
          </cell>
          <cell r="D1087">
            <v>108.85</v>
          </cell>
          <cell r="E1087">
            <v>104.5</v>
          </cell>
          <cell r="F1087">
            <v>105.9</v>
          </cell>
          <cell r="G1087">
            <v>107.2</v>
          </cell>
          <cell r="H1087">
            <v>106.4</v>
          </cell>
          <cell r="I1087">
            <v>42278</v>
          </cell>
        </row>
        <row r="1088">
          <cell r="A1088" t="str">
            <v>MAHESHWARI</v>
          </cell>
          <cell r="B1088" t="str">
            <v>EQ</v>
          </cell>
          <cell r="C1088">
            <v>70.099999999999994</v>
          </cell>
          <cell r="D1088">
            <v>70.099999999999994</v>
          </cell>
          <cell r="E1088">
            <v>68.75</v>
          </cell>
          <cell r="F1088">
            <v>69.150000000000006</v>
          </cell>
          <cell r="G1088">
            <v>69.5</v>
          </cell>
          <cell r="H1088">
            <v>69.3</v>
          </cell>
          <cell r="I1088">
            <v>12748</v>
          </cell>
        </row>
        <row r="1089">
          <cell r="A1089" t="str">
            <v>MAHINDCIE</v>
          </cell>
          <cell r="B1089" t="str">
            <v>EQ</v>
          </cell>
          <cell r="C1089">
            <v>340</v>
          </cell>
          <cell r="D1089">
            <v>349.8</v>
          </cell>
          <cell r="E1089">
            <v>338.2</v>
          </cell>
          <cell r="F1089">
            <v>343</v>
          </cell>
          <cell r="G1089">
            <v>342.8</v>
          </cell>
          <cell r="H1089">
            <v>340</v>
          </cell>
          <cell r="I1089">
            <v>1092459</v>
          </cell>
        </row>
        <row r="1090">
          <cell r="A1090" t="str">
            <v>MAHKTECH</v>
          </cell>
          <cell r="B1090" t="str">
            <v>EQ</v>
          </cell>
          <cell r="C1090">
            <v>15.94</v>
          </cell>
          <cell r="D1090">
            <v>16.100000000000001</v>
          </cell>
          <cell r="E1090">
            <v>15.72</v>
          </cell>
          <cell r="F1090">
            <v>15.92</v>
          </cell>
          <cell r="G1090">
            <v>16.05</v>
          </cell>
          <cell r="H1090">
            <v>15.81</v>
          </cell>
          <cell r="I1090">
            <v>908056</v>
          </cell>
        </row>
        <row r="1091">
          <cell r="A1091" t="str">
            <v>MAHLIFE</v>
          </cell>
          <cell r="B1091" t="str">
            <v>EQ</v>
          </cell>
          <cell r="C1091">
            <v>365</v>
          </cell>
          <cell r="D1091">
            <v>365</v>
          </cell>
          <cell r="E1091">
            <v>359</v>
          </cell>
          <cell r="F1091">
            <v>362.95</v>
          </cell>
          <cell r="G1091">
            <v>363.55</v>
          </cell>
          <cell r="H1091">
            <v>363.35</v>
          </cell>
          <cell r="I1091">
            <v>137960</v>
          </cell>
        </row>
        <row r="1092">
          <cell r="A1092" t="str">
            <v>MAHLOG</v>
          </cell>
          <cell r="B1092" t="str">
            <v>EQ</v>
          </cell>
          <cell r="C1092">
            <v>488.7</v>
          </cell>
          <cell r="D1092">
            <v>492</v>
          </cell>
          <cell r="E1092">
            <v>485.6</v>
          </cell>
          <cell r="F1092">
            <v>487.85</v>
          </cell>
          <cell r="G1092">
            <v>486.4</v>
          </cell>
          <cell r="H1092">
            <v>489.15</v>
          </cell>
          <cell r="I1092">
            <v>14772</v>
          </cell>
        </row>
        <row r="1093">
          <cell r="A1093" t="str">
            <v>MAHSCOOTER</v>
          </cell>
          <cell r="B1093" t="str">
            <v>EQ</v>
          </cell>
          <cell r="C1093">
            <v>4590.8999999999996</v>
          </cell>
          <cell r="D1093">
            <v>4599</v>
          </cell>
          <cell r="E1093">
            <v>4444</v>
          </cell>
          <cell r="F1093">
            <v>4476.3</v>
          </cell>
          <cell r="G1093">
            <v>4450.5</v>
          </cell>
          <cell r="H1093">
            <v>4580.45</v>
          </cell>
          <cell r="I1093">
            <v>5628</v>
          </cell>
        </row>
        <row r="1094">
          <cell r="A1094" t="str">
            <v>MAHSEAMLES</v>
          </cell>
          <cell r="B1094" t="str">
            <v>EQ</v>
          </cell>
          <cell r="C1094">
            <v>326.14999999999998</v>
          </cell>
          <cell r="D1094">
            <v>329.9</v>
          </cell>
          <cell r="E1094">
            <v>318.10000000000002</v>
          </cell>
          <cell r="F1094">
            <v>318.60000000000002</v>
          </cell>
          <cell r="G1094">
            <v>319</v>
          </cell>
          <cell r="H1094">
            <v>330.3</v>
          </cell>
          <cell r="I1094">
            <v>410251</v>
          </cell>
        </row>
        <row r="1095">
          <cell r="A1095" t="str">
            <v>MAITHANALL</v>
          </cell>
          <cell r="B1095" t="str">
            <v>EQ</v>
          </cell>
          <cell r="C1095">
            <v>1100</v>
          </cell>
          <cell r="D1095">
            <v>1123.8</v>
          </cell>
          <cell r="E1095">
            <v>1072</v>
          </cell>
          <cell r="F1095">
            <v>1077.3</v>
          </cell>
          <cell r="G1095">
            <v>1073</v>
          </cell>
          <cell r="H1095">
            <v>1096.1500000000001</v>
          </cell>
          <cell r="I1095">
            <v>67214</v>
          </cell>
        </row>
        <row r="1096">
          <cell r="A1096" t="str">
            <v>MALLCOM</v>
          </cell>
          <cell r="B1096" t="str">
            <v>EQ</v>
          </cell>
          <cell r="C1096">
            <v>705.05</v>
          </cell>
          <cell r="D1096">
            <v>716.7</v>
          </cell>
          <cell r="E1096">
            <v>695.55</v>
          </cell>
          <cell r="F1096">
            <v>703.3</v>
          </cell>
          <cell r="G1096">
            <v>706.05</v>
          </cell>
          <cell r="H1096">
            <v>702.4</v>
          </cell>
          <cell r="I1096">
            <v>1278</v>
          </cell>
        </row>
        <row r="1097">
          <cell r="A1097" t="str">
            <v>MALUPAPER</v>
          </cell>
          <cell r="B1097" t="str">
            <v>EQ</v>
          </cell>
          <cell r="C1097">
            <v>39</v>
          </cell>
          <cell r="D1097">
            <v>40.9</v>
          </cell>
          <cell r="E1097">
            <v>38.299999999999997</v>
          </cell>
          <cell r="F1097">
            <v>38.65</v>
          </cell>
          <cell r="G1097">
            <v>38.450000000000003</v>
          </cell>
          <cell r="H1097">
            <v>39.549999999999997</v>
          </cell>
          <cell r="I1097">
            <v>95960</v>
          </cell>
        </row>
        <row r="1098">
          <cell r="A1098" t="str">
            <v>MAM150ETF</v>
          </cell>
          <cell r="B1098" t="str">
            <v>EQ</v>
          </cell>
          <cell r="C1098">
            <v>12.19</v>
          </cell>
          <cell r="D1098">
            <v>12.19</v>
          </cell>
          <cell r="E1098">
            <v>11.85</v>
          </cell>
          <cell r="F1098">
            <v>11.9</v>
          </cell>
          <cell r="G1098">
            <v>11.91</v>
          </cell>
          <cell r="H1098">
            <v>11.99</v>
          </cell>
          <cell r="I1098">
            <v>653928</v>
          </cell>
        </row>
        <row r="1099">
          <cell r="A1099" t="str">
            <v>MAMFGETF</v>
          </cell>
          <cell r="B1099" t="str">
            <v>EQ</v>
          </cell>
          <cell r="C1099">
            <v>83.93</v>
          </cell>
          <cell r="D1099">
            <v>84.11</v>
          </cell>
          <cell r="E1099">
            <v>83.24</v>
          </cell>
          <cell r="F1099">
            <v>83.49</v>
          </cell>
          <cell r="G1099">
            <v>83.26</v>
          </cell>
          <cell r="H1099">
            <v>83.84</v>
          </cell>
          <cell r="I1099">
            <v>3669</v>
          </cell>
        </row>
        <row r="1100">
          <cell r="A1100" t="str">
            <v>MAN50ETF</v>
          </cell>
          <cell r="B1100" t="str">
            <v>EQ</v>
          </cell>
          <cell r="C1100">
            <v>188.15</v>
          </cell>
          <cell r="D1100">
            <v>188.5</v>
          </cell>
          <cell r="E1100">
            <v>186.01</v>
          </cell>
          <cell r="F1100">
            <v>186.75</v>
          </cell>
          <cell r="G1100">
            <v>186.82</v>
          </cell>
          <cell r="H1100">
            <v>187.9</v>
          </cell>
          <cell r="I1100">
            <v>3779</v>
          </cell>
        </row>
        <row r="1101">
          <cell r="A1101" t="str">
            <v>MANAKALUCO</v>
          </cell>
          <cell r="B1101" t="str">
            <v>EQ</v>
          </cell>
          <cell r="C1101">
            <v>22.1</v>
          </cell>
          <cell r="D1101">
            <v>23.4</v>
          </cell>
          <cell r="E1101">
            <v>22.1</v>
          </cell>
          <cell r="F1101">
            <v>22.5</v>
          </cell>
          <cell r="G1101">
            <v>22.5</v>
          </cell>
          <cell r="H1101">
            <v>22.45</v>
          </cell>
          <cell r="I1101">
            <v>47572</v>
          </cell>
        </row>
        <row r="1102">
          <cell r="A1102" t="str">
            <v>MANAKCOAT</v>
          </cell>
          <cell r="B1102" t="str">
            <v>EQ</v>
          </cell>
          <cell r="C1102">
            <v>17.649999999999999</v>
          </cell>
          <cell r="D1102">
            <v>18</v>
          </cell>
          <cell r="E1102">
            <v>17.649999999999999</v>
          </cell>
          <cell r="F1102">
            <v>17.75</v>
          </cell>
          <cell r="G1102">
            <v>17.899999999999999</v>
          </cell>
          <cell r="H1102">
            <v>17.75</v>
          </cell>
          <cell r="I1102">
            <v>12363</v>
          </cell>
        </row>
        <row r="1103">
          <cell r="A1103" t="str">
            <v>MANAKSIA</v>
          </cell>
          <cell r="B1103" t="str">
            <v>EQ</v>
          </cell>
          <cell r="C1103">
            <v>77</v>
          </cell>
          <cell r="D1103">
            <v>77</v>
          </cell>
          <cell r="E1103">
            <v>74.3</v>
          </cell>
          <cell r="F1103">
            <v>75.150000000000006</v>
          </cell>
          <cell r="G1103">
            <v>75</v>
          </cell>
          <cell r="H1103">
            <v>76.45</v>
          </cell>
          <cell r="I1103">
            <v>46039</v>
          </cell>
        </row>
        <row r="1104">
          <cell r="A1104" t="str">
            <v>MANAKSTEEL</v>
          </cell>
          <cell r="B1104" t="str">
            <v>EQ</v>
          </cell>
          <cell r="C1104">
            <v>35.65</v>
          </cell>
          <cell r="D1104">
            <v>36</v>
          </cell>
          <cell r="E1104">
            <v>34.6</v>
          </cell>
          <cell r="F1104">
            <v>35.450000000000003</v>
          </cell>
          <cell r="G1104">
            <v>35.25</v>
          </cell>
          <cell r="H1104">
            <v>35.15</v>
          </cell>
          <cell r="I1104">
            <v>64339</v>
          </cell>
        </row>
        <row r="1105">
          <cell r="A1105" t="str">
            <v>MANALIPETC</v>
          </cell>
          <cell r="B1105" t="str">
            <v>EQ</v>
          </cell>
          <cell r="C1105">
            <v>81.5</v>
          </cell>
          <cell r="D1105">
            <v>81.8</v>
          </cell>
          <cell r="E1105">
            <v>80.3</v>
          </cell>
          <cell r="F1105">
            <v>80.75</v>
          </cell>
          <cell r="G1105">
            <v>81</v>
          </cell>
          <cell r="H1105">
            <v>81.8</v>
          </cell>
          <cell r="I1105">
            <v>114060</v>
          </cell>
        </row>
        <row r="1106">
          <cell r="A1106" t="str">
            <v>MANAPPURAM</v>
          </cell>
          <cell r="B1106" t="str">
            <v>EQ</v>
          </cell>
          <cell r="C1106">
            <v>121.2</v>
          </cell>
          <cell r="D1106">
            <v>121.7</v>
          </cell>
          <cell r="E1106">
            <v>117.6</v>
          </cell>
          <cell r="F1106">
            <v>118.5</v>
          </cell>
          <cell r="G1106">
            <v>118.5</v>
          </cell>
          <cell r="H1106">
            <v>120.95</v>
          </cell>
          <cell r="I1106">
            <v>3905024</v>
          </cell>
        </row>
        <row r="1107">
          <cell r="A1107" t="str">
            <v>MANGALAM</v>
          </cell>
          <cell r="B1107" t="str">
            <v>EQ</v>
          </cell>
          <cell r="C1107">
            <v>133.85</v>
          </cell>
          <cell r="D1107">
            <v>133.9</v>
          </cell>
          <cell r="E1107">
            <v>131</v>
          </cell>
          <cell r="F1107">
            <v>132.9</v>
          </cell>
          <cell r="G1107">
            <v>132.9</v>
          </cell>
          <cell r="H1107">
            <v>132.80000000000001</v>
          </cell>
          <cell r="I1107">
            <v>32169</v>
          </cell>
        </row>
        <row r="1108">
          <cell r="A1108" t="str">
            <v>MANGCHEFER</v>
          </cell>
          <cell r="B1108" t="str">
            <v>EQ</v>
          </cell>
          <cell r="C1108">
            <v>86.9</v>
          </cell>
          <cell r="D1108">
            <v>86.95</v>
          </cell>
          <cell r="E1108">
            <v>85.25</v>
          </cell>
          <cell r="F1108">
            <v>85.55</v>
          </cell>
          <cell r="G1108">
            <v>85.5</v>
          </cell>
          <cell r="H1108">
            <v>86.8</v>
          </cell>
          <cell r="I1108">
            <v>227931</v>
          </cell>
        </row>
        <row r="1109">
          <cell r="A1109" t="str">
            <v>MANGLMCEM</v>
          </cell>
          <cell r="B1109" t="str">
            <v>EQ</v>
          </cell>
          <cell r="C1109">
            <v>297.8</v>
          </cell>
          <cell r="D1109">
            <v>300</v>
          </cell>
          <cell r="E1109">
            <v>289.25</v>
          </cell>
          <cell r="F1109">
            <v>294.89999999999998</v>
          </cell>
          <cell r="G1109">
            <v>293</v>
          </cell>
          <cell r="H1109">
            <v>295.89999999999998</v>
          </cell>
          <cell r="I1109">
            <v>204712</v>
          </cell>
        </row>
        <row r="1110">
          <cell r="A1110" t="str">
            <v>MANINDS</v>
          </cell>
          <cell r="B1110" t="str">
            <v>EQ</v>
          </cell>
          <cell r="C1110">
            <v>78.400000000000006</v>
          </cell>
          <cell r="D1110">
            <v>80.099999999999994</v>
          </cell>
          <cell r="E1110">
            <v>77.45</v>
          </cell>
          <cell r="F1110">
            <v>79.349999999999994</v>
          </cell>
          <cell r="G1110">
            <v>78.7</v>
          </cell>
          <cell r="H1110">
            <v>77.599999999999994</v>
          </cell>
          <cell r="I1110">
            <v>187615</v>
          </cell>
        </row>
        <row r="1111">
          <cell r="A1111" t="str">
            <v>MANINFRA</v>
          </cell>
          <cell r="B1111" t="str">
            <v>EQ</v>
          </cell>
          <cell r="C1111">
            <v>74</v>
          </cell>
          <cell r="D1111">
            <v>74</v>
          </cell>
          <cell r="E1111">
            <v>72</v>
          </cell>
          <cell r="F1111">
            <v>72.900000000000006</v>
          </cell>
          <cell r="G1111">
            <v>72.900000000000006</v>
          </cell>
          <cell r="H1111">
            <v>73.95</v>
          </cell>
          <cell r="I1111">
            <v>169737</v>
          </cell>
        </row>
        <row r="1112">
          <cell r="A1112" t="str">
            <v>MANORAMA</v>
          </cell>
          <cell r="B1112" t="str">
            <v>EQ</v>
          </cell>
          <cell r="C1112">
            <v>1073.9000000000001</v>
          </cell>
          <cell r="D1112">
            <v>1073.9000000000001</v>
          </cell>
          <cell r="E1112">
            <v>1025</v>
          </cell>
          <cell r="F1112">
            <v>1026.9000000000001</v>
          </cell>
          <cell r="G1112">
            <v>1027</v>
          </cell>
          <cell r="H1112">
            <v>1064.45</v>
          </cell>
          <cell r="I1112">
            <v>1983</v>
          </cell>
        </row>
        <row r="1113">
          <cell r="A1113" t="str">
            <v>MANORG</v>
          </cell>
          <cell r="B1113" t="str">
            <v>EQ</v>
          </cell>
          <cell r="C1113">
            <v>508.1</v>
          </cell>
          <cell r="D1113">
            <v>508.1</v>
          </cell>
          <cell r="E1113">
            <v>495.5</v>
          </cell>
          <cell r="F1113">
            <v>499.6</v>
          </cell>
          <cell r="G1113">
            <v>501.55</v>
          </cell>
          <cell r="H1113">
            <v>503.6</v>
          </cell>
          <cell r="I1113">
            <v>4428</v>
          </cell>
        </row>
        <row r="1114">
          <cell r="A1114" t="str">
            <v>MANUGRAPH</v>
          </cell>
          <cell r="B1114" t="str">
            <v>EQ</v>
          </cell>
          <cell r="C1114">
            <v>16.399999999999999</v>
          </cell>
          <cell r="D1114">
            <v>16.45</v>
          </cell>
          <cell r="E1114">
            <v>15.35</v>
          </cell>
          <cell r="F1114">
            <v>15.65</v>
          </cell>
          <cell r="G1114">
            <v>15.55</v>
          </cell>
          <cell r="H1114">
            <v>16.25</v>
          </cell>
          <cell r="I1114">
            <v>16475</v>
          </cell>
        </row>
        <row r="1115">
          <cell r="A1115" t="str">
            <v>MANXT50</v>
          </cell>
          <cell r="B1115" t="str">
            <v>EQ</v>
          </cell>
          <cell r="C1115">
            <v>425.46</v>
          </cell>
          <cell r="D1115">
            <v>426.18</v>
          </cell>
          <cell r="E1115">
            <v>421.33</v>
          </cell>
          <cell r="F1115">
            <v>422.51</v>
          </cell>
          <cell r="G1115">
            <v>422.47</v>
          </cell>
          <cell r="H1115">
            <v>426.05</v>
          </cell>
          <cell r="I1115">
            <v>285</v>
          </cell>
        </row>
        <row r="1116">
          <cell r="A1116" t="str">
            <v>MANYAVAR</v>
          </cell>
          <cell r="B1116" t="str">
            <v>EQ</v>
          </cell>
          <cell r="C1116">
            <v>1293.05</v>
          </cell>
          <cell r="D1116">
            <v>1312</v>
          </cell>
          <cell r="E1116">
            <v>1290.3499999999999</v>
          </cell>
          <cell r="F1116">
            <v>1299.4000000000001</v>
          </cell>
          <cell r="G1116">
            <v>1299.6500000000001</v>
          </cell>
          <cell r="H1116">
            <v>1293.05</v>
          </cell>
          <cell r="I1116">
            <v>204200</v>
          </cell>
        </row>
        <row r="1117">
          <cell r="A1117" t="str">
            <v>MAPMYINDIA</v>
          </cell>
          <cell r="B1117" t="str">
            <v>EQ</v>
          </cell>
          <cell r="C1117">
            <v>1035</v>
          </cell>
          <cell r="D1117">
            <v>1059.3499999999999</v>
          </cell>
          <cell r="E1117">
            <v>1023</v>
          </cell>
          <cell r="F1117">
            <v>1027.9000000000001</v>
          </cell>
          <cell r="G1117">
            <v>1030.3499999999999</v>
          </cell>
          <cell r="H1117">
            <v>1031.7</v>
          </cell>
          <cell r="I1117">
            <v>107242</v>
          </cell>
        </row>
        <row r="1118">
          <cell r="A1118" t="str">
            <v>MARALOVER</v>
          </cell>
          <cell r="B1118" t="str">
            <v>EQ</v>
          </cell>
          <cell r="C1118">
            <v>65</v>
          </cell>
          <cell r="D1118">
            <v>66.55</v>
          </cell>
          <cell r="E1118">
            <v>63.1</v>
          </cell>
          <cell r="F1118">
            <v>63.85</v>
          </cell>
          <cell r="G1118">
            <v>64.55</v>
          </cell>
          <cell r="H1118">
            <v>64.7</v>
          </cell>
          <cell r="I1118">
            <v>11088</v>
          </cell>
        </row>
        <row r="1119">
          <cell r="A1119" t="str">
            <v>MARATHON</v>
          </cell>
          <cell r="B1119" t="str">
            <v>EQ</v>
          </cell>
          <cell r="C1119">
            <v>222.55</v>
          </cell>
          <cell r="D1119">
            <v>231.1</v>
          </cell>
          <cell r="E1119">
            <v>222.55</v>
          </cell>
          <cell r="F1119">
            <v>228.3</v>
          </cell>
          <cell r="G1119">
            <v>228</v>
          </cell>
          <cell r="H1119">
            <v>228.85</v>
          </cell>
          <cell r="I1119">
            <v>7781</v>
          </cell>
        </row>
        <row r="1120">
          <cell r="A1120" t="str">
            <v>MARICO</v>
          </cell>
          <cell r="B1120" t="str">
            <v>EQ</v>
          </cell>
          <cell r="C1120">
            <v>515.5</v>
          </cell>
          <cell r="D1120">
            <v>517.4</v>
          </cell>
          <cell r="E1120">
            <v>507.65</v>
          </cell>
          <cell r="F1120">
            <v>513.04999999999995</v>
          </cell>
          <cell r="G1120">
            <v>511.4</v>
          </cell>
          <cell r="H1120">
            <v>515.5</v>
          </cell>
          <cell r="I1120">
            <v>896307</v>
          </cell>
        </row>
        <row r="1121">
          <cell r="A1121" t="str">
            <v>MARINE</v>
          </cell>
          <cell r="B1121" t="str">
            <v>EQ</v>
          </cell>
          <cell r="C1121">
            <v>38.049999999999997</v>
          </cell>
          <cell r="D1121">
            <v>40.5</v>
          </cell>
          <cell r="E1121">
            <v>37.950000000000003</v>
          </cell>
          <cell r="F1121">
            <v>39.450000000000003</v>
          </cell>
          <cell r="G1121">
            <v>39.799999999999997</v>
          </cell>
          <cell r="H1121">
            <v>37.85</v>
          </cell>
          <cell r="I1121">
            <v>3320117</v>
          </cell>
        </row>
        <row r="1122">
          <cell r="A1122" t="str">
            <v>MARKSANS</v>
          </cell>
          <cell r="B1122" t="str">
            <v>EQ</v>
          </cell>
          <cell r="C1122">
            <v>58.85</v>
          </cell>
          <cell r="D1122">
            <v>59.95</v>
          </cell>
          <cell r="E1122">
            <v>58.05</v>
          </cell>
          <cell r="F1122">
            <v>58.3</v>
          </cell>
          <cell r="G1122">
            <v>58.55</v>
          </cell>
          <cell r="H1122">
            <v>58.85</v>
          </cell>
          <cell r="I1122">
            <v>966629</v>
          </cell>
        </row>
        <row r="1123">
          <cell r="A1123" t="str">
            <v>MARSHALL</v>
          </cell>
          <cell r="B1123" t="str">
            <v>EQ</v>
          </cell>
          <cell r="C1123">
            <v>26.35</v>
          </cell>
          <cell r="D1123">
            <v>26.95</v>
          </cell>
          <cell r="E1123">
            <v>25.8</v>
          </cell>
          <cell r="F1123">
            <v>26.25</v>
          </cell>
          <cell r="G1123">
            <v>25.8</v>
          </cell>
          <cell r="H1123">
            <v>26.1</v>
          </cell>
          <cell r="I1123">
            <v>20970</v>
          </cell>
        </row>
        <row r="1124">
          <cell r="A1124" t="str">
            <v>MARUTI</v>
          </cell>
          <cell r="B1124" t="str">
            <v>EQ</v>
          </cell>
          <cell r="C1124">
            <v>8460</v>
          </cell>
          <cell r="D1124">
            <v>8483.9500000000007</v>
          </cell>
          <cell r="E1124">
            <v>8350</v>
          </cell>
          <cell r="F1124">
            <v>8383.0499999999993</v>
          </cell>
          <cell r="G1124">
            <v>8370</v>
          </cell>
          <cell r="H1124">
            <v>8461.1</v>
          </cell>
          <cell r="I1124">
            <v>368978</v>
          </cell>
        </row>
        <row r="1125">
          <cell r="A1125" t="str">
            <v>MASFIN</v>
          </cell>
          <cell r="B1125" t="str">
            <v>EQ</v>
          </cell>
          <cell r="C1125">
            <v>822.2</v>
          </cell>
          <cell r="D1125">
            <v>826.55</v>
          </cell>
          <cell r="E1125">
            <v>808.3</v>
          </cell>
          <cell r="F1125">
            <v>814.05</v>
          </cell>
          <cell r="G1125">
            <v>820.9</v>
          </cell>
          <cell r="H1125">
            <v>819.5</v>
          </cell>
          <cell r="I1125">
            <v>7249</v>
          </cell>
        </row>
        <row r="1126">
          <cell r="A1126" t="str">
            <v>MASKINVEST</v>
          </cell>
          <cell r="B1126" t="str">
            <v>BE</v>
          </cell>
          <cell r="C1126">
            <v>78.150000000000006</v>
          </cell>
          <cell r="D1126">
            <v>78.400000000000006</v>
          </cell>
          <cell r="E1126">
            <v>72.8</v>
          </cell>
          <cell r="F1126">
            <v>72.8</v>
          </cell>
          <cell r="G1126">
            <v>72.8</v>
          </cell>
          <cell r="H1126">
            <v>76.599999999999994</v>
          </cell>
          <cell r="I1126">
            <v>3006</v>
          </cell>
        </row>
        <row r="1127">
          <cell r="A1127" t="str">
            <v>MASPTOP50</v>
          </cell>
          <cell r="B1127" t="str">
            <v>EQ</v>
          </cell>
          <cell r="C1127">
            <v>25.49</v>
          </cell>
          <cell r="D1127">
            <v>26</v>
          </cell>
          <cell r="E1127">
            <v>25.11</v>
          </cell>
          <cell r="F1127">
            <v>25.76</v>
          </cell>
          <cell r="G1127">
            <v>25.51</v>
          </cell>
          <cell r="H1127">
            <v>25.27</v>
          </cell>
          <cell r="I1127">
            <v>145225</v>
          </cell>
        </row>
        <row r="1128">
          <cell r="A1128" t="str">
            <v>MASTEK</v>
          </cell>
          <cell r="B1128" t="str">
            <v>EQ</v>
          </cell>
          <cell r="C1128">
            <v>1702.4</v>
          </cell>
          <cell r="D1128">
            <v>1724</v>
          </cell>
          <cell r="E1128">
            <v>1685</v>
          </cell>
          <cell r="F1128">
            <v>1691.1</v>
          </cell>
          <cell r="G1128">
            <v>1686.45</v>
          </cell>
          <cell r="H1128">
            <v>1713.3</v>
          </cell>
          <cell r="I1128">
            <v>26300</v>
          </cell>
        </row>
        <row r="1129">
          <cell r="A1129" t="str">
            <v>MATRIMONY</v>
          </cell>
          <cell r="B1129" t="str">
            <v>EQ</v>
          </cell>
          <cell r="C1129">
            <v>583.79999999999995</v>
          </cell>
          <cell r="D1129">
            <v>588.35</v>
          </cell>
          <cell r="E1129">
            <v>575.5</v>
          </cell>
          <cell r="F1129">
            <v>578.04999999999995</v>
          </cell>
          <cell r="G1129">
            <v>579.4</v>
          </cell>
          <cell r="H1129">
            <v>581.29999999999995</v>
          </cell>
          <cell r="I1129">
            <v>5321</v>
          </cell>
        </row>
        <row r="1130">
          <cell r="A1130" t="str">
            <v>MAWANASUG</v>
          </cell>
          <cell r="B1130" t="str">
            <v>EQ</v>
          </cell>
          <cell r="C1130">
            <v>96.4</v>
          </cell>
          <cell r="D1130">
            <v>97.4</v>
          </cell>
          <cell r="E1130">
            <v>93.75</v>
          </cell>
          <cell r="F1130">
            <v>95.15</v>
          </cell>
          <cell r="G1130">
            <v>95</v>
          </cell>
          <cell r="H1130">
            <v>96.55</v>
          </cell>
          <cell r="I1130">
            <v>221888</v>
          </cell>
        </row>
        <row r="1131">
          <cell r="A1131" t="str">
            <v>MAXHEALTH</v>
          </cell>
          <cell r="B1131" t="str">
            <v>EQ</v>
          </cell>
          <cell r="C1131">
            <v>440.05</v>
          </cell>
          <cell r="D1131">
            <v>440.4</v>
          </cell>
          <cell r="E1131">
            <v>429.25</v>
          </cell>
          <cell r="F1131">
            <v>433.35</v>
          </cell>
          <cell r="G1131">
            <v>433</v>
          </cell>
          <cell r="H1131">
            <v>440</v>
          </cell>
          <cell r="I1131">
            <v>1167423</v>
          </cell>
        </row>
        <row r="1132">
          <cell r="A1132" t="str">
            <v>MAXIND</v>
          </cell>
          <cell r="B1132" t="str">
            <v>EQ</v>
          </cell>
          <cell r="C1132">
            <v>100.2</v>
          </cell>
          <cell r="D1132">
            <v>100.2</v>
          </cell>
          <cell r="E1132">
            <v>98.4</v>
          </cell>
          <cell r="F1132">
            <v>99</v>
          </cell>
          <cell r="G1132">
            <v>98.55</v>
          </cell>
          <cell r="H1132">
            <v>99.65</v>
          </cell>
          <cell r="I1132">
            <v>65361</v>
          </cell>
        </row>
        <row r="1133">
          <cell r="A1133" t="str">
            <v>MAXVIL</v>
          </cell>
          <cell r="B1133" t="str">
            <v>EQ</v>
          </cell>
          <cell r="C1133">
            <v>148.65</v>
          </cell>
          <cell r="D1133">
            <v>155</v>
          </cell>
          <cell r="E1133">
            <v>148.65</v>
          </cell>
          <cell r="F1133">
            <v>151.1</v>
          </cell>
          <cell r="G1133">
            <v>151.94999999999999</v>
          </cell>
          <cell r="H1133">
            <v>149.05000000000001</v>
          </cell>
          <cell r="I1133">
            <v>135220</v>
          </cell>
        </row>
        <row r="1134">
          <cell r="A1134" t="str">
            <v>MAYURUNIQ</v>
          </cell>
          <cell r="B1134" t="str">
            <v>EQ</v>
          </cell>
          <cell r="C1134">
            <v>418.2</v>
          </cell>
          <cell r="D1134">
            <v>425</v>
          </cell>
          <cell r="E1134">
            <v>411.1</v>
          </cell>
          <cell r="F1134">
            <v>422.15</v>
          </cell>
          <cell r="G1134">
            <v>422.55</v>
          </cell>
          <cell r="H1134">
            <v>421.75</v>
          </cell>
          <cell r="I1134">
            <v>17206</v>
          </cell>
        </row>
        <row r="1135">
          <cell r="A1135" t="str">
            <v>MAZDA</v>
          </cell>
          <cell r="B1135" t="str">
            <v>EQ</v>
          </cell>
          <cell r="C1135">
            <v>654.4</v>
          </cell>
          <cell r="D1135">
            <v>661.55</v>
          </cell>
          <cell r="E1135">
            <v>645</v>
          </cell>
          <cell r="F1135">
            <v>658.2</v>
          </cell>
          <cell r="G1135">
            <v>656</v>
          </cell>
          <cell r="H1135">
            <v>648.04999999999995</v>
          </cell>
          <cell r="I1135">
            <v>3465</v>
          </cell>
        </row>
        <row r="1136">
          <cell r="A1136" t="str">
            <v>MAZDOCK</v>
          </cell>
          <cell r="B1136" t="str">
            <v>EQ</v>
          </cell>
          <cell r="C1136">
            <v>816</v>
          </cell>
          <cell r="D1136">
            <v>821</v>
          </cell>
          <cell r="E1136">
            <v>798.55</v>
          </cell>
          <cell r="F1136">
            <v>802.85</v>
          </cell>
          <cell r="G1136">
            <v>801.3</v>
          </cell>
          <cell r="H1136">
            <v>814.4</v>
          </cell>
          <cell r="I1136">
            <v>1536842</v>
          </cell>
        </row>
        <row r="1137">
          <cell r="A1137" t="str">
            <v>MBAPL</v>
          </cell>
          <cell r="B1137" t="str">
            <v>BE</v>
          </cell>
          <cell r="C1137">
            <v>540.54999999999995</v>
          </cell>
          <cell r="D1137">
            <v>555</v>
          </cell>
          <cell r="E1137">
            <v>540.54999999999995</v>
          </cell>
          <cell r="F1137">
            <v>548.15</v>
          </cell>
          <cell r="G1137">
            <v>551</v>
          </cell>
          <cell r="H1137">
            <v>545.45000000000005</v>
          </cell>
          <cell r="I1137">
            <v>12504</v>
          </cell>
        </row>
        <row r="1138">
          <cell r="A1138" t="str">
            <v>MBECL</v>
          </cell>
          <cell r="B1138" t="str">
            <v>BE</v>
          </cell>
          <cell r="C1138">
            <v>3.9</v>
          </cell>
          <cell r="D1138">
            <v>3.9</v>
          </cell>
          <cell r="E1138">
            <v>3.65</v>
          </cell>
          <cell r="F1138">
            <v>3.75</v>
          </cell>
          <cell r="G1138">
            <v>3.8</v>
          </cell>
          <cell r="H1138">
            <v>3.75</v>
          </cell>
          <cell r="I1138">
            <v>60931</v>
          </cell>
        </row>
        <row r="1139">
          <cell r="A1139" t="str">
            <v>MBLINFRA</v>
          </cell>
          <cell r="B1139" t="str">
            <v>EQ</v>
          </cell>
          <cell r="C1139">
            <v>25.05</v>
          </cell>
          <cell r="D1139">
            <v>26.25</v>
          </cell>
          <cell r="E1139">
            <v>24.6</v>
          </cell>
          <cell r="F1139">
            <v>25.05</v>
          </cell>
          <cell r="G1139">
            <v>25.05</v>
          </cell>
          <cell r="H1139">
            <v>24.75</v>
          </cell>
          <cell r="I1139">
            <v>403913</v>
          </cell>
        </row>
        <row r="1140">
          <cell r="A1140" t="str">
            <v>MCDOWELL-N</v>
          </cell>
          <cell r="B1140" t="str">
            <v>EQ</v>
          </cell>
          <cell r="C1140">
            <v>851.2</v>
          </cell>
          <cell r="D1140">
            <v>862.95</v>
          </cell>
          <cell r="E1140">
            <v>849.1</v>
          </cell>
          <cell r="F1140">
            <v>856.5</v>
          </cell>
          <cell r="G1140">
            <v>856.95</v>
          </cell>
          <cell r="H1140">
            <v>850.2</v>
          </cell>
          <cell r="I1140">
            <v>742874</v>
          </cell>
        </row>
        <row r="1141">
          <cell r="A1141" t="str">
            <v>MCL</v>
          </cell>
          <cell r="B1141" t="str">
            <v>EQ</v>
          </cell>
          <cell r="C1141">
            <v>30.85</v>
          </cell>
          <cell r="D1141">
            <v>31.85</v>
          </cell>
          <cell r="E1141">
            <v>29.25</v>
          </cell>
          <cell r="F1141">
            <v>30.35</v>
          </cell>
          <cell r="G1141">
            <v>31.5</v>
          </cell>
          <cell r="H1141">
            <v>30.35</v>
          </cell>
          <cell r="I1141">
            <v>21296</v>
          </cell>
        </row>
        <row r="1142">
          <cell r="A1142" t="str">
            <v>MCLEODRUSS</v>
          </cell>
          <cell r="B1142" t="str">
            <v>EQ</v>
          </cell>
          <cell r="C1142">
            <v>29</v>
          </cell>
          <cell r="D1142">
            <v>29.25</v>
          </cell>
          <cell r="E1142">
            <v>28.4</v>
          </cell>
          <cell r="F1142">
            <v>29</v>
          </cell>
          <cell r="G1142">
            <v>29</v>
          </cell>
          <cell r="H1142">
            <v>28.85</v>
          </cell>
          <cell r="I1142">
            <v>385267</v>
          </cell>
        </row>
        <row r="1143">
          <cell r="A1143" t="str">
            <v>MCX</v>
          </cell>
          <cell r="B1143" t="str">
            <v>EQ</v>
          </cell>
          <cell r="C1143">
            <v>1461.95</v>
          </cell>
          <cell r="D1143">
            <v>1480.45</v>
          </cell>
          <cell r="E1143">
            <v>1435.25</v>
          </cell>
          <cell r="F1143">
            <v>1444</v>
          </cell>
          <cell r="G1143">
            <v>1445.35</v>
          </cell>
          <cell r="H1143">
            <v>1461.95</v>
          </cell>
          <cell r="I1143">
            <v>171806</v>
          </cell>
        </row>
        <row r="1144">
          <cell r="A1144" t="str">
            <v>MEDANTA</v>
          </cell>
          <cell r="B1144" t="str">
            <v>EQ</v>
          </cell>
          <cell r="C1144">
            <v>470.9</v>
          </cell>
          <cell r="D1144">
            <v>470.9</v>
          </cell>
          <cell r="E1144">
            <v>456</v>
          </cell>
          <cell r="F1144">
            <v>457.3</v>
          </cell>
          <cell r="G1144">
            <v>458.95</v>
          </cell>
          <cell r="H1144">
            <v>470.7</v>
          </cell>
          <cell r="I1144">
            <v>139126</v>
          </cell>
        </row>
        <row r="1145">
          <cell r="A1145" t="str">
            <v>MEDICAMEQ</v>
          </cell>
          <cell r="B1145" t="str">
            <v>EQ</v>
          </cell>
          <cell r="C1145">
            <v>838.95</v>
          </cell>
          <cell r="D1145">
            <v>849</v>
          </cell>
          <cell r="E1145">
            <v>820</v>
          </cell>
          <cell r="F1145">
            <v>832.65</v>
          </cell>
          <cell r="G1145">
            <v>849</v>
          </cell>
          <cell r="H1145">
            <v>831.75</v>
          </cell>
          <cell r="I1145">
            <v>2248</v>
          </cell>
        </row>
        <row r="1146">
          <cell r="A1146" t="str">
            <v>MEDICO</v>
          </cell>
          <cell r="B1146" t="str">
            <v>BE</v>
          </cell>
          <cell r="C1146">
            <v>323.89999999999998</v>
          </cell>
          <cell r="D1146">
            <v>340</v>
          </cell>
          <cell r="E1146">
            <v>318.95</v>
          </cell>
          <cell r="F1146">
            <v>336</v>
          </cell>
          <cell r="G1146">
            <v>339.1</v>
          </cell>
          <cell r="H1146">
            <v>323.89999999999998</v>
          </cell>
          <cell r="I1146">
            <v>19143</v>
          </cell>
        </row>
        <row r="1147">
          <cell r="A1147" t="str">
            <v>MEDPLUS</v>
          </cell>
          <cell r="B1147" t="str">
            <v>EQ</v>
          </cell>
          <cell r="C1147">
            <v>612</v>
          </cell>
          <cell r="D1147">
            <v>625</v>
          </cell>
          <cell r="E1147">
            <v>598.15</v>
          </cell>
          <cell r="F1147">
            <v>603.95000000000005</v>
          </cell>
          <cell r="G1147">
            <v>604</v>
          </cell>
          <cell r="H1147">
            <v>609.75</v>
          </cell>
          <cell r="I1147">
            <v>351018</v>
          </cell>
        </row>
        <row r="1148">
          <cell r="A1148" t="str">
            <v>MEGASOFT</v>
          </cell>
          <cell r="B1148" t="str">
            <v>EQ</v>
          </cell>
          <cell r="C1148">
            <v>32.35</v>
          </cell>
          <cell r="D1148">
            <v>32.5</v>
          </cell>
          <cell r="E1148">
            <v>31.7</v>
          </cell>
          <cell r="F1148">
            <v>32.049999999999997</v>
          </cell>
          <cell r="G1148">
            <v>32</v>
          </cell>
          <cell r="H1148">
            <v>32.15</v>
          </cell>
          <cell r="I1148">
            <v>28766</v>
          </cell>
        </row>
        <row r="1149">
          <cell r="A1149" t="str">
            <v>MEGASTAR</v>
          </cell>
          <cell r="B1149" t="str">
            <v>EQ</v>
          </cell>
          <cell r="C1149">
            <v>227.05</v>
          </cell>
          <cell r="D1149">
            <v>227.75</v>
          </cell>
          <cell r="E1149">
            <v>221.15</v>
          </cell>
          <cell r="F1149">
            <v>226.2</v>
          </cell>
          <cell r="G1149">
            <v>225.8</v>
          </cell>
          <cell r="H1149">
            <v>224.65</v>
          </cell>
          <cell r="I1149">
            <v>2695</v>
          </cell>
        </row>
        <row r="1150">
          <cell r="A1150" t="str">
            <v>MENONBE</v>
          </cell>
          <cell r="B1150" t="str">
            <v>EQ</v>
          </cell>
          <cell r="C1150">
            <v>103.4</v>
          </cell>
          <cell r="D1150">
            <v>105.35</v>
          </cell>
          <cell r="E1150">
            <v>99</v>
          </cell>
          <cell r="F1150">
            <v>99.8</v>
          </cell>
          <cell r="G1150">
            <v>100.9</v>
          </cell>
          <cell r="H1150">
            <v>103.4</v>
          </cell>
          <cell r="I1150">
            <v>89152</v>
          </cell>
        </row>
        <row r="1151">
          <cell r="A1151" t="str">
            <v>MEP</v>
          </cell>
          <cell r="B1151" t="str">
            <v>EQ</v>
          </cell>
          <cell r="C1151">
            <v>19.2</v>
          </cell>
          <cell r="D1151">
            <v>20.149999999999999</v>
          </cell>
          <cell r="E1151">
            <v>18.95</v>
          </cell>
          <cell r="F1151">
            <v>20</v>
          </cell>
          <cell r="G1151">
            <v>19.899999999999999</v>
          </cell>
          <cell r="H1151">
            <v>19.25</v>
          </cell>
          <cell r="I1151">
            <v>799817</v>
          </cell>
        </row>
        <row r="1152">
          <cell r="A1152" t="str">
            <v>MERCATOR</v>
          </cell>
          <cell r="B1152" t="str">
            <v>BE</v>
          </cell>
          <cell r="C1152">
            <v>1.1000000000000001</v>
          </cell>
          <cell r="D1152">
            <v>1.1000000000000001</v>
          </cell>
          <cell r="E1152">
            <v>1.05</v>
          </cell>
          <cell r="F1152">
            <v>1.1000000000000001</v>
          </cell>
          <cell r="G1152">
            <v>1.1000000000000001</v>
          </cell>
          <cell r="H1152">
            <v>1.05</v>
          </cell>
          <cell r="I1152">
            <v>349260</v>
          </cell>
        </row>
        <row r="1153">
          <cell r="A1153" t="str">
            <v>METROBRAND</v>
          </cell>
          <cell r="B1153" t="str">
            <v>EQ</v>
          </cell>
          <cell r="C1153">
            <v>867.5</v>
          </cell>
          <cell r="D1153">
            <v>872.95</v>
          </cell>
          <cell r="E1153">
            <v>851.5</v>
          </cell>
          <cell r="F1153">
            <v>862.95</v>
          </cell>
          <cell r="G1153">
            <v>863.05</v>
          </cell>
          <cell r="H1153">
            <v>871.95</v>
          </cell>
          <cell r="I1153">
            <v>120530</v>
          </cell>
        </row>
        <row r="1154">
          <cell r="A1154" t="str">
            <v>METROPOLIS</v>
          </cell>
          <cell r="B1154" t="str">
            <v>EQ</v>
          </cell>
          <cell r="C1154">
            <v>1367.9</v>
          </cell>
          <cell r="D1154">
            <v>1374</v>
          </cell>
          <cell r="E1154">
            <v>1326.1</v>
          </cell>
          <cell r="F1154">
            <v>1330.4</v>
          </cell>
          <cell r="G1154">
            <v>1330.8</v>
          </cell>
          <cell r="H1154">
            <v>1368</v>
          </cell>
          <cell r="I1154">
            <v>121166</v>
          </cell>
        </row>
        <row r="1155">
          <cell r="A1155" t="str">
            <v>MFL</v>
          </cell>
          <cell r="B1155" t="str">
            <v>EQ</v>
          </cell>
          <cell r="C1155">
            <v>1191.0999999999999</v>
          </cell>
          <cell r="D1155">
            <v>1210.55</v>
          </cell>
          <cell r="E1155">
            <v>1172.0999999999999</v>
          </cell>
          <cell r="F1155">
            <v>1201.8</v>
          </cell>
          <cell r="G1155">
            <v>1205</v>
          </cell>
          <cell r="H1155">
            <v>1185.1500000000001</v>
          </cell>
          <cell r="I1155">
            <v>28603</v>
          </cell>
        </row>
        <row r="1156">
          <cell r="A1156" t="str">
            <v>MFSL</v>
          </cell>
          <cell r="B1156" t="str">
            <v>EQ</v>
          </cell>
          <cell r="C1156">
            <v>738</v>
          </cell>
          <cell r="D1156">
            <v>759.4</v>
          </cell>
          <cell r="E1156">
            <v>733.9</v>
          </cell>
          <cell r="F1156">
            <v>741.55</v>
          </cell>
          <cell r="G1156">
            <v>740.5</v>
          </cell>
          <cell r="H1156">
            <v>735.4</v>
          </cell>
          <cell r="I1156">
            <v>2342833</v>
          </cell>
        </row>
        <row r="1157">
          <cell r="A1157" t="str">
            <v>MGEL</v>
          </cell>
          <cell r="B1157" t="str">
            <v>EQ</v>
          </cell>
          <cell r="C1157">
            <v>34.200000000000003</v>
          </cell>
          <cell r="D1157">
            <v>34.75</v>
          </cell>
          <cell r="E1157">
            <v>33.049999999999997</v>
          </cell>
          <cell r="F1157">
            <v>33.5</v>
          </cell>
          <cell r="G1157">
            <v>33.85</v>
          </cell>
          <cell r="H1157">
            <v>33.9</v>
          </cell>
          <cell r="I1157">
            <v>82905</v>
          </cell>
        </row>
        <row r="1158">
          <cell r="A1158" t="str">
            <v>MGL</v>
          </cell>
          <cell r="B1158" t="str">
            <v>EQ</v>
          </cell>
          <cell r="C1158">
            <v>868.5</v>
          </cell>
          <cell r="D1158">
            <v>874.3</v>
          </cell>
          <cell r="E1158">
            <v>853</v>
          </cell>
          <cell r="F1158">
            <v>859.55</v>
          </cell>
          <cell r="G1158">
            <v>859.65</v>
          </cell>
          <cell r="H1158">
            <v>867.35</v>
          </cell>
          <cell r="I1158">
            <v>220995</v>
          </cell>
        </row>
        <row r="1159">
          <cell r="A1159" t="str">
            <v>MHLXMIRU</v>
          </cell>
          <cell r="B1159" t="str">
            <v>EQ</v>
          </cell>
          <cell r="C1159">
            <v>227.9</v>
          </cell>
          <cell r="D1159">
            <v>230.9</v>
          </cell>
          <cell r="E1159">
            <v>219.25</v>
          </cell>
          <cell r="F1159">
            <v>222.4</v>
          </cell>
          <cell r="G1159">
            <v>226.5</v>
          </cell>
          <cell r="H1159">
            <v>223.9</v>
          </cell>
          <cell r="I1159">
            <v>94584</v>
          </cell>
        </row>
        <row r="1160">
          <cell r="A1160" t="str">
            <v>MHRIL</v>
          </cell>
          <cell r="B1160" t="str">
            <v>EQ</v>
          </cell>
          <cell r="C1160">
            <v>260.55</v>
          </cell>
          <cell r="D1160">
            <v>262.39999999999998</v>
          </cell>
          <cell r="E1160">
            <v>256.89999999999998</v>
          </cell>
          <cell r="F1160">
            <v>260.05</v>
          </cell>
          <cell r="G1160">
            <v>260.25</v>
          </cell>
          <cell r="H1160">
            <v>260.25</v>
          </cell>
          <cell r="I1160">
            <v>100886</v>
          </cell>
        </row>
        <row r="1161">
          <cell r="A1161" t="str">
            <v>MID150BEES</v>
          </cell>
          <cell r="B1161" t="str">
            <v>EQ</v>
          </cell>
          <cell r="C1161">
            <v>121.68</v>
          </cell>
          <cell r="D1161">
            <v>122.48</v>
          </cell>
          <cell r="E1161">
            <v>120.75</v>
          </cell>
          <cell r="F1161">
            <v>121.18</v>
          </cell>
          <cell r="G1161">
            <v>121.16</v>
          </cell>
          <cell r="H1161">
            <v>121.68</v>
          </cell>
          <cell r="I1161">
            <v>67830</v>
          </cell>
        </row>
        <row r="1162">
          <cell r="A1162" t="str">
            <v>MIDHANI</v>
          </cell>
          <cell r="B1162" t="str">
            <v>EQ</v>
          </cell>
          <cell r="C1162">
            <v>219.05</v>
          </cell>
          <cell r="D1162">
            <v>222.9</v>
          </cell>
          <cell r="E1162">
            <v>216.05</v>
          </cell>
          <cell r="F1162">
            <v>218.4</v>
          </cell>
          <cell r="G1162">
            <v>219.4</v>
          </cell>
          <cell r="H1162">
            <v>218.95</v>
          </cell>
          <cell r="I1162">
            <v>287297</v>
          </cell>
        </row>
        <row r="1163">
          <cell r="A1163" t="str">
            <v>MINDACORP</v>
          </cell>
          <cell r="B1163" t="str">
            <v>EQ</v>
          </cell>
          <cell r="C1163">
            <v>218.9</v>
          </cell>
          <cell r="D1163">
            <v>223.8</v>
          </cell>
          <cell r="E1163">
            <v>212</v>
          </cell>
          <cell r="F1163">
            <v>213.75</v>
          </cell>
          <cell r="G1163">
            <v>215.5</v>
          </cell>
          <cell r="H1163">
            <v>218.9</v>
          </cell>
          <cell r="I1163">
            <v>1063434</v>
          </cell>
        </row>
        <row r="1164">
          <cell r="A1164" t="str">
            <v>MINDTECK</v>
          </cell>
          <cell r="B1164" t="str">
            <v>EQ</v>
          </cell>
          <cell r="C1164">
            <v>138.25</v>
          </cell>
          <cell r="D1164">
            <v>139.5</v>
          </cell>
          <cell r="E1164">
            <v>137.05000000000001</v>
          </cell>
          <cell r="F1164">
            <v>138.30000000000001</v>
          </cell>
          <cell r="G1164">
            <v>139.35</v>
          </cell>
          <cell r="H1164">
            <v>138.19999999999999</v>
          </cell>
          <cell r="I1164">
            <v>10535</v>
          </cell>
        </row>
        <row r="1165">
          <cell r="A1165" t="str">
            <v>MIRCELECTR</v>
          </cell>
          <cell r="B1165" t="str">
            <v>EQ</v>
          </cell>
          <cell r="C1165">
            <v>17.75</v>
          </cell>
          <cell r="D1165">
            <v>18.100000000000001</v>
          </cell>
          <cell r="E1165">
            <v>17.45</v>
          </cell>
          <cell r="F1165">
            <v>17.75</v>
          </cell>
          <cell r="G1165">
            <v>17.95</v>
          </cell>
          <cell r="H1165">
            <v>17.850000000000001</v>
          </cell>
          <cell r="I1165">
            <v>360830</v>
          </cell>
        </row>
        <row r="1166">
          <cell r="A1166" t="str">
            <v>MIRZAINT</v>
          </cell>
          <cell r="B1166" t="str">
            <v>EQ</v>
          </cell>
          <cell r="C1166">
            <v>236.2</v>
          </cell>
          <cell r="D1166">
            <v>237.9</v>
          </cell>
          <cell r="E1166">
            <v>230.25</v>
          </cell>
          <cell r="F1166">
            <v>232.8</v>
          </cell>
          <cell r="G1166">
            <v>233</v>
          </cell>
          <cell r="H1166">
            <v>236</v>
          </cell>
          <cell r="I1166">
            <v>170768</v>
          </cell>
        </row>
        <row r="1167">
          <cell r="A1167" t="str">
            <v>MITCON</v>
          </cell>
          <cell r="B1167" t="str">
            <v>EQ</v>
          </cell>
          <cell r="C1167">
            <v>64.5</v>
          </cell>
          <cell r="D1167">
            <v>64.5</v>
          </cell>
          <cell r="E1167">
            <v>60.25</v>
          </cell>
          <cell r="F1167">
            <v>61.15</v>
          </cell>
          <cell r="G1167">
            <v>61.15</v>
          </cell>
          <cell r="H1167">
            <v>61.65</v>
          </cell>
          <cell r="I1167">
            <v>3785</v>
          </cell>
        </row>
        <row r="1168">
          <cell r="A1168" t="str">
            <v>MITTAL</v>
          </cell>
          <cell r="B1168" t="str">
            <v>EQ</v>
          </cell>
          <cell r="C1168">
            <v>13.45</v>
          </cell>
          <cell r="D1168">
            <v>13.45</v>
          </cell>
          <cell r="E1168">
            <v>12.85</v>
          </cell>
          <cell r="F1168">
            <v>12.9</v>
          </cell>
          <cell r="G1168">
            <v>12.9</v>
          </cell>
          <cell r="H1168">
            <v>13.15</v>
          </cell>
          <cell r="I1168">
            <v>14236</v>
          </cell>
        </row>
        <row r="1169">
          <cell r="A1169" t="str">
            <v>MMFL</v>
          </cell>
          <cell r="B1169" t="str">
            <v>EQ</v>
          </cell>
          <cell r="C1169">
            <v>841.25</v>
          </cell>
          <cell r="D1169">
            <v>841.25</v>
          </cell>
          <cell r="E1169">
            <v>816.5</v>
          </cell>
          <cell r="F1169">
            <v>823.55</v>
          </cell>
          <cell r="G1169">
            <v>816.5</v>
          </cell>
          <cell r="H1169">
            <v>828.8</v>
          </cell>
          <cell r="I1169">
            <v>6798</v>
          </cell>
        </row>
        <row r="1170">
          <cell r="A1170" t="str">
            <v>MMP</v>
          </cell>
          <cell r="B1170" t="str">
            <v>EQ</v>
          </cell>
          <cell r="C1170">
            <v>135</v>
          </cell>
          <cell r="D1170">
            <v>136</v>
          </cell>
          <cell r="E1170">
            <v>130.6</v>
          </cell>
          <cell r="F1170">
            <v>133.05000000000001</v>
          </cell>
          <cell r="G1170">
            <v>133.25</v>
          </cell>
          <cell r="H1170">
            <v>134.30000000000001</v>
          </cell>
          <cell r="I1170">
            <v>24155</v>
          </cell>
        </row>
        <row r="1171">
          <cell r="A1171" t="str">
            <v>MMTC</v>
          </cell>
          <cell r="B1171" t="str">
            <v>EQ</v>
          </cell>
          <cell r="C1171">
            <v>35.15</v>
          </cell>
          <cell r="D1171">
            <v>36.5</v>
          </cell>
          <cell r="E1171">
            <v>35.15</v>
          </cell>
          <cell r="F1171">
            <v>35.950000000000003</v>
          </cell>
          <cell r="G1171">
            <v>35.950000000000003</v>
          </cell>
          <cell r="H1171">
            <v>37.15</v>
          </cell>
          <cell r="I1171">
            <v>3512380</v>
          </cell>
        </row>
        <row r="1172">
          <cell r="A1172" t="str">
            <v>MODIRUBBER</v>
          </cell>
          <cell r="B1172" t="str">
            <v>BE</v>
          </cell>
          <cell r="C1172">
            <v>69.099999999999994</v>
          </cell>
          <cell r="D1172">
            <v>72.5</v>
          </cell>
          <cell r="E1172">
            <v>69.099999999999994</v>
          </cell>
          <cell r="F1172">
            <v>71.7</v>
          </cell>
          <cell r="G1172">
            <v>71.7</v>
          </cell>
          <cell r="H1172">
            <v>69.099999999999994</v>
          </cell>
          <cell r="I1172">
            <v>4264</v>
          </cell>
        </row>
        <row r="1173">
          <cell r="A1173" t="str">
            <v>MODISONLTD</v>
          </cell>
          <cell r="B1173" t="str">
            <v>EQ</v>
          </cell>
          <cell r="C1173">
            <v>66.099999999999994</v>
          </cell>
          <cell r="D1173">
            <v>68.349999999999994</v>
          </cell>
          <cell r="E1173">
            <v>66.099999999999994</v>
          </cell>
          <cell r="F1173">
            <v>67.349999999999994</v>
          </cell>
          <cell r="G1173">
            <v>67.2</v>
          </cell>
          <cell r="H1173">
            <v>68.150000000000006</v>
          </cell>
          <cell r="I1173">
            <v>15204</v>
          </cell>
        </row>
        <row r="1174">
          <cell r="A1174" t="str">
            <v>MOGSEC</v>
          </cell>
          <cell r="B1174" t="str">
            <v>EQ</v>
          </cell>
          <cell r="C1174">
            <v>50.22</v>
          </cell>
          <cell r="D1174">
            <v>50.24</v>
          </cell>
          <cell r="E1174">
            <v>50.18</v>
          </cell>
          <cell r="F1174">
            <v>50.18</v>
          </cell>
          <cell r="G1174">
            <v>50.18</v>
          </cell>
          <cell r="H1174">
            <v>50.28</v>
          </cell>
          <cell r="I1174">
            <v>1367</v>
          </cell>
        </row>
        <row r="1175">
          <cell r="A1175" t="str">
            <v>MOHEALTH</v>
          </cell>
          <cell r="B1175" t="str">
            <v>EQ</v>
          </cell>
          <cell r="C1175">
            <v>22.81</v>
          </cell>
          <cell r="D1175">
            <v>23.8</v>
          </cell>
          <cell r="E1175">
            <v>22.81</v>
          </cell>
          <cell r="F1175">
            <v>23.29</v>
          </cell>
          <cell r="G1175">
            <v>23.3</v>
          </cell>
          <cell r="H1175">
            <v>23.3</v>
          </cell>
          <cell r="I1175">
            <v>1258</v>
          </cell>
        </row>
        <row r="1176">
          <cell r="A1176" t="str">
            <v>MOHITIND</v>
          </cell>
          <cell r="B1176" t="str">
            <v>EQ</v>
          </cell>
          <cell r="C1176">
            <v>16.2</v>
          </cell>
          <cell r="D1176">
            <v>17.399999999999999</v>
          </cell>
          <cell r="E1176">
            <v>16</v>
          </cell>
          <cell r="F1176">
            <v>16.850000000000001</v>
          </cell>
          <cell r="G1176">
            <v>16.899999999999999</v>
          </cell>
          <cell r="H1176">
            <v>16.600000000000001</v>
          </cell>
          <cell r="I1176">
            <v>49894</v>
          </cell>
        </row>
        <row r="1177">
          <cell r="A1177" t="str">
            <v>MOIL</v>
          </cell>
          <cell r="B1177" t="str">
            <v>EQ</v>
          </cell>
          <cell r="C1177">
            <v>168</v>
          </cell>
          <cell r="D1177">
            <v>168.9</v>
          </cell>
          <cell r="E1177">
            <v>165.1</v>
          </cell>
          <cell r="F1177">
            <v>166.05</v>
          </cell>
          <cell r="G1177">
            <v>166</v>
          </cell>
          <cell r="H1177">
            <v>166.9</v>
          </cell>
          <cell r="I1177">
            <v>176722</v>
          </cell>
        </row>
        <row r="1178">
          <cell r="A1178" t="str">
            <v>MOKSH</v>
          </cell>
          <cell r="B1178" t="str">
            <v>EQ</v>
          </cell>
          <cell r="C1178">
            <v>12.25</v>
          </cell>
          <cell r="D1178">
            <v>12.45</v>
          </cell>
          <cell r="E1178">
            <v>12.1</v>
          </cell>
          <cell r="F1178">
            <v>12.15</v>
          </cell>
          <cell r="G1178">
            <v>12.1</v>
          </cell>
          <cell r="H1178">
            <v>12.25</v>
          </cell>
          <cell r="I1178">
            <v>43575</v>
          </cell>
        </row>
        <row r="1179">
          <cell r="A1179" t="str">
            <v>MOL</v>
          </cell>
          <cell r="B1179" t="str">
            <v>EQ</v>
          </cell>
          <cell r="C1179">
            <v>110.15</v>
          </cell>
          <cell r="D1179">
            <v>110.6</v>
          </cell>
          <cell r="E1179">
            <v>107.75</v>
          </cell>
          <cell r="F1179">
            <v>108.05</v>
          </cell>
          <cell r="G1179">
            <v>108.3</v>
          </cell>
          <cell r="H1179">
            <v>110.15</v>
          </cell>
          <cell r="I1179">
            <v>292175</v>
          </cell>
        </row>
        <row r="1180">
          <cell r="A1180" t="str">
            <v>MOLDTECH</v>
          </cell>
          <cell r="B1180" t="str">
            <v>EQ</v>
          </cell>
          <cell r="C1180">
            <v>161.15</v>
          </cell>
          <cell r="D1180">
            <v>164</v>
          </cell>
          <cell r="E1180">
            <v>153.05000000000001</v>
          </cell>
          <cell r="F1180">
            <v>155</v>
          </cell>
          <cell r="G1180">
            <v>154.55000000000001</v>
          </cell>
          <cell r="H1180">
            <v>159.6</v>
          </cell>
          <cell r="I1180">
            <v>329614</v>
          </cell>
        </row>
        <row r="1181">
          <cell r="A1181" t="str">
            <v>MOLDTKPAC</v>
          </cell>
          <cell r="B1181" t="str">
            <v>EQ</v>
          </cell>
          <cell r="C1181">
            <v>1001.1</v>
          </cell>
          <cell r="D1181">
            <v>1008.45</v>
          </cell>
          <cell r="E1181">
            <v>970</v>
          </cell>
          <cell r="F1181">
            <v>980.1</v>
          </cell>
          <cell r="G1181">
            <v>982.8</v>
          </cell>
          <cell r="H1181">
            <v>1000.5</v>
          </cell>
          <cell r="I1181">
            <v>31453</v>
          </cell>
        </row>
        <row r="1182">
          <cell r="A1182" t="str">
            <v>MOLOWVOL</v>
          </cell>
          <cell r="B1182" t="str">
            <v>EQ</v>
          </cell>
          <cell r="C1182">
            <v>26.95</v>
          </cell>
          <cell r="D1182">
            <v>26.95</v>
          </cell>
          <cell r="E1182">
            <v>24.53</v>
          </cell>
          <cell r="F1182">
            <v>24.99</v>
          </cell>
          <cell r="G1182">
            <v>24.99</v>
          </cell>
          <cell r="H1182">
            <v>25.19</v>
          </cell>
          <cell r="I1182">
            <v>15252</v>
          </cell>
        </row>
        <row r="1183">
          <cell r="A1183" t="str">
            <v>MOM100</v>
          </cell>
          <cell r="B1183" t="str">
            <v>EQ</v>
          </cell>
          <cell r="C1183">
            <v>33.590000000000003</v>
          </cell>
          <cell r="D1183">
            <v>33.6</v>
          </cell>
          <cell r="E1183">
            <v>33.15</v>
          </cell>
          <cell r="F1183">
            <v>33.409999999999997</v>
          </cell>
          <cell r="G1183">
            <v>33.340000000000003</v>
          </cell>
          <cell r="H1183">
            <v>33.47</v>
          </cell>
          <cell r="I1183">
            <v>125362</v>
          </cell>
        </row>
        <row r="1184">
          <cell r="A1184" t="str">
            <v>MOM50</v>
          </cell>
          <cell r="B1184" t="str">
            <v>EQ</v>
          </cell>
          <cell r="C1184">
            <v>183.98</v>
          </cell>
          <cell r="D1184">
            <v>183.98</v>
          </cell>
          <cell r="E1184">
            <v>179</v>
          </cell>
          <cell r="F1184">
            <v>179.55</v>
          </cell>
          <cell r="G1184">
            <v>181</v>
          </cell>
          <cell r="H1184">
            <v>180.22</v>
          </cell>
          <cell r="I1184">
            <v>1035</v>
          </cell>
        </row>
        <row r="1185">
          <cell r="A1185" t="str">
            <v>MOMENTUM</v>
          </cell>
          <cell r="B1185" t="str">
            <v>EQ</v>
          </cell>
          <cell r="C1185">
            <v>19.600000000000001</v>
          </cell>
          <cell r="D1185">
            <v>19.7</v>
          </cell>
          <cell r="E1185">
            <v>19.2</v>
          </cell>
          <cell r="F1185">
            <v>19.329999999999998</v>
          </cell>
          <cell r="G1185">
            <v>19.27</v>
          </cell>
          <cell r="H1185">
            <v>19.600000000000001</v>
          </cell>
          <cell r="I1185">
            <v>810</v>
          </cell>
        </row>
        <row r="1186">
          <cell r="A1186" t="str">
            <v>MOMOMENTUM</v>
          </cell>
          <cell r="B1186" t="str">
            <v>EQ</v>
          </cell>
          <cell r="C1186">
            <v>39.1</v>
          </cell>
          <cell r="D1186">
            <v>39.19</v>
          </cell>
          <cell r="E1186">
            <v>38.47</v>
          </cell>
          <cell r="F1186">
            <v>38.82</v>
          </cell>
          <cell r="G1186">
            <v>38.799999999999997</v>
          </cell>
          <cell r="H1186">
            <v>39.06</v>
          </cell>
          <cell r="I1186">
            <v>86181</v>
          </cell>
        </row>
        <row r="1187">
          <cell r="A1187" t="str">
            <v>MON100</v>
          </cell>
          <cell r="B1187" t="str">
            <v>EQ</v>
          </cell>
          <cell r="C1187">
            <v>88.82</v>
          </cell>
          <cell r="D1187">
            <v>88.82</v>
          </cell>
          <cell r="E1187">
            <v>87.43</v>
          </cell>
          <cell r="F1187">
            <v>87.58</v>
          </cell>
          <cell r="G1187">
            <v>87.67</v>
          </cell>
          <cell r="H1187">
            <v>88.68</v>
          </cell>
          <cell r="I1187">
            <v>2145753</v>
          </cell>
        </row>
        <row r="1188">
          <cell r="A1188" t="str">
            <v>MONARCH</v>
          </cell>
          <cell r="B1188" t="str">
            <v>EQ</v>
          </cell>
          <cell r="C1188">
            <v>336.2</v>
          </cell>
          <cell r="D1188">
            <v>344.6</v>
          </cell>
          <cell r="E1188">
            <v>333.35</v>
          </cell>
          <cell r="F1188">
            <v>334.4</v>
          </cell>
          <cell r="G1188">
            <v>334.1</v>
          </cell>
          <cell r="H1188">
            <v>336.95</v>
          </cell>
          <cell r="I1188">
            <v>6026</v>
          </cell>
        </row>
        <row r="1189">
          <cell r="A1189" t="str">
            <v>MONQ50</v>
          </cell>
          <cell r="B1189" t="str">
            <v>EQ</v>
          </cell>
          <cell r="C1189">
            <v>51.98</v>
          </cell>
          <cell r="D1189">
            <v>51.98</v>
          </cell>
          <cell r="E1189">
            <v>51.2</v>
          </cell>
          <cell r="F1189">
            <v>51.47</v>
          </cell>
          <cell r="G1189">
            <v>51.48</v>
          </cell>
          <cell r="H1189">
            <v>51.73</v>
          </cell>
          <cell r="I1189">
            <v>10360</v>
          </cell>
        </row>
        <row r="1190">
          <cell r="A1190" t="str">
            <v>MONTECARLO</v>
          </cell>
          <cell r="B1190" t="str">
            <v>EQ</v>
          </cell>
          <cell r="C1190">
            <v>686.1</v>
          </cell>
          <cell r="D1190">
            <v>692.25</v>
          </cell>
          <cell r="E1190">
            <v>680</v>
          </cell>
          <cell r="F1190">
            <v>683.05</v>
          </cell>
          <cell r="G1190">
            <v>684</v>
          </cell>
          <cell r="H1190">
            <v>691.1</v>
          </cell>
          <cell r="I1190">
            <v>32854</v>
          </cell>
        </row>
        <row r="1191">
          <cell r="A1191" t="str">
            <v>MOQUALITY</v>
          </cell>
          <cell r="B1191" t="str">
            <v>EQ</v>
          </cell>
          <cell r="C1191">
            <v>121</v>
          </cell>
          <cell r="D1191">
            <v>121.73</v>
          </cell>
          <cell r="E1191">
            <v>119.83</v>
          </cell>
          <cell r="F1191">
            <v>119.83</v>
          </cell>
          <cell r="G1191">
            <v>119.83</v>
          </cell>
          <cell r="H1191">
            <v>121.1</v>
          </cell>
          <cell r="I1191">
            <v>2554</v>
          </cell>
        </row>
        <row r="1192">
          <cell r="A1192" t="str">
            <v>MORARJEE</v>
          </cell>
          <cell r="B1192" t="str">
            <v>EQ</v>
          </cell>
          <cell r="C1192">
            <v>21.7</v>
          </cell>
          <cell r="D1192">
            <v>25.4</v>
          </cell>
          <cell r="E1192">
            <v>21.7</v>
          </cell>
          <cell r="F1192">
            <v>23.45</v>
          </cell>
          <cell r="G1192">
            <v>23.55</v>
          </cell>
          <cell r="H1192">
            <v>22</v>
          </cell>
          <cell r="I1192">
            <v>342956</v>
          </cell>
        </row>
        <row r="1193">
          <cell r="A1193" t="str">
            <v>MOREPENLAB</v>
          </cell>
          <cell r="B1193" t="str">
            <v>EQ</v>
          </cell>
          <cell r="C1193">
            <v>35.700000000000003</v>
          </cell>
          <cell r="D1193">
            <v>36.1</v>
          </cell>
          <cell r="E1193">
            <v>34.299999999999997</v>
          </cell>
          <cell r="F1193">
            <v>34.75</v>
          </cell>
          <cell r="G1193">
            <v>34.4</v>
          </cell>
          <cell r="H1193">
            <v>35.700000000000003</v>
          </cell>
          <cell r="I1193">
            <v>7531343</v>
          </cell>
        </row>
        <row r="1194">
          <cell r="A1194" t="str">
            <v>MOTHERSON</v>
          </cell>
          <cell r="B1194" t="str">
            <v>EQ</v>
          </cell>
          <cell r="C1194">
            <v>75.45</v>
          </cell>
          <cell r="D1194">
            <v>75.900000000000006</v>
          </cell>
          <cell r="E1194">
            <v>74.3</v>
          </cell>
          <cell r="F1194">
            <v>75.3</v>
          </cell>
          <cell r="G1194">
            <v>75.650000000000006</v>
          </cell>
          <cell r="H1194">
            <v>75.5</v>
          </cell>
          <cell r="I1194">
            <v>5384253</v>
          </cell>
        </row>
        <row r="1195">
          <cell r="A1195" t="str">
            <v>MOTILALOFS</v>
          </cell>
          <cell r="B1195" t="str">
            <v>EQ</v>
          </cell>
          <cell r="C1195">
            <v>701.2</v>
          </cell>
          <cell r="D1195">
            <v>710.35</v>
          </cell>
          <cell r="E1195">
            <v>700.25</v>
          </cell>
          <cell r="F1195">
            <v>702.4</v>
          </cell>
          <cell r="G1195">
            <v>702</v>
          </cell>
          <cell r="H1195">
            <v>706.15</v>
          </cell>
          <cell r="I1195">
            <v>38088</v>
          </cell>
        </row>
        <row r="1196">
          <cell r="A1196" t="str">
            <v>MOTOGENFIN</v>
          </cell>
          <cell r="B1196" t="str">
            <v>EQ</v>
          </cell>
          <cell r="C1196">
            <v>28</v>
          </cell>
          <cell r="D1196">
            <v>28</v>
          </cell>
          <cell r="E1196">
            <v>25.2</v>
          </cell>
          <cell r="F1196">
            <v>26.15</v>
          </cell>
          <cell r="G1196">
            <v>26.1</v>
          </cell>
          <cell r="H1196">
            <v>27.3</v>
          </cell>
          <cell r="I1196">
            <v>6266</v>
          </cell>
        </row>
        <row r="1197">
          <cell r="A1197" t="str">
            <v>MOVALUE</v>
          </cell>
          <cell r="B1197" t="str">
            <v>EQ</v>
          </cell>
          <cell r="C1197">
            <v>50.19</v>
          </cell>
          <cell r="D1197">
            <v>52.86</v>
          </cell>
          <cell r="E1197">
            <v>49</v>
          </cell>
          <cell r="F1197">
            <v>49.46</v>
          </cell>
          <cell r="G1197">
            <v>49.62</v>
          </cell>
          <cell r="H1197">
            <v>49.86</v>
          </cell>
          <cell r="I1197">
            <v>973</v>
          </cell>
        </row>
        <row r="1198">
          <cell r="A1198" t="str">
            <v>MPHASIS</v>
          </cell>
          <cell r="B1198" t="str">
            <v>EQ</v>
          </cell>
          <cell r="C1198">
            <v>2010</v>
          </cell>
          <cell r="D1198">
            <v>2030</v>
          </cell>
          <cell r="E1198">
            <v>1967.55</v>
          </cell>
          <cell r="F1198">
            <v>1977.7</v>
          </cell>
          <cell r="G1198">
            <v>1975</v>
          </cell>
          <cell r="H1198">
            <v>2013.4</v>
          </cell>
          <cell r="I1198">
            <v>596221</v>
          </cell>
        </row>
        <row r="1199">
          <cell r="A1199" t="str">
            <v>MPSLTD</v>
          </cell>
          <cell r="B1199" t="str">
            <v>EQ</v>
          </cell>
          <cell r="C1199">
            <v>881</v>
          </cell>
          <cell r="D1199">
            <v>900</v>
          </cell>
          <cell r="E1199">
            <v>865.1</v>
          </cell>
          <cell r="F1199">
            <v>895.6</v>
          </cell>
          <cell r="G1199">
            <v>888</v>
          </cell>
          <cell r="H1199">
            <v>876.15</v>
          </cell>
          <cell r="I1199">
            <v>25767</v>
          </cell>
        </row>
        <row r="1200">
          <cell r="A1200" t="str">
            <v>MRF</v>
          </cell>
          <cell r="B1200" t="str">
            <v>EQ</v>
          </cell>
          <cell r="C1200">
            <v>91580</v>
          </cell>
          <cell r="D1200">
            <v>93400</v>
          </cell>
          <cell r="E1200">
            <v>90557.8</v>
          </cell>
          <cell r="F1200">
            <v>93141.5</v>
          </cell>
          <cell r="G1200">
            <v>92701</v>
          </cell>
          <cell r="H1200">
            <v>91275.8</v>
          </cell>
          <cell r="I1200">
            <v>28710</v>
          </cell>
        </row>
        <row r="1201">
          <cell r="A1201" t="str">
            <v>MRO-TEK</v>
          </cell>
          <cell r="B1201" t="str">
            <v>EQ</v>
          </cell>
          <cell r="C1201">
            <v>60</v>
          </cell>
          <cell r="D1201">
            <v>60.55</v>
          </cell>
          <cell r="E1201">
            <v>58.5</v>
          </cell>
          <cell r="F1201">
            <v>58.8</v>
          </cell>
          <cell r="G1201">
            <v>58.5</v>
          </cell>
          <cell r="H1201">
            <v>59.3</v>
          </cell>
          <cell r="I1201">
            <v>3064</v>
          </cell>
        </row>
        <row r="1202">
          <cell r="A1202" t="str">
            <v>MRPL</v>
          </cell>
          <cell r="B1202" t="str">
            <v>EQ</v>
          </cell>
          <cell r="C1202">
            <v>56.4</v>
          </cell>
          <cell r="D1202">
            <v>56.65</v>
          </cell>
          <cell r="E1202">
            <v>55.15</v>
          </cell>
          <cell r="F1202">
            <v>55.35</v>
          </cell>
          <cell r="G1202">
            <v>55.5</v>
          </cell>
          <cell r="H1202">
            <v>56.2</v>
          </cell>
          <cell r="I1202">
            <v>1421856</v>
          </cell>
        </row>
        <row r="1203">
          <cell r="A1203" t="str">
            <v>MSPL</v>
          </cell>
          <cell r="B1203" t="str">
            <v>EQ</v>
          </cell>
          <cell r="C1203">
            <v>9.65</v>
          </cell>
          <cell r="D1203">
            <v>9.9</v>
          </cell>
          <cell r="E1203">
            <v>9.65</v>
          </cell>
          <cell r="F1203">
            <v>9.75</v>
          </cell>
          <cell r="G1203">
            <v>9.8000000000000007</v>
          </cell>
          <cell r="H1203">
            <v>9.8000000000000007</v>
          </cell>
          <cell r="I1203">
            <v>134040</v>
          </cell>
        </row>
        <row r="1204">
          <cell r="A1204" t="str">
            <v>MSTCLTD</v>
          </cell>
          <cell r="B1204" t="str">
            <v>EQ</v>
          </cell>
          <cell r="C1204">
            <v>298.60000000000002</v>
          </cell>
          <cell r="D1204">
            <v>298.60000000000002</v>
          </cell>
          <cell r="E1204">
            <v>291.5</v>
          </cell>
          <cell r="F1204">
            <v>293.25</v>
          </cell>
          <cell r="G1204">
            <v>293</v>
          </cell>
          <cell r="H1204">
            <v>297.8</v>
          </cell>
          <cell r="I1204">
            <v>100171</v>
          </cell>
        </row>
        <row r="1205">
          <cell r="A1205" t="str">
            <v>MSUMI</v>
          </cell>
          <cell r="B1205" t="str">
            <v>EQ</v>
          </cell>
          <cell r="C1205">
            <v>56.5</v>
          </cell>
          <cell r="D1205">
            <v>57.05</v>
          </cell>
          <cell r="E1205">
            <v>54.7</v>
          </cell>
          <cell r="F1205">
            <v>55.1</v>
          </cell>
          <cell r="G1205">
            <v>55.3</v>
          </cell>
          <cell r="H1205">
            <v>56.7</v>
          </cell>
          <cell r="I1205">
            <v>3719971</v>
          </cell>
        </row>
        <row r="1206">
          <cell r="A1206" t="str">
            <v>MTARTECH</v>
          </cell>
          <cell r="B1206" t="str">
            <v>EQ</v>
          </cell>
          <cell r="C1206">
            <v>1627.75</v>
          </cell>
          <cell r="D1206">
            <v>1641.35</v>
          </cell>
          <cell r="E1206">
            <v>1616.75</v>
          </cell>
          <cell r="F1206">
            <v>1623.7</v>
          </cell>
          <cell r="G1206">
            <v>1627</v>
          </cell>
          <cell r="H1206">
            <v>1619.05</v>
          </cell>
          <cell r="I1206">
            <v>148704</v>
          </cell>
        </row>
        <row r="1207">
          <cell r="A1207" t="str">
            <v>MTEDUCARE</v>
          </cell>
          <cell r="B1207" t="str">
            <v>BE</v>
          </cell>
          <cell r="C1207">
            <v>7.25</v>
          </cell>
          <cell r="D1207">
            <v>7.25</v>
          </cell>
          <cell r="E1207">
            <v>7.1</v>
          </cell>
          <cell r="F1207">
            <v>7.15</v>
          </cell>
          <cell r="G1207">
            <v>7.15</v>
          </cell>
          <cell r="H1207">
            <v>7.15</v>
          </cell>
          <cell r="I1207">
            <v>19748</v>
          </cell>
        </row>
        <row r="1208">
          <cell r="A1208" t="str">
            <v>MTNL</v>
          </cell>
          <cell r="B1208" t="str">
            <v>EQ</v>
          </cell>
          <cell r="C1208">
            <v>25.2</v>
          </cell>
          <cell r="D1208">
            <v>25.25</v>
          </cell>
          <cell r="E1208">
            <v>24.4</v>
          </cell>
          <cell r="F1208">
            <v>24.6</v>
          </cell>
          <cell r="G1208">
            <v>24.6</v>
          </cell>
          <cell r="H1208">
            <v>25.05</v>
          </cell>
          <cell r="I1208">
            <v>1774285</v>
          </cell>
        </row>
        <row r="1209">
          <cell r="A1209" t="str">
            <v>MUKANDLTD</v>
          </cell>
          <cell r="B1209" t="str">
            <v>EQ</v>
          </cell>
          <cell r="C1209">
            <v>135</v>
          </cell>
          <cell r="D1209">
            <v>139.75</v>
          </cell>
          <cell r="E1209">
            <v>130.19999999999999</v>
          </cell>
          <cell r="F1209">
            <v>131.44999999999999</v>
          </cell>
          <cell r="G1209">
            <v>131</v>
          </cell>
          <cell r="H1209">
            <v>130.6</v>
          </cell>
          <cell r="I1209">
            <v>1994311</v>
          </cell>
        </row>
        <row r="1210">
          <cell r="A1210" t="str">
            <v>MUKTAARTS</v>
          </cell>
          <cell r="B1210" t="str">
            <v>EQ</v>
          </cell>
          <cell r="C1210">
            <v>55.9</v>
          </cell>
          <cell r="D1210">
            <v>55.9</v>
          </cell>
          <cell r="E1210">
            <v>54.15</v>
          </cell>
          <cell r="F1210">
            <v>54.35</v>
          </cell>
          <cell r="G1210">
            <v>54.3</v>
          </cell>
          <cell r="H1210">
            <v>54.95</v>
          </cell>
          <cell r="I1210">
            <v>8163</v>
          </cell>
        </row>
        <row r="1211">
          <cell r="A1211" t="str">
            <v>MUNJALAU</v>
          </cell>
          <cell r="B1211" t="str">
            <v>EQ</v>
          </cell>
          <cell r="C1211">
            <v>48.45</v>
          </cell>
          <cell r="D1211">
            <v>50.5</v>
          </cell>
          <cell r="E1211">
            <v>48.25</v>
          </cell>
          <cell r="F1211">
            <v>49.85</v>
          </cell>
          <cell r="G1211">
            <v>50</v>
          </cell>
          <cell r="H1211">
            <v>47.5</v>
          </cell>
          <cell r="I1211">
            <v>259995</v>
          </cell>
        </row>
        <row r="1212">
          <cell r="A1212" t="str">
            <v>MUNJALSHOW</v>
          </cell>
          <cell r="B1212" t="str">
            <v>EQ</v>
          </cell>
          <cell r="C1212">
            <v>99.15</v>
          </cell>
          <cell r="D1212">
            <v>100.8</v>
          </cell>
          <cell r="E1212">
            <v>99</v>
          </cell>
          <cell r="F1212">
            <v>99.2</v>
          </cell>
          <cell r="G1212">
            <v>99.05</v>
          </cell>
          <cell r="H1212">
            <v>99.4</v>
          </cell>
          <cell r="I1212">
            <v>26233</v>
          </cell>
        </row>
        <row r="1213">
          <cell r="A1213" t="str">
            <v>MURUDCERA</v>
          </cell>
          <cell r="B1213" t="str">
            <v>EQ</v>
          </cell>
          <cell r="C1213">
            <v>41.85</v>
          </cell>
          <cell r="D1213">
            <v>41.95</v>
          </cell>
          <cell r="E1213">
            <v>40.799999999999997</v>
          </cell>
          <cell r="F1213">
            <v>41</v>
          </cell>
          <cell r="G1213">
            <v>41.25</v>
          </cell>
          <cell r="H1213">
            <v>41</v>
          </cell>
          <cell r="I1213">
            <v>78273</v>
          </cell>
        </row>
        <row r="1214">
          <cell r="A1214" t="str">
            <v>MUTHOOTCAP</v>
          </cell>
          <cell r="B1214" t="str">
            <v>EQ</v>
          </cell>
          <cell r="C1214">
            <v>268.55</v>
          </cell>
          <cell r="D1214">
            <v>295</v>
          </cell>
          <cell r="E1214">
            <v>256.85000000000002</v>
          </cell>
          <cell r="F1214">
            <v>272.8</v>
          </cell>
          <cell r="G1214">
            <v>266.45</v>
          </cell>
          <cell r="H1214">
            <v>265.89999999999998</v>
          </cell>
          <cell r="I1214">
            <v>35785</v>
          </cell>
        </row>
        <row r="1215">
          <cell r="A1215" t="str">
            <v>MUTHOOTFIN</v>
          </cell>
          <cell r="B1215" t="str">
            <v>EQ</v>
          </cell>
          <cell r="C1215">
            <v>1084.9000000000001</v>
          </cell>
          <cell r="D1215">
            <v>1087</v>
          </cell>
          <cell r="E1215">
            <v>1063.95</v>
          </cell>
          <cell r="F1215">
            <v>1072.25</v>
          </cell>
          <cell r="G1215">
            <v>1068.45</v>
          </cell>
          <cell r="H1215">
            <v>1081.75</v>
          </cell>
          <cell r="I1215">
            <v>323351</v>
          </cell>
        </row>
        <row r="1216">
          <cell r="A1216" t="str">
            <v>NACLIND</v>
          </cell>
          <cell r="B1216" t="str">
            <v>EQ</v>
          </cell>
          <cell r="C1216">
            <v>103.5</v>
          </cell>
          <cell r="D1216">
            <v>103.55</v>
          </cell>
          <cell r="E1216">
            <v>97.85</v>
          </cell>
          <cell r="F1216">
            <v>98.75</v>
          </cell>
          <cell r="G1216">
            <v>98.15</v>
          </cell>
          <cell r="H1216">
            <v>102.85</v>
          </cell>
          <cell r="I1216">
            <v>448596</v>
          </cell>
        </row>
        <row r="1217">
          <cell r="A1217" t="str">
            <v>NAGREEKCAP</v>
          </cell>
          <cell r="B1217" t="str">
            <v>EQ</v>
          </cell>
          <cell r="C1217">
            <v>17.850000000000001</v>
          </cell>
          <cell r="D1217">
            <v>18</v>
          </cell>
          <cell r="E1217">
            <v>17.149999999999999</v>
          </cell>
          <cell r="F1217">
            <v>17.850000000000001</v>
          </cell>
          <cell r="G1217">
            <v>18</v>
          </cell>
          <cell r="H1217">
            <v>17.649999999999999</v>
          </cell>
          <cell r="I1217">
            <v>7914</v>
          </cell>
        </row>
        <row r="1218">
          <cell r="A1218" t="str">
            <v>NAGREEKEXP</v>
          </cell>
          <cell r="B1218" t="str">
            <v>EQ</v>
          </cell>
          <cell r="C1218">
            <v>39.6</v>
          </cell>
          <cell r="D1218">
            <v>41.9</v>
          </cell>
          <cell r="E1218">
            <v>39.6</v>
          </cell>
          <cell r="F1218">
            <v>40.65</v>
          </cell>
          <cell r="G1218">
            <v>40.200000000000003</v>
          </cell>
          <cell r="H1218">
            <v>40.299999999999997</v>
          </cell>
          <cell r="I1218">
            <v>20531</v>
          </cell>
        </row>
        <row r="1219">
          <cell r="A1219" t="str">
            <v>NAHARCAP</v>
          </cell>
          <cell r="B1219" t="str">
            <v>EQ</v>
          </cell>
          <cell r="C1219">
            <v>312.3</v>
          </cell>
          <cell r="D1219">
            <v>315.5</v>
          </cell>
          <cell r="E1219">
            <v>302.89999999999998</v>
          </cell>
          <cell r="F1219">
            <v>304.8</v>
          </cell>
          <cell r="G1219">
            <v>303.5</v>
          </cell>
          <cell r="H1219">
            <v>311.14999999999998</v>
          </cell>
          <cell r="I1219">
            <v>12008</v>
          </cell>
        </row>
        <row r="1220">
          <cell r="A1220" t="str">
            <v>NAHARINDUS</v>
          </cell>
          <cell r="B1220" t="str">
            <v>EQ</v>
          </cell>
          <cell r="C1220">
            <v>108.5</v>
          </cell>
          <cell r="D1220">
            <v>108.95</v>
          </cell>
          <cell r="E1220">
            <v>106.3</v>
          </cell>
          <cell r="F1220">
            <v>107.55</v>
          </cell>
          <cell r="G1220">
            <v>108</v>
          </cell>
          <cell r="H1220">
            <v>107.65</v>
          </cell>
          <cell r="I1220">
            <v>18169</v>
          </cell>
        </row>
        <row r="1221">
          <cell r="A1221" t="str">
            <v>NAHARPOLY</v>
          </cell>
          <cell r="B1221" t="str">
            <v>EQ</v>
          </cell>
          <cell r="C1221">
            <v>263</v>
          </cell>
          <cell r="D1221">
            <v>264.89999999999998</v>
          </cell>
          <cell r="E1221">
            <v>256.60000000000002</v>
          </cell>
          <cell r="F1221">
            <v>258.75</v>
          </cell>
          <cell r="G1221">
            <v>257.5</v>
          </cell>
          <cell r="H1221">
            <v>263.3</v>
          </cell>
          <cell r="I1221">
            <v>4931</v>
          </cell>
        </row>
        <row r="1222">
          <cell r="A1222" t="str">
            <v>NAHARSPING</v>
          </cell>
          <cell r="B1222" t="str">
            <v>EQ</v>
          </cell>
          <cell r="C1222">
            <v>275</v>
          </cell>
          <cell r="D1222">
            <v>300</v>
          </cell>
          <cell r="E1222">
            <v>274.10000000000002</v>
          </cell>
          <cell r="F1222">
            <v>279.10000000000002</v>
          </cell>
          <cell r="G1222">
            <v>281</v>
          </cell>
          <cell r="H1222">
            <v>276.64999999999998</v>
          </cell>
          <cell r="I1222">
            <v>27266</v>
          </cell>
        </row>
        <row r="1223">
          <cell r="A1223" t="str">
            <v>NAM-INDIA</v>
          </cell>
          <cell r="B1223" t="str">
            <v>EQ</v>
          </cell>
          <cell r="C1223">
            <v>251.1</v>
          </cell>
          <cell r="D1223">
            <v>252.95</v>
          </cell>
          <cell r="E1223">
            <v>249.2</v>
          </cell>
          <cell r="F1223">
            <v>250.3</v>
          </cell>
          <cell r="G1223">
            <v>250.05</v>
          </cell>
          <cell r="H1223">
            <v>252.1</v>
          </cell>
          <cell r="I1223">
            <v>182370</v>
          </cell>
        </row>
        <row r="1224">
          <cell r="A1224" t="str">
            <v>NARMADA</v>
          </cell>
          <cell r="B1224" t="str">
            <v>EQ</v>
          </cell>
          <cell r="C1224">
            <v>23.45</v>
          </cell>
          <cell r="D1224">
            <v>24.5</v>
          </cell>
          <cell r="E1224">
            <v>22.5</v>
          </cell>
          <cell r="F1224">
            <v>23.45</v>
          </cell>
          <cell r="G1224">
            <v>23.9</v>
          </cell>
          <cell r="H1224">
            <v>23.25</v>
          </cell>
          <cell r="I1224">
            <v>11769</v>
          </cell>
        </row>
        <row r="1225">
          <cell r="A1225" t="str">
            <v>NATCOPHARM</v>
          </cell>
          <cell r="B1225" t="str">
            <v>EQ</v>
          </cell>
          <cell r="C1225">
            <v>561.79999999999995</v>
          </cell>
          <cell r="D1225">
            <v>564</v>
          </cell>
          <cell r="E1225">
            <v>552</v>
          </cell>
          <cell r="F1225">
            <v>553.1</v>
          </cell>
          <cell r="G1225">
            <v>552.95000000000005</v>
          </cell>
          <cell r="H1225">
            <v>559</v>
          </cell>
          <cell r="I1225">
            <v>107960</v>
          </cell>
        </row>
        <row r="1226">
          <cell r="A1226" t="str">
            <v>NATHBIOGEN</v>
          </cell>
          <cell r="B1226" t="str">
            <v>EQ</v>
          </cell>
          <cell r="C1226">
            <v>162.69999999999999</v>
          </cell>
          <cell r="D1226">
            <v>164</v>
          </cell>
          <cell r="E1226">
            <v>156.55000000000001</v>
          </cell>
          <cell r="F1226">
            <v>158.19999999999999</v>
          </cell>
          <cell r="G1226">
            <v>158</v>
          </cell>
          <cell r="H1226">
            <v>162.65</v>
          </cell>
          <cell r="I1226">
            <v>24811</v>
          </cell>
        </row>
        <row r="1227">
          <cell r="A1227" t="str">
            <v>NATIONALUM</v>
          </cell>
          <cell r="B1227" t="str">
            <v>EQ</v>
          </cell>
          <cell r="C1227">
            <v>81.95</v>
          </cell>
          <cell r="D1227">
            <v>82.45</v>
          </cell>
          <cell r="E1227">
            <v>80.900000000000006</v>
          </cell>
          <cell r="F1227">
            <v>81.3</v>
          </cell>
          <cell r="G1227">
            <v>81.3</v>
          </cell>
          <cell r="H1227">
            <v>81.7</v>
          </cell>
          <cell r="I1227">
            <v>8428579</v>
          </cell>
        </row>
        <row r="1228">
          <cell r="A1228" t="str">
            <v>NATNLSTEEL</v>
          </cell>
          <cell r="B1228" t="str">
            <v>BE</v>
          </cell>
          <cell r="C1228">
            <v>3.7</v>
          </cell>
          <cell r="D1228">
            <v>3.7</v>
          </cell>
          <cell r="E1228">
            <v>3.55</v>
          </cell>
          <cell r="F1228">
            <v>3.7</v>
          </cell>
          <cell r="G1228">
            <v>3.7</v>
          </cell>
          <cell r="H1228">
            <v>3.7</v>
          </cell>
          <cell r="I1228">
            <v>4204</v>
          </cell>
        </row>
        <row r="1229">
          <cell r="A1229" t="str">
            <v>NAUKRI</v>
          </cell>
          <cell r="B1229" t="str">
            <v>EQ</v>
          </cell>
          <cell r="C1229">
            <v>3720</v>
          </cell>
          <cell r="D1229">
            <v>3728</v>
          </cell>
          <cell r="E1229">
            <v>3665.05</v>
          </cell>
          <cell r="F1229">
            <v>3687.05</v>
          </cell>
          <cell r="G1229">
            <v>3690</v>
          </cell>
          <cell r="H1229">
            <v>3718.95</v>
          </cell>
          <cell r="I1229">
            <v>221464</v>
          </cell>
        </row>
        <row r="1230">
          <cell r="A1230" t="str">
            <v>NAVA</v>
          </cell>
          <cell r="B1230" t="str">
            <v>EQ</v>
          </cell>
          <cell r="C1230">
            <v>247</v>
          </cell>
          <cell r="D1230">
            <v>261.3</v>
          </cell>
          <cell r="E1230">
            <v>247</v>
          </cell>
          <cell r="F1230">
            <v>256.60000000000002</v>
          </cell>
          <cell r="G1230">
            <v>256</v>
          </cell>
          <cell r="H1230">
            <v>246.8</v>
          </cell>
          <cell r="I1230">
            <v>2122282</v>
          </cell>
        </row>
        <row r="1231">
          <cell r="A1231" t="str">
            <v>NAVINFLUOR</v>
          </cell>
          <cell r="B1231" t="str">
            <v>EQ</v>
          </cell>
          <cell r="C1231">
            <v>3963.3</v>
          </cell>
          <cell r="D1231">
            <v>3979.95</v>
          </cell>
          <cell r="E1231">
            <v>3847.35</v>
          </cell>
          <cell r="F1231">
            <v>3862.9</v>
          </cell>
          <cell r="G1231">
            <v>3868.9</v>
          </cell>
          <cell r="H1231">
            <v>3943.3</v>
          </cell>
          <cell r="I1231">
            <v>104555</v>
          </cell>
        </row>
        <row r="1232">
          <cell r="A1232" t="str">
            <v>NAVKARCORP</v>
          </cell>
          <cell r="B1232" t="str">
            <v>EQ</v>
          </cell>
          <cell r="C1232">
            <v>64.3</v>
          </cell>
          <cell r="D1232">
            <v>65.05</v>
          </cell>
          <cell r="E1232">
            <v>61.4</v>
          </cell>
          <cell r="F1232">
            <v>62.75</v>
          </cell>
          <cell r="G1232">
            <v>62.75</v>
          </cell>
          <cell r="H1232">
            <v>64.05</v>
          </cell>
          <cell r="I1232">
            <v>644897</v>
          </cell>
        </row>
        <row r="1233">
          <cell r="A1233" t="str">
            <v>NAVNETEDUL</v>
          </cell>
          <cell r="B1233" t="str">
            <v>EQ</v>
          </cell>
          <cell r="C1233">
            <v>119.95</v>
          </cell>
          <cell r="D1233">
            <v>119.95</v>
          </cell>
          <cell r="E1233">
            <v>116.25</v>
          </cell>
          <cell r="F1233">
            <v>117.6</v>
          </cell>
          <cell r="G1233">
            <v>116.75</v>
          </cell>
          <cell r="H1233">
            <v>119.2</v>
          </cell>
          <cell r="I1233">
            <v>244919</v>
          </cell>
        </row>
        <row r="1234">
          <cell r="A1234" t="str">
            <v>NAZARA</v>
          </cell>
          <cell r="B1234" t="str">
            <v>EQ</v>
          </cell>
          <cell r="C1234">
            <v>582.04999999999995</v>
          </cell>
          <cell r="D1234">
            <v>588.4</v>
          </cell>
          <cell r="E1234">
            <v>572.35</v>
          </cell>
          <cell r="F1234">
            <v>575.9</v>
          </cell>
          <cell r="G1234">
            <v>575</v>
          </cell>
          <cell r="H1234">
            <v>585.5</v>
          </cell>
          <cell r="I1234">
            <v>80115</v>
          </cell>
        </row>
        <row r="1235">
          <cell r="A1235" t="str">
            <v>NBCC</v>
          </cell>
          <cell r="B1235" t="str">
            <v>EQ</v>
          </cell>
          <cell r="C1235">
            <v>39.85</v>
          </cell>
          <cell r="D1235">
            <v>39.85</v>
          </cell>
          <cell r="E1235">
            <v>38.450000000000003</v>
          </cell>
          <cell r="F1235">
            <v>38.6</v>
          </cell>
          <cell r="G1235">
            <v>38.65</v>
          </cell>
          <cell r="H1235">
            <v>39.799999999999997</v>
          </cell>
          <cell r="I1235">
            <v>4571409</v>
          </cell>
        </row>
        <row r="1236">
          <cell r="A1236" t="str">
            <v>NBIFIN</v>
          </cell>
          <cell r="B1236" t="str">
            <v>EQ</v>
          </cell>
          <cell r="C1236">
            <v>1653.55</v>
          </cell>
          <cell r="D1236">
            <v>1700</v>
          </cell>
          <cell r="E1236">
            <v>1611</v>
          </cell>
          <cell r="F1236">
            <v>1644</v>
          </cell>
          <cell r="G1236">
            <v>1642</v>
          </cell>
          <cell r="H1236">
            <v>1700</v>
          </cell>
          <cell r="I1236">
            <v>101</v>
          </cell>
        </row>
        <row r="1237">
          <cell r="A1237" t="str">
            <v>NCC</v>
          </cell>
          <cell r="B1237" t="str">
            <v>EQ</v>
          </cell>
          <cell r="C1237">
            <v>93.2</v>
          </cell>
          <cell r="D1237">
            <v>95.85</v>
          </cell>
          <cell r="E1237">
            <v>91.85</v>
          </cell>
          <cell r="F1237">
            <v>94.15</v>
          </cell>
          <cell r="G1237">
            <v>93.6</v>
          </cell>
          <cell r="H1237">
            <v>93.25</v>
          </cell>
          <cell r="I1237">
            <v>17426368</v>
          </cell>
        </row>
        <row r="1238">
          <cell r="A1238" t="str">
            <v>NCLIND</v>
          </cell>
          <cell r="B1238" t="str">
            <v>EQ</v>
          </cell>
          <cell r="C1238">
            <v>174.7</v>
          </cell>
          <cell r="D1238">
            <v>177.1</v>
          </cell>
          <cell r="E1238">
            <v>172.9</v>
          </cell>
          <cell r="F1238">
            <v>173.65</v>
          </cell>
          <cell r="G1238">
            <v>174.6</v>
          </cell>
          <cell r="H1238">
            <v>174.85</v>
          </cell>
          <cell r="I1238">
            <v>36978</v>
          </cell>
        </row>
        <row r="1239">
          <cell r="A1239" t="str">
            <v>NDGL</v>
          </cell>
          <cell r="B1239" t="str">
            <v>EQ</v>
          </cell>
          <cell r="C1239">
            <v>1321</v>
          </cell>
          <cell r="D1239">
            <v>1389.45</v>
          </cell>
          <cell r="E1239">
            <v>1321</v>
          </cell>
          <cell r="F1239">
            <v>1342.3</v>
          </cell>
          <cell r="G1239">
            <v>1325</v>
          </cell>
          <cell r="H1239">
            <v>1364.3</v>
          </cell>
          <cell r="I1239">
            <v>114</v>
          </cell>
        </row>
        <row r="1240">
          <cell r="A1240" t="str">
            <v>NDL</v>
          </cell>
          <cell r="B1240" t="str">
            <v>EQ</v>
          </cell>
          <cell r="C1240">
            <v>25.15</v>
          </cell>
          <cell r="D1240">
            <v>25.6</v>
          </cell>
          <cell r="E1240">
            <v>25</v>
          </cell>
          <cell r="F1240">
            <v>25.1</v>
          </cell>
          <cell r="G1240">
            <v>25</v>
          </cell>
          <cell r="H1240">
            <v>25.45</v>
          </cell>
          <cell r="I1240">
            <v>42158</v>
          </cell>
        </row>
        <row r="1241">
          <cell r="A1241" t="str">
            <v>NDRAUTO</v>
          </cell>
          <cell r="B1241" t="str">
            <v>EQ</v>
          </cell>
          <cell r="C1241">
            <v>601</v>
          </cell>
          <cell r="D1241">
            <v>601</v>
          </cell>
          <cell r="E1241">
            <v>580.54999999999995</v>
          </cell>
          <cell r="F1241">
            <v>585.04999999999995</v>
          </cell>
          <cell r="G1241">
            <v>587.4</v>
          </cell>
          <cell r="H1241">
            <v>598.04999999999995</v>
          </cell>
          <cell r="I1241">
            <v>7840</v>
          </cell>
        </row>
        <row r="1242">
          <cell r="A1242" t="str">
            <v>NDTV</v>
          </cell>
          <cell r="B1242" t="str">
            <v>EQ</v>
          </cell>
          <cell r="C1242">
            <v>326.05</v>
          </cell>
          <cell r="D1242">
            <v>328.8</v>
          </cell>
          <cell r="E1242">
            <v>317</v>
          </cell>
          <cell r="F1242">
            <v>318.5</v>
          </cell>
          <cell r="G1242">
            <v>318.95</v>
          </cell>
          <cell r="H1242">
            <v>323.95</v>
          </cell>
          <cell r="I1242">
            <v>502868</v>
          </cell>
        </row>
        <row r="1243">
          <cell r="A1243" t="str">
            <v>NECCLTD</v>
          </cell>
          <cell r="B1243" t="str">
            <v>EQ</v>
          </cell>
          <cell r="C1243">
            <v>25.5</v>
          </cell>
          <cell r="D1243">
            <v>26.9</v>
          </cell>
          <cell r="E1243">
            <v>25</v>
          </cell>
          <cell r="F1243">
            <v>25.5</v>
          </cell>
          <cell r="G1243">
            <v>25.5</v>
          </cell>
          <cell r="H1243">
            <v>24.75</v>
          </cell>
          <cell r="I1243">
            <v>252821</v>
          </cell>
        </row>
        <row r="1244">
          <cell r="A1244" t="str">
            <v>NECLIFE</v>
          </cell>
          <cell r="B1244" t="str">
            <v>EQ</v>
          </cell>
          <cell r="C1244">
            <v>23.5</v>
          </cell>
          <cell r="D1244">
            <v>23.8</v>
          </cell>
          <cell r="E1244">
            <v>22.6</v>
          </cell>
          <cell r="F1244">
            <v>23</v>
          </cell>
          <cell r="G1244">
            <v>23.25</v>
          </cell>
          <cell r="H1244">
            <v>23.55</v>
          </cell>
          <cell r="I1244">
            <v>318384</v>
          </cell>
        </row>
        <row r="1245">
          <cell r="A1245" t="str">
            <v>NELCAST</v>
          </cell>
          <cell r="B1245" t="str">
            <v>EQ</v>
          </cell>
          <cell r="C1245">
            <v>117.5</v>
          </cell>
          <cell r="D1245">
            <v>118.4</v>
          </cell>
          <cell r="E1245">
            <v>112.2</v>
          </cell>
          <cell r="F1245">
            <v>113.95</v>
          </cell>
          <cell r="G1245">
            <v>112.25</v>
          </cell>
          <cell r="H1245">
            <v>116.35</v>
          </cell>
          <cell r="I1245">
            <v>951888</v>
          </cell>
        </row>
        <row r="1246">
          <cell r="A1246" t="str">
            <v>NELCO</v>
          </cell>
          <cell r="B1246" t="str">
            <v>EQ</v>
          </cell>
          <cell r="C1246">
            <v>690.85</v>
          </cell>
          <cell r="D1246">
            <v>690.85</v>
          </cell>
          <cell r="E1246">
            <v>672</v>
          </cell>
          <cell r="F1246">
            <v>676.25</v>
          </cell>
          <cell r="G1246">
            <v>674</v>
          </cell>
          <cell r="H1246">
            <v>684</v>
          </cell>
          <cell r="I1246">
            <v>47678</v>
          </cell>
        </row>
        <row r="1247">
          <cell r="A1247" t="str">
            <v>NEOGEN</v>
          </cell>
          <cell r="B1247" t="str">
            <v>EQ</v>
          </cell>
          <cell r="C1247">
            <v>1236.1500000000001</v>
          </cell>
          <cell r="D1247">
            <v>1250</v>
          </cell>
          <cell r="E1247">
            <v>1232.75</v>
          </cell>
          <cell r="F1247">
            <v>1248.75</v>
          </cell>
          <cell r="G1247">
            <v>1249</v>
          </cell>
          <cell r="H1247">
            <v>1249</v>
          </cell>
          <cell r="I1247">
            <v>8846</v>
          </cell>
        </row>
        <row r="1248">
          <cell r="A1248" t="str">
            <v>NESCO</v>
          </cell>
          <cell r="B1248" t="str">
            <v>EQ</v>
          </cell>
          <cell r="C1248">
            <v>606.6</v>
          </cell>
          <cell r="D1248">
            <v>614.9</v>
          </cell>
          <cell r="E1248">
            <v>601</v>
          </cell>
          <cell r="F1248">
            <v>610.25</v>
          </cell>
          <cell r="G1248">
            <v>612</v>
          </cell>
          <cell r="H1248">
            <v>604.54999999999995</v>
          </cell>
          <cell r="I1248">
            <v>74697</v>
          </cell>
        </row>
        <row r="1249">
          <cell r="A1249" t="str">
            <v>NESTLEIND</v>
          </cell>
          <cell r="B1249" t="str">
            <v>EQ</v>
          </cell>
          <cell r="C1249">
            <v>19800</v>
          </cell>
          <cell r="D1249">
            <v>19926.45</v>
          </cell>
          <cell r="E1249">
            <v>19776.55</v>
          </cell>
          <cell r="F1249">
            <v>19885.25</v>
          </cell>
          <cell r="G1249">
            <v>19890</v>
          </cell>
          <cell r="H1249">
            <v>19776</v>
          </cell>
          <cell r="I1249">
            <v>39386</v>
          </cell>
        </row>
        <row r="1250">
          <cell r="A1250" t="str">
            <v>NETF</v>
          </cell>
          <cell r="B1250" t="str">
            <v>EQ</v>
          </cell>
          <cell r="C1250">
            <v>190.5</v>
          </cell>
          <cell r="D1250">
            <v>191</v>
          </cell>
          <cell r="E1250">
            <v>185.78</v>
          </cell>
          <cell r="F1250">
            <v>187.46</v>
          </cell>
          <cell r="G1250">
            <v>187.51</v>
          </cell>
          <cell r="H1250">
            <v>188.16</v>
          </cell>
          <cell r="I1250">
            <v>1009</v>
          </cell>
        </row>
        <row r="1251">
          <cell r="A1251" t="str">
            <v>NETWORK18</v>
          </cell>
          <cell r="B1251" t="str">
            <v>EQ</v>
          </cell>
          <cell r="C1251">
            <v>66.2</v>
          </cell>
          <cell r="D1251">
            <v>66.2</v>
          </cell>
          <cell r="E1251">
            <v>64.8</v>
          </cell>
          <cell r="F1251">
            <v>65.400000000000006</v>
          </cell>
          <cell r="G1251">
            <v>65.7</v>
          </cell>
          <cell r="H1251">
            <v>65.75</v>
          </cell>
          <cell r="I1251">
            <v>653094</v>
          </cell>
        </row>
        <row r="1252">
          <cell r="A1252" t="str">
            <v>NEULANDLAB</v>
          </cell>
          <cell r="B1252" t="str">
            <v>EQ</v>
          </cell>
          <cell r="C1252">
            <v>1814</v>
          </cell>
          <cell r="D1252">
            <v>1815</v>
          </cell>
          <cell r="E1252">
            <v>1764.1</v>
          </cell>
          <cell r="F1252">
            <v>1768.4</v>
          </cell>
          <cell r="G1252">
            <v>1765.05</v>
          </cell>
          <cell r="H1252">
            <v>1802.05</v>
          </cell>
          <cell r="I1252">
            <v>22512</v>
          </cell>
        </row>
        <row r="1253">
          <cell r="A1253" t="str">
            <v>NEWGEN</v>
          </cell>
          <cell r="B1253" t="str">
            <v>EQ</v>
          </cell>
          <cell r="C1253">
            <v>365.65</v>
          </cell>
          <cell r="D1253">
            <v>365.65</v>
          </cell>
          <cell r="E1253">
            <v>358.85</v>
          </cell>
          <cell r="F1253">
            <v>362</v>
          </cell>
          <cell r="G1253">
            <v>362.8</v>
          </cell>
          <cell r="H1253">
            <v>363.8</v>
          </cell>
          <cell r="I1253">
            <v>94638</v>
          </cell>
        </row>
        <row r="1254">
          <cell r="A1254" t="str">
            <v>NEXTMEDIA</v>
          </cell>
          <cell r="B1254" t="str">
            <v>BE</v>
          </cell>
          <cell r="C1254">
            <v>6.35</v>
          </cell>
          <cell r="D1254">
            <v>6.65</v>
          </cell>
          <cell r="E1254">
            <v>6.3</v>
          </cell>
          <cell r="F1254">
            <v>6.45</v>
          </cell>
          <cell r="G1254">
            <v>6.45</v>
          </cell>
          <cell r="H1254">
            <v>6.6</v>
          </cell>
          <cell r="I1254">
            <v>8727</v>
          </cell>
        </row>
        <row r="1255">
          <cell r="A1255" t="str">
            <v>NFL</v>
          </cell>
          <cell r="B1255" t="str">
            <v>EQ</v>
          </cell>
          <cell r="C1255">
            <v>75.3</v>
          </cell>
          <cell r="D1255">
            <v>75.45</v>
          </cell>
          <cell r="E1255">
            <v>71.599999999999994</v>
          </cell>
          <cell r="F1255">
            <v>73.2</v>
          </cell>
          <cell r="G1255">
            <v>73.25</v>
          </cell>
          <cell r="H1255">
            <v>75</v>
          </cell>
          <cell r="I1255">
            <v>7607569</v>
          </cell>
        </row>
        <row r="1256">
          <cell r="A1256" t="str">
            <v>NGIL</v>
          </cell>
          <cell r="B1256" t="str">
            <v>EQ</v>
          </cell>
          <cell r="C1256">
            <v>83.7</v>
          </cell>
          <cell r="D1256">
            <v>85.15</v>
          </cell>
          <cell r="E1256">
            <v>82</v>
          </cell>
          <cell r="F1256">
            <v>83.35</v>
          </cell>
          <cell r="G1256">
            <v>83.95</v>
          </cell>
          <cell r="H1256">
            <v>83.7</v>
          </cell>
          <cell r="I1256">
            <v>8533</v>
          </cell>
        </row>
        <row r="1257">
          <cell r="A1257" t="str">
            <v>NGLFINE</v>
          </cell>
          <cell r="B1257" t="str">
            <v>EQ</v>
          </cell>
          <cell r="C1257">
            <v>1523.8</v>
          </cell>
          <cell r="D1257">
            <v>1523.8</v>
          </cell>
          <cell r="E1257">
            <v>1500</v>
          </cell>
          <cell r="F1257">
            <v>1514.25</v>
          </cell>
          <cell r="G1257">
            <v>1514.75</v>
          </cell>
          <cell r="H1257">
            <v>1516.1</v>
          </cell>
          <cell r="I1257">
            <v>1291</v>
          </cell>
        </row>
        <row r="1258">
          <cell r="A1258" t="str">
            <v>NH</v>
          </cell>
          <cell r="B1258" t="str">
            <v>EQ</v>
          </cell>
          <cell r="C1258">
            <v>726.1</v>
          </cell>
          <cell r="D1258">
            <v>729.7</v>
          </cell>
          <cell r="E1258">
            <v>705.1</v>
          </cell>
          <cell r="F1258">
            <v>712.7</v>
          </cell>
          <cell r="G1258">
            <v>712.15</v>
          </cell>
          <cell r="H1258">
            <v>724.3</v>
          </cell>
          <cell r="I1258">
            <v>88602</v>
          </cell>
        </row>
        <row r="1259">
          <cell r="A1259" t="str">
            <v>NHPC</v>
          </cell>
          <cell r="B1259" t="str">
            <v>EQ</v>
          </cell>
          <cell r="C1259">
            <v>39.4</v>
          </cell>
          <cell r="D1259">
            <v>39.799999999999997</v>
          </cell>
          <cell r="E1259">
            <v>39.1</v>
          </cell>
          <cell r="F1259">
            <v>39.549999999999997</v>
          </cell>
          <cell r="G1259">
            <v>39.6</v>
          </cell>
          <cell r="H1259">
            <v>39.200000000000003</v>
          </cell>
          <cell r="I1259">
            <v>13398100</v>
          </cell>
        </row>
        <row r="1260">
          <cell r="A1260" t="str">
            <v>NIACL</v>
          </cell>
          <cell r="B1260" t="str">
            <v>EQ</v>
          </cell>
          <cell r="C1260">
            <v>134.55000000000001</v>
          </cell>
          <cell r="D1260">
            <v>135.19999999999999</v>
          </cell>
          <cell r="E1260">
            <v>126.6</v>
          </cell>
          <cell r="F1260">
            <v>127.85</v>
          </cell>
          <cell r="G1260">
            <v>128.25</v>
          </cell>
          <cell r="H1260">
            <v>135.30000000000001</v>
          </cell>
          <cell r="I1260">
            <v>3116427</v>
          </cell>
        </row>
        <row r="1261">
          <cell r="A1261" t="str">
            <v>NIBL</v>
          </cell>
          <cell r="B1261" t="str">
            <v>EQ</v>
          </cell>
          <cell r="C1261">
            <v>22.1</v>
          </cell>
          <cell r="D1261">
            <v>22.85</v>
          </cell>
          <cell r="E1261">
            <v>21.6</v>
          </cell>
          <cell r="F1261">
            <v>21.8</v>
          </cell>
          <cell r="G1261">
            <v>21.75</v>
          </cell>
          <cell r="H1261">
            <v>22.05</v>
          </cell>
          <cell r="I1261">
            <v>4207</v>
          </cell>
        </row>
        <row r="1262">
          <cell r="A1262" t="str">
            <v>NIF100BEES</v>
          </cell>
          <cell r="B1262" t="str">
            <v>EQ</v>
          </cell>
          <cell r="C1262">
            <v>193.92</v>
          </cell>
          <cell r="D1262">
            <v>193.92</v>
          </cell>
          <cell r="E1262">
            <v>187.01</v>
          </cell>
          <cell r="F1262">
            <v>187.67</v>
          </cell>
          <cell r="G1262">
            <v>191</v>
          </cell>
          <cell r="H1262">
            <v>191.92</v>
          </cell>
          <cell r="I1262">
            <v>17990</v>
          </cell>
        </row>
        <row r="1263">
          <cell r="A1263" t="str">
            <v>NIFTYBEES</v>
          </cell>
          <cell r="B1263" t="str">
            <v>EQ</v>
          </cell>
          <cell r="C1263">
            <v>198.15</v>
          </cell>
          <cell r="D1263">
            <v>198.15</v>
          </cell>
          <cell r="E1263">
            <v>194.99</v>
          </cell>
          <cell r="F1263">
            <v>195.72</v>
          </cell>
          <cell r="G1263">
            <v>195.92</v>
          </cell>
          <cell r="H1263">
            <v>197.07</v>
          </cell>
          <cell r="I1263">
            <v>4510923</v>
          </cell>
        </row>
        <row r="1264">
          <cell r="A1264" t="str">
            <v>NIFTYQLITY</v>
          </cell>
          <cell r="B1264" t="str">
            <v>EQ</v>
          </cell>
          <cell r="C1264">
            <v>14.25</v>
          </cell>
          <cell r="D1264">
            <v>14.49</v>
          </cell>
          <cell r="E1264">
            <v>14.17</v>
          </cell>
          <cell r="F1264">
            <v>14.21</v>
          </cell>
          <cell r="G1264">
            <v>14.19</v>
          </cell>
          <cell r="H1264">
            <v>14.21</v>
          </cell>
          <cell r="I1264">
            <v>20691</v>
          </cell>
        </row>
        <row r="1265">
          <cell r="A1265" t="str">
            <v>NIITLTD</v>
          </cell>
          <cell r="B1265" t="str">
            <v>EQ</v>
          </cell>
          <cell r="C1265">
            <v>309.5</v>
          </cell>
          <cell r="D1265">
            <v>314.7</v>
          </cell>
          <cell r="E1265">
            <v>305.5</v>
          </cell>
          <cell r="F1265">
            <v>307.55</v>
          </cell>
          <cell r="G1265">
            <v>306.60000000000002</v>
          </cell>
          <cell r="H1265">
            <v>310.35000000000002</v>
          </cell>
          <cell r="I1265">
            <v>221747</v>
          </cell>
        </row>
        <row r="1266">
          <cell r="A1266" t="str">
            <v>NILAINFRA</v>
          </cell>
          <cell r="B1266" t="str">
            <v>EQ</v>
          </cell>
          <cell r="C1266">
            <v>6.95</v>
          </cell>
          <cell r="D1266">
            <v>6.95</v>
          </cell>
          <cell r="E1266">
            <v>6.2</v>
          </cell>
          <cell r="F1266">
            <v>6.7</v>
          </cell>
          <cell r="G1266">
            <v>6.7</v>
          </cell>
          <cell r="H1266">
            <v>6.85</v>
          </cell>
          <cell r="I1266">
            <v>128494</v>
          </cell>
        </row>
        <row r="1267">
          <cell r="A1267" t="str">
            <v>NILASPACES</v>
          </cell>
          <cell r="B1267" t="str">
            <v>EQ</v>
          </cell>
          <cell r="C1267">
            <v>3.5</v>
          </cell>
          <cell r="D1267">
            <v>3.6</v>
          </cell>
          <cell r="E1267">
            <v>3.45</v>
          </cell>
          <cell r="F1267">
            <v>3.55</v>
          </cell>
          <cell r="G1267">
            <v>3.55</v>
          </cell>
          <cell r="H1267">
            <v>3.5</v>
          </cell>
          <cell r="I1267">
            <v>98953</v>
          </cell>
        </row>
        <row r="1268">
          <cell r="A1268" t="str">
            <v>NILKAMAL</v>
          </cell>
          <cell r="B1268" t="str">
            <v>EQ</v>
          </cell>
          <cell r="C1268">
            <v>1916.5</v>
          </cell>
          <cell r="D1268">
            <v>1940</v>
          </cell>
          <cell r="E1268">
            <v>1902.1</v>
          </cell>
          <cell r="F1268">
            <v>1910.7</v>
          </cell>
          <cell r="G1268">
            <v>1902.1</v>
          </cell>
          <cell r="H1268">
            <v>1915.3</v>
          </cell>
          <cell r="I1268">
            <v>2022</v>
          </cell>
        </row>
        <row r="1269">
          <cell r="A1269" t="str">
            <v>NIPPOBATRY</v>
          </cell>
          <cell r="B1269" t="str">
            <v>EQ</v>
          </cell>
          <cell r="C1269">
            <v>398</v>
          </cell>
          <cell r="D1269">
            <v>401.5</v>
          </cell>
          <cell r="E1269">
            <v>388.9</v>
          </cell>
          <cell r="F1269">
            <v>395.3</v>
          </cell>
          <cell r="G1269">
            <v>397</v>
          </cell>
          <cell r="H1269">
            <v>393.6</v>
          </cell>
          <cell r="I1269">
            <v>1856</v>
          </cell>
        </row>
        <row r="1270">
          <cell r="A1270" t="str">
            <v>NIRAJ</v>
          </cell>
          <cell r="B1270" t="str">
            <v>EQ</v>
          </cell>
          <cell r="C1270">
            <v>32.1</v>
          </cell>
          <cell r="D1270">
            <v>33.5</v>
          </cell>
          <cell r="E1270">
            <v>32.049999999999997</v>
          </cell>
          <cell r="F1270">
            <v>32.5</v>
          </cell>
          <cell r="G1270">
            <v>32.5</v>
          </cell>
          <cell r="H1270">
            <v>32.75</v>
          </cell>
          <cell r="I1270">
            <v>30573</v>
          </cell>
        </row>
        <row r="1271">
          <cell r="A1271" t="str">
            <v>NITCO</v>
          </cell>
          <cell r="B1271" t="str">
            <v>EQ</v>
          </cell>
          <cell r="C1271">
            <v>28.45</v>
          </cell>
          <cell r="D1271">
            <v>29.9</v>
          </cell>
          <cell r="E1271">
            <v>27.8</v>
          </cell>
          <cell r="F1271">
            <v>28.75</v>
          </cell>
          <cell r="G1271">
            <v>28.6</v>
          </cell>
          <cell r="H1271">
            <v>28.15</v>
          </cell>
          <cell r="I1271">
            <v>165090</v>
          </cell>
        </row>
        <row r="1272">
          <cell r="A1272" t="str">
            <v>NITINSPIN</v>
          </cell>
          <cell r="B1272" t="str">
            <v>EQ</v>
          </cell>
          <cell r="C1272">
            <v>208</v>
          </cell>
          <cell r="D1272">
            <v>210</v>
          </cell>
          <cell r="E1272">
            <v>203</v>
          </cell>
          <cell r="F1272">
            <v>204.9</v>
          </cell>
          <cell r="G1272">
            <v>204</v>
          </cell>
          <cell r="H1272">
            <v>206.4</v>
          </cell>
          <cell r="I1272">
            <v>90176</v>
          </cell>
        </row>
        <row r="1273">
          <cell r="A1273" t="str">
            <v>NITIRAJ</v>
          </cell>
          <cell r="B1273" t="str">
            <v>EQ</v>
          </cell>
          <cell r="C1273">
            <v>79.5</v>
          </cell>
          <cell r="D1273">
            <v>79.5</v>
          </cell>
          <cell r="E1273">
            <v>74.150000000000006</v>
          </cell>
          <cell r="F1273">
            <v>75.849999999999994</v>
          </cell>
          <cell r="G1273">
            <v>76</v>
          </cell>
          <cell r="H1273">
            <v>74.400000000000006</v>
          </cell>
          <cell r="I1273">
            <v>5782</v>
          </cell>
        </row>
        <row r="1274">
          <cell r="A1274" t="str">
            <v>NKIND</v>
          </cell>
          <cell r="B1274" t="str">
            <v>EQ</v>
          </cell>
          <cell r="C1274">
            <v>41.8</v>
          </cell>
          <cell r="D1274">
            <v>41.8</v>
          </cell>
          <cell r="E1274">
            <v>38.1</v>
          </cell>
          <cell r="F1274">
            <v>39.950000000000003</v>
          </cell>
          <cell r="G1274">
            <v>39.950000000000003</v>
          </cell>
          <cell r="H1274">
            <v>39.950000000000003</v>
          </cell>
          <cell r="I1274">
            <v>435</v>
          </cell>
        </row>
        <row r="1275">
          <cell r="A1275" t="str">
            <v>NLCINDIA</v>
          </cell>
          <cell r="B1275" t="str">
            <v>EQ</v>
          </cell>
          <cell r="C1275">
            <v>84.05</v>
          </cell>
          <cell r="D1275">
            <v>84.35</v>
          </cell>
          <cell r="E1275">
            <v>82.1</v>
          </cell>
          <cell r="F1275">
            <v>82.85</v>
          </cell>
          <cell r="G1275">
            <v>82.75</v>
          </cell>
          <cell r="H1275">
            <v>84.05</v>
          </cell>
          <cell r="I1275">
            <v>1714945</v>
          </cell>
        </row>
        <row r="1276">
          <cell r="A1276" t="str">
            <v>NMDC</v>
          </cell>
          <cell r="B1276" t="str">
            <v>EQ</v>
          </cell>
          <cell r="C1276">
            <v>122</v>
          </cell>
          <cell r="D1276">
            <v>124.4</v>
          </cell>
          <cell r="E1276">
            <v>121.25</v>
          </cell>
          <cell r="F1276">
            <v>121.8</v>
          </cell>
          <cell r="G1276">
            <v>121.95</v>
          </cell>
          <cell r="H1276">
            <v>121.85</v>
          </cell>
          <cell r="I1276">
            <v>7570928</v>
          </cell>
        </row>
        <row r="1277">
          <cell r="A1277" t="str">
            <v>NOCIL</v>
          </cell>
          <cell r="B1277" t="str">
            <v>EQ</v>
          </cell>
          <cell r="C1277">
            <v>236.3</v>
          </cell>
          <cell r="D1277">
            <v>237.35</v>
          </cell>
          <cell r="E1277">
            <v>230.5</v>
          </cell>
          <cell r="F1277">
            <v>231.2</v>
          </cell>
          <cell r="G1277">
            <v>230.9</v>
          </cell>
          <cell r="H1277">
            <v>235.85</v>
          </cell>
          <cell r="I1277">
            <v>354789</v>
          </cell>
        </row>
        <row r="1278">
          <cell r="A1278" t="str">
            <v>NOIDATOLL</v>
          </cell>
          <cell r="B1278" t="str">
            <v>EQ</v>
          </cell>
          <cell r="C1278">
            <v>7.95</v>
          </cell>
          <cell r="D1278">
            <v>7.95</v>
          </cell>
          <cell r="E1278">
            <v>7.8</v>
          </cell>
          <cell r="F1278">
            <v>7.9</v>
          </cell>
          <cell r="G1278">
            <v>7.95</v>
          </cell>
          <cell r="H1278">
            <v>7.9</v>
          </cell>
          <cell r="I1278">
            <v>24124</v>
          </cell>
        </row>
        <row r="1279">
          <cell r="A1279" t="str">
            <v>NORBTEAEXP</v>
          </cell>
          <cell r="B1279" t="str">
            <v>EQ</v>
          </cell>
          <cell r="C1279">
            <v>7.9</v>
          </cell>
          <cell r="D1279">
            <v>7.9</v>
          </cell>
          <cell r="E1279">
            <v>7.9</v>
          </cell>
          <cell r="F1279">
            <v>7.9</v>
          </cell>
          <cell r="G1279">
            <v>7.9</v>
          </cell>
          <cell r="H1279">
            <v>7.55</v>
          </cell>
          <cell r="I1279">
            <v>500</v>
          </cell>
        </row>
        <row r="1280">
          <cell r="A1280" t="str">
            <v>NOVARTIND</v>
          </cell>
          <cell r="B1280" t="str">
            <v>EQ</v>
          </cell>
          <cell r="C1280">
            <v>669.65</v>
          </cell>
          <cell r="D1280">
            <v>675</v>
          </cell>
          <cell r="E1280">
            <v>659.5</v>
          </cell>
          <cell r="F1280">
            <v>664.05</v>
          </cell>
          <cell r="G1280">
            <v>664</v>
          </cell>
          <cell r="H1280">
            <v>669.95</v>
          </cell>
          <cell r="I1280">
            <v>5120</v>
          </cell>
        </row>
        <row r="1281">
          <cell r="A1281" t="str">
            <v>NPBET</v>
          </cell>
          <cell r="B1281" t="str">
            <v>EQ</v>
          </cell>
          <cell r="C1281">
            <v>220.81</v>
          </cell>
          <cell r="D1281">
            <v>220.81</v>
          </cell>
          <cell r="E1281">
            <v>216.66</v>
          </cell>
          <cell r="F1281">
            <v>217.82</v>
          </cell>
          <cell r="G1281">
            <v>217.83</v>
          </cell>
          <cell r="H1281">
            <v>220.81</v>
          </cell>
          <cell r="I1281">
            <v>581</v>
          </cell>
        </row>
        <row r="1282">
          <cell r="A1282" t="str">
            <v>NRAIL</v>
          </cell>
          <cell r="B1282" t="str">
            <v>EQ</v>
          </cell>
          <cell r="C1282">
            <v>292.35000000000002</v>
          </cell>
          <cell r="D1282">
            <v>298.89999999999998</v>
          </cell>
          <cell r="E1282">
            <v>289.10000000000002</v>
          </cell>
          <cell r="F1282">
            <v>295.60000000000002</v>
          </cell>
          <cell r="G1282">
            <v>298</v>
          </cell>
          <cell r="H1282">
            <v>290.89999999999998</v>
          </cell>
          <cell r="I1282">
            <v>5934</v>
          </cell>
        </row>
        <row r="1283">
          <cell r="A1283" t="str">
            <v>NRBBEARING</v>
          </cell>
          <cell r="B1283" t="str">
            <v>EQ</v>
          </cell>
          <cell r="C1283">
            <v>154.69999999999999</v>
          </cell>
          <cell r="D1283">
            <v>155.05000000000001</v>
          </cell>
          <cell r="E1283">
            <v>151</v>
          </cell>
          <cell r="F1283">
            <v>152.35</v>
          </cell>
          <cell r="G1283">
            <v>152.5</v>
          </cell>
          <cell r="H1283">
            <v>154.69999999999999</v>
          </cell>
          <cell r="I1283">
            <v>81066</v>
          </cell>
        </row>
        <row r="1284">
          <cell r="A1284" t="str">
            <v>NSIL</v>
          </cell>
          <cell r="B1284" t="str">
            <v>EQ</v>
          </cell>
          <cell r="C1284">
            <v>2280</v>
          </cell>
          <cell r="D1284">
            <v>2330</v>
          </cell>
          <cell r="E1284">
            <v>2200.0500000000002</v>
          </cell>
          <cell r="F1284">
            <v>2267.15</v>
          </cell>
          <cell r="G1284">
            <v>2275</v>
          </cell>
          <cell r="H1284">
            <v>2294</v>
          </cell>
          <cell r="I1284">
            <v>2150</v>
          </cell>
        </row>
        <row r="1285">
          <cell r="A1285" t="str">
            <v>NTPC</v>
          </cell>
          <cell r="B1285" t="str">
            <v>EQ</v>
          </cell>
          <cell r="C1285">
            <v>170.45</v>
          </cell>
          <cell r="D1285">
            <v>172.15</v>
          </cell>
          <cell r="E1285">
            <v>168.55</v>
          </cell>
          <cell r="F1285">
            <v>169</v>
          </cell>
          <cell r="G1285">
            <v>169.25</v>
          </cell>
          <cell r="H1285">
            <v>169.9</v>
          </cell>
          <cell r="I1285">
            <v>13216749</v>
          </cell>
        </row>
        <row r="1286">
          <cell r="A1286" t="str">
            <v>NUCLEUS</v>
          </cell>
          <cell r="B1286" t="str">
            <v>EQ</v>
          </cell>
          <cell r="C1286">
            <v>386.3</v>
          </cell>
          <cell r="D1286">
            <v>389.4</v>
          </cell>
          <cell r="E1286">
            <v>383.5</v>
          </cell>
          <cell r="F1286">
            <v>385.65</v>
          </cell>
          <cell r="G1286">
            <v>385.3</v>
          </cell>
          <cell r="H1286">
            <v>387.5</v>
          </cell>
          <cell r="I1286">
            <v>5811</v>
          </cell>
        </row>
        <row r="1287">
          <cell r="A1287" t="str">
            <v>NURECA</v>
          </cell>
          <cell r="B1287" t="str">
            <v>EQ</v>
          </cell>
          <cell r="C1287">
            <v>490</v>
          </cell>
          <cell r="D1287">
            <v>494</v>
          </cell>
          <cell r="E1287">
            <v>480</v>
          </cell>
          <cell r="F1287">
            <v>482.35</v>
          </cell>
          <cell r="G1287">
            <v>482</v>
          </cell>
          <cell r="H1287">
            <v>491.95</v>
          </cell>
          <cell r="I1287">
            <v>87186</v>
          </cell>
        </row>
        <row r="1288">
          <cell r="A1288" t="str">
            <v>NUVOCO</v>
          </cell>
          <cell r="B1288" t="str">
            <v>EQ</v>
          </cell>
          <cell r="C1288">
            <v>371</v>
          </cell>
          <cell r="D1288">
            <v>372.2</v>
          </cell>
          <cell r="E1288">
            <v>365.45</v>
          </cell>
          <cell r="F1288">
            <v>367.2</v>
          </cell>
          <cell r="G1288">
            <v>367</v>
          </cell>
          <cell r="H1288">
            <v>368.6</v>
          </cell>
          <cell r="I1288">
            <v>68317</v>
          </cell>
        </row>
        <row r="1289">
          <cell r="A1289" t="str">
            <v>NV20BEES</v>
          </cell>
          <cell r="B1289" t="str">
            <v>EQ</v>
          </cell>
          <cell r="C1289">
            <v>102.98</v>
          </cell>
          <cell r="D1289">
            <v>102.99</v>
          </cell>
          <cell r="E1289">
            <v>100.19</v>
          </cell>
          <cell r="F1289">
            <v>101.35</v>
          </cell>
          <cell r="G1289">
            <v>102.99</v>
          </cell>
          <cell r="H1289">
            <v>101.66</v>
          </cell>
          <cell r="I1289">
            <v>4555</v>
          </cell>
        </row>
        <row r="1290">
          <cell r="A1290" t="str">
            <v>NXTDIGITAL</v>
          </cell>
          <cell r="B1290" t="str">
            <v>BE</v>
          </cell>
          <cell r="C1290">
            <v>138</v>
          </cell>
          <cell r="D1290">
            <v>139.94999999999999</v>
          </cell>
          <cell r="E1290">
            <v>129.25</v>
          </cell>
          <cell r="F1290">
            <v>132.69999999999999</v>
          </cell>
          <cell r="G1290">
            <v>134.80000000000001</v>
          </cell>
          <cell r="H1290">
            <v>136.05000000000001</v>
          </cell>
          <cell r="I1290">
            <v>16211</v>
          </cell>
        </row>
        <row r="1291">
          <cell r="A1291" t="str">
            <v>NYKAA</v>
          </cell>
          <cell r="B1291" t="str">
            <v>EQ</v>
          </cell>
          <cell r="C1291">
            <v>153.80000000000001</v>
          </cell>
          <cell r="D1291">
            <v>154.5</v>
          </cell>
          <cell r="E1291">
            <v>152.5</v>
          </cell>
          <cell r="F1291">
            <v>153.25</v>
          </cell>
          <cell r="G1291">
            <v>152.5</v>
          </cell>
          <cell r="H1291">
            <v>154.05000000000001</v>
          </cell>
          <cell r="I1291">
            <v>2896094</v>
          </cell>
        </row>
        <row r="1292">
          <cell r="A1292" t="str">
            <v>OAL</v>
          </cell>
          <cell r="B1292" t="str">
            <v>EQ</v>
          </cell>
          <cell r="C1292">
            <v>426.45</v>
          </cell>
          <cell r="D1292">
            <v>433.45</v>
          </cell>
          <cell r="E1292">
            <v>418</v>
          </cell>
          <cell r="F1292">
            <v>418.35</v>
          </cell>
          <cell r="G1292">
            <v>418</v>
          </cell>
          <cell r="H1292">
            <v>426.45</v>
          </cell>
          <cell r="I1292">
            <v>3707</v>
          </cell>
        </row>
        <row r="1293">
          <cell r="A1293" t="str">
            <v>OBCL</v>
          </cell>
          <cell r="B1293" t="str">
            <v>EQ</v>
          </cell>
          <cell r="C1293">
            <v>86.3</v>
          </cell>
          <cell r="D1293">
            <v>94</v>
          </cell>
          <cell r="E1293">
            <v>86.05</v>
          </cell>
          <cell r="F1293">
            <v>88.7</v>
          </cell>
          <cell r="G1293">
            <v>88</v>
          </cell>
          <cell r="H1293">
            <v>86.3</v>
          </cell>
          <cell r="I1293">
            <v>146032</v>
          </cell>
        </row>
        <row r="1294">
          <cell r="A1294" t="str">
            <v>OBEROIRLTY</v>
          </cell>
          <cell r="B1294" t="str">
            <v>EQ</v>
          </cell>
          <cell r="C1294">
            <v>858.85</v>
          </cell>
          <cell r="D1294">
            <v>861.7</v>
          </cell>
          <cell r="E1294">
            <v>844.3</v>
          </cell>
          <cell r="F1294">
            <v>853.65</v>
          </cell>
          <cell r="G1294">
            <v>850</v>
          </cell>
          <cell r="H1294">
            <v>858.95</v>
          </cell>
          <cell r="I1294">
            <v>386125</v>
          </cell>
        </row>
        <row r="1295">
          <cell r="A1295" t="str">
            <v>OCCL</v>
          </cell>
          <cell r="B1295" t="str">
            <v>EQ</v>
          </cell>
          <cell r="C1295">
            <v>793</v>
          </cell>
          <cell r="D1295">
            <v>795</v>
          </cell>
          <cell r="E1295">
            <v>775.05</v>
          </cell>
          <cell r="F1295">
            <v>791.35</v>
          </cell>
          <cell r="G1295">
            <v>794</v>
          </cell>
          <cell r="H1295">
            <v>782.5</v>
          </cell>
          <cell r="I1295">
            <v>2104</v>
          </cell>
        </row>
        <row r="1296">
          <cell r="A1296" t="str">
            <v>OFSS</v>
          </cell>
          <cell r="B1296" t="str">
            <v>EQ</v>
          </cell>
          <cell r="C1296">
            <v>2993.1</v>
          </cell>
          <cell r="D1296">
            <v>3014.05</v>
          </cell>
          <cell r="E1296">
            <v>2984.25</v>
          </cell>
          <cell r="F1296">
            <v>2996.3</v>
          </cell>
          <cell r="G1296">
            <v>3003</v>
          </cell>
          <cell r="H1296">
            <v>3006.85</v>
          </cell>
          <cell r="I1296">
            <v>67998</v>
          </cell>
        </row>
        <row r="1297">
          <cell r="A1297" t="str">
            <v>OIL</v>
          </cell>
          <cell r="B1297" t="str">
            <v>EQ</v>
          </cell>
          <cell r="C1297">
            <v>210.45</v>
          </cell>
          <cell r="D1297">
            <v>211.5</v>
          </cell>
          <cell r="E1297">
            <v>208.05</v>
          </cell>
          <cell r="F1297">
            <v>208.8</v>
          </cell>
          <cell r="G1297">
            <v>208.8</v>
          </cell>
          <cell r="H1297">
            <v>210.4</v>
          </cell>
          <cell r="I1297">
            <v>437045</v>
          </cell>
        </row>
        <row r="1298">
          <cell r="A1298" t="str">
            <v>OILCOUNTUB</v>
          </cell>
          <cell r="B1298" t="str">
            <v>EQ</v>
          </cell>
          <cell r="C1298">
            <v>17.3</v>
          </cell>
          <cell r="D1298">
            <v>18</v>
          </cell>
          <cell r="E1298">
            <v>17.3</v>
          </cell>
          <cell r="F1298">
            <v>17.899999999999999</v>
          </cell>
          <cell r="G1298">
            <v>17.95</v>
          </cell>
          <cell r="H1298">
            <v>17.850000000000001</v>
          </cell>
          <cell r="I1298">
            <v>18488</v>
          </cell>
        </row>
        <row r="1299">
          <cell r="A1299" t="str">
            <v>OLECTRA</v>
          </cell>
          <cell r="B1299" t="str">
            <v>EQ</v>
          </cell>
          <cell r="C1299">
            <v>507.8</v>
          </cell>
          <cell r="D1299">
            <v>507.9</v>
          </cell>
          <cell r="E1299">
            <v>492.3</v>
          </cell>
          <cell r="F1299">
            <v>497.5</v>
          </cell>
          <cell r="G1299">
            <v>496.85</v>
          </cell>
          <cell r="H1299">
            <v>506.2</v>
          </cell>
          <cell r="I1299">
            <v>208866</v>
          </cell>
        </row>
        <row r="1300">
          <cell r="A1300" t="str">
            <v>OMAXAUTO</v>
          </cell>
          <cell r="B1300" t="str">
            <v>EQ</v>
          </cell>
          <cell r="C1300">
            <v>64.900000000000006</v>
          </cell>
          <cell r="D1300">
            <v>70.650000000000006</v>
          </cell>
          <cell r="E1300">
            <v>64.3</v>
          </cell>
          <cell r="F1300">
            <v>67.400000000000006</v>
          </cell>
          <cell r="G1300">
            <v>67.45</v>
          </cell>
          <cell r="H1300">
            <v>64.099999999999994</v>
          </cell>
          <cell r="I1300">
            <v>777102</v>
          </cell>
        </row>
        <row r="1301">
          <cell r="A1301" t="str">
            <v>OMAXE</v>
          </cell>
          <cell r="B1301" t="str">
            <v>EQ</v>
          </cell>
          <cell r="C1301">
            <v>71.849999999999994</v>
          </cell>
          <cell r="D1301">
            <v>73.099999999999994</v>
          </cell>
          <cell r="E1301">
            <v>69.5</v>
          </cell>
          <cell r="F1301">
            <v>70</v>
          </cell>
          <cell r="G1301">
            <v>70</v>
          </cell>
          <cell r="H1301">
            <v>70.95</v>
          </cell>
          <cell r="I1301">
            <v>103935</v>
          </cell>
        </row>
        <row r="1302">
          <cell r="A1302" t="str">
            <v>OMINFRAL</v>
          </cell>
          <cell r="B1302" t="str">
            <v>EQ</v>
          </cell>
          <cell r="C1302">
            <v>40.450000000000003</v>
          </cell>
          <cell r="D1302">
            <v>41</v>
          </cell>
          <cell r="E1302">
            <v>40.25</v>
          </cell>
          <cell r="F1302">
            <v>40.5</v>
          </cell>
          <cell r="G1302">
            <v>40.25</v>
          </cell>
          <cell r="H1302">
            <v>40.450000000000003</v>
          </cell>
          <cell r="I1302">
            <v>63285</v>
          </cell>
        </row>
        <row r="1303">
          <cell r="A1303" t="str">
            <v>ONELIFECAP</v>
          </cell>
          <cell r="B1303" t="str">
            <v>EQ</v>
          </cell>
          <cell r="C1303">
            <v>14.05</v>
          </cell>
          <cell r="D1303">
            <v>14.55</v>
          </cell>
          <cell r="E1303">
            <v>13.75</v>
          </cell>
          <cell r="F1303">
            <v>13.9</v>
          </cell>
          <cell r="G1303">
            <v>13.9</v>
          </cell>
          <cell r="H1303">
            <v>14.05</v>
          </cell>
          <cell r="I1303">
            <v>6555</v>
          </cell>
        </row>
        <row r="1304">
          <cell r="A1304" t="str">
            <v>ONEPOINT</v>
          </cell>
          <cell r="B1304" t="str">
            <v>EQ</v>
          </cell>
          <cell r="C1304">
            <v>16.399999999999999</v>
          </cell>
          <cell r="D1304">
            <v>16.399999999999999</v>
          </cell>
          <cell r="E1304">
            <v>15.2</v>
          </cell>
          <cell r="F1304">
            <v>15.95</v>
          </cell>
          <cell r="G1304">
            <v>16.05</v>
          </cell>
          <cell r="H1304">
            <v>15.9</v>
          </cell>
          <cell r="I1304">
            <v>796128</v>
          </cell>
        </row>
        <row r="1305">
          <cell r="A1305" t="str">
            <v>ONGC</v>
          </cell>
          <cell r="B1305" t="str">
            <v>EQ</v>
          </cell>
          <cell r="C1305">
            <v>146.69999999999999</v>
          </cell>
          <cell r="D1305">
            <v>148.1</v>
          </cell>
          <cell r="E1305">
            <v>146.30000000000001</v>
          </cell>
          <cell r="F1305">
            <v>147.35</v>
          </cell>
          <cell r="G1305">
            <v>147.5</v>
          </cell>
          <cell r="H1305">
            <v>146.5</v>
          </cell>
          <cell r="I1305">
            <v>16804116</v>
          </cell>
        </row>
        <row r="1306">
          <cell r="A1306" t="str">
            <v>ONMOBILE</v>
          </cell>
          <cell r="B1306" t="str">
            <v>EQ</v>
          </cell>
          <cell r="C1306">
            <v>97.05</v>
          </cell>
          <cell r="D1306">
            <v>97.15</v>
          </cell>
          <cell r="E1306">
            <v>94</v>
          </cell>
          <cell r="F1306">
            <v>94.7</v>
          </cell>
          <cell r="G1306">
            <v>95.1</v>
          </cell>
          <cell r="H1306">
            <v>97.4</v>
          </cell>
          <cell r="I1306">
            <v>399692</v>
          </cell>
        </row>
        <row r="1307">
          <cell r="A1307" t="str">
            <v>ONWARDTEC</v>
          </cell>
          <cell r="B1307" t="str">
            <v>EQ</v>
          </cell>
          <cell r="C1307">
            <v>299.89999999999998</v>
          </cell>
          <cell r="D1307">
            <v>302.95</v>
          </cell>
          <cell r="E1307">
            <v>290.10000000000002</v>
          </cell>
          <cell r="F1307">
            <v>297.10000000000002</v>
          </cell>
          <cell r="G1307">
            <v>295.05</v>
          </cell>
          <cell r="H1307">
            <v>301.7</v>
          </cell>
          <cell r="I1307">
            <v>5479</v>
          </cell>
        </row>
        <row r="1308">
          <cell r="A1308" t="str">
            <v>OPTIEMUS</v>
          </cell>
          <cell r="B1308" t="str">
            <v>EQ</v>
          </cell>
          <cell r="C1308">
            <v>305</v>
          </cell>
          <cell r="D1308">
            <v>307.5</v>
          </cell>
          <cell r="E1308">
            <v>295.14999999999998</v>
          </cell>
          <cell r="F1308">
            <v>303.60000000000002</v>
          </cell>
          <cell r="G1308">
            <v>301.25</v>
          </cell>
          <cell r="H1308">
            <v>303.14999999999998</v>
          </cell>
          <cell r="I1308">
            <v>113526</v>
          </cell>
        </row>
        <row r="1309">
          <cell r="A1309" t="str">
            <v>ORBTEXP</v>
          </cell>
          <cell r="B1309" t="str">
            <v>EQ</v>
          </cell>
          <cell r="C1309">
            <v>162</v>
          </cell>
          <cell r="D1309">
            <v>162</v>
          </cell>
          <cell r="E1309">
            <v>154</v>
          </cell>
          <cell r="F1309">
            <v>158.19999999999999</v>
          </cell>
          <cell r="G1309">
            <v>157.1</v>
          </cell>
          <cell r="H1309">
            <v>156.9</v>
          </cell>
          <cell r="I1309">
            <v>27245</v>
          </cell>
        </row>
        <row r="1310">
          <cell r="A1310" t="str">
            <v>ORCHPHARMA</v>
          </cell>
          <cell r="B1310" t="str">
            <v>BE</v>
          </cell>
          <cell r="C1310">
            <v>379.9</v>
          </cell>
          <cell r="D1310">
            <v>379.9</v>
          </cell>
          <cell r="E1310">
            <v>371.3</v>
          </cell>
          <cell r="F1310">
            <v>373.45</v>
          </cell>
          <cell r="G1310">
            <v>372</v>
          </cell>
          <cell r="H1310">
            <v>377.6</v>
          </cell>
          <cell r="I1310">
            <v>457</v>
          </cell>
        </row>
        <row r="1311">
          <cell r="A1311" t="str">
            <v>ORICONENT</v>
          </cell>
          <cell r="B1311" t="str">
            <v>EQ</v>
          </cell>
          <cell r="C1311">
            <v>27.2</v>
          </cell>
          <cell r="D1311">
            <v>27.5</v>
          </cell>
          <cell r="E1311">
            <v>26.55</v>
          </cell>
          <cell r="F1311">
            <v>26.8</v>
          </cell>
          <cell r="G1311">
            <v>26.9</v>
          </cell>
          <cell r="H1311">
            <v>27</v>
          </cell>
          <cell r="I1311">
            <v>129295</v>
          </cell>
        </row>
        <row r="1312">
          <cell r="A1312" t="str">
            <v>ORIENTABRA</v>
          </cell>
          <cell r="B1312" t="str">
            <v>EQ</v>
          </cell>
          <cell r="C1312">
            <v>28.75</v>
          </cell>
          <cell r="D1312">
            <v>28.9</v>
          </cell>
          <cell r="E1312">
            <v>27.9</v>
          </cell>
          <cell r="F1312">
            <v>28.45</v>
          </cell>
          <cell r="G1312">
            <v>28.55</v>
          </cell>
          <cell r="H1312">
            <v>28.3</v>
          </cell>
          <cell r="I1312">
            <v>31999</v>
          </cell>
        </row>
        <row r="1313">
          <cell r="A1313" t="str">
            <v>ORIENTALTL</v>
          </cell>
          <cell r="B1313" t="str">
            <v>EQ</v>
          </cell>
          <cell r="C1313">
            <v>8.1999999999999993</v>
          </cell>
          <cell r="D1313">
            <v>8.35</v>
          </cell>
          <cell r="E1313">
            <v>8.15</v>
          </cell>
          <cell r="F1313">
            <v>8.25</v>
          </cell>
          <cell r="G1313">
            <v>8.15</v>
          </cell>
          <cell r="H1313">
            <v>8.1999999999999993</v>
          </cell>
          <cell r="I1313">
            <v>11326</v>
          </cell>
        </row>
        <row r="1314">
          <cell r="A1314" t="str">
            <v>ORIENTBELL</v>
          </cell>
          <cell r="B1314" t="str">
            <v>EQ</v>
          </cell>
          <cell r="C1314">
            <v>525</v>
          </cell>
          <cell r="D1314">
            <v>532.75</v>
          </cell>
          <cell r="E1314">
            <v>520.20000000000005</v>
          </cell>
          <cell r="F1314">
            <v>524.29999999999995</v>
          </cell>
          <cell r="G1314">
            <v>523.29999999999995</v>
          </cell>
          <cell r="H1314">
            <v>530.45000000000005</v>
          </cell>
          <cell r="I1314">
            <v>3322</v>
          </cell>
        </row>
        <row r="1315">
          <cell r="A1315" t="str">
            <v>ORIENTCEM</v>
          </cell>
          <cell r="B1315" t="str">
            <v>EQ</v>
          </cell>
          <cell r="C1315">
            <v>137.05000000000001</v>
          </cell>
          <cell r="D1315">
            <v>142.6</v>
          </cell>
          <cell r="E1315">
            <v>135.75</v>
          </cell>
          <cell r="F1315">
            <v>137.44999999999999</v>
          </cell>
          <cell r="G1315">
            <v>137</v>
          </cell>
          <cell r="H1315">
            <v>139.30000000000001</v>
          </cell>
          <cell r="I1315">
            <v>1927602</v>
          </cell>
        </row>
        <row r="1316">
          <cell r="A1316" t="str">
            <v>ORIENTELEC</v>
          </cell>
          <cell r="B1316" t="str">
            <v>EQ</v>
          </cell>
          <cell r="C1316">
            <v>265</v>
          </cell>
          <cell r="D1316">
            <v>265</v>
          </cell>
          <cell r="E1316">
            <v>259.39999999999998</v>
          </cell>
          <cell r="F1316">
            <v>260.95</v>
          </cell>
          <cell r="G1316">
            <v>261.5</v>
          </cell>
          <cell r="H1316">
            <v>264.85000000000002</v>
          </cell>
          <cell r="I1316">
            <v>46530</v>
          </cell>
        </row>
        <row r="1317">
          <cell r="A1317" t="str">
            <v>ORIENTHOT</v>
          </cell>
          <cell r="B1317" t="str">
            <v>EQ</v>
          </cell>
          <cell r="C1317">
            <v>71.400000000000006</v>
          </cell>
          <cell r="D1317">
            <v>71.900000000000006</v>
          </cell>
          <cell r="E1317">
            <v>70.099999999999994</v>
          </cell>
          <cell r="F1317">
            <v>70.5</v>
          </cell>
          <cell r="G1317">
            <v>70.5</v>
          </cell>
          <cell r="H1317">
            <v>71.400000000000006</v>
          </cell>
          <cell r="I1317">
            <v>1059845</v>
          </cell>
        </row>
        <row r="1318">
          <cell r="A1318" t="str">
            <v>ORIENTLTD</v>
          </cell>
          <cell r="B1318" t="str">
            <v>EQ</v>
          </cell>
          <cell r="C1318">
            <v>66.400000000000006</v>
          </cell>
          <cell r="D1318">
            <v>66.400000000000006</v>
          </cell>
          <cell r="E1318">
            <v>62.3</v>
          </cell>
          <cell r="F1318">
            <v>62.7</v>
          </cell>
          <cell r="G1318">
            <v>62.5</v>
          </cell>
          <cell r="H1318">
            <v>64.150000000000006</v>
          </cell>
          <cell r="I1318">
            <v>1759</v>
          </cell>
        </row>
        <row r="1319">
          <cell r="A1319" t="str">
            <v>ORIENTPPR</v>
          </cell>
          <cell r="B1319" t="str">
            <v>EQ</v>
          </cell>
          <cell r="C1319">
            <v>41.9</v>
          </cell>
          <cell r="D1319">
            <v>42.7</v>
          </cell>
          <cell r="E1319">
            <v>41.3</v>
          </cell>
          <cell r="F1319">
            <v>42.3</v>
          </cell>
          <cell r="G1319">
            <v>42.2</v>
          </cell>
          <cell r="H1319">
            <v>41.9</v>
          </cell>
          <cell r="I1319">
            <v>1845089</v>
          </cell>
        </row>
        <row r="1320">
          <cell r="A1320" t="str">
            <v>ORISSAMINE</v>
          </cell>
          <cell r="B1320" t="str">
            <v>EQ</v>
          </cell>
          <cell r="C1320">
            <v>2876.7</v>
          </cell>
          <cell r="D1320">
            <v>2899</v>
          </cell>
          <cell r="E1320">
            <v>2801.4</v>
          </cell>
          <cell r="F1320">
            <v>2847.35</v>
          </cell>
          <cell r="G1320">
            <v>2865</v>
          </cell>
          <cell r="H1320">
            <v>2858.45</v>
          </cell>
          <cell r="I1320">
            <v>3037</v>
          </cell>
        </row>
        <row r="1321">
          <cell r="A1321" t="str">
            <v>ORTINLAB</v>
          </cell>
          <cell r="B1321" t="str">
            <v>EQ</v>
          </cell>
          <cell r="C1321">
            <v>24.3</v>
          </cell>
          <cell r="D1321">
            <v>24.3</v>
          </cell>
          <cell r="E1321">
            <v>23.25</v>
          </cell>
          <cell r="F1321">
            <v>23.55</v>
          </cell>
          <cell r="G1321">
            <v>23.5</v>
          </cell>
          <cell r="H1321">
            <v>23.9</v>
          </cell>
          <cell r="I1321">
            <v>31695</v>
          </cell>
        </row>
        <row r="1322">
          <cell r="A1322" t="str">
            <v>OSIAHYPER</v>
          </cell>
          <cell r="B1322" t="str">
            <v>EQ</v>
          </cell>
          <cell r="C1322">
            <v>277.7</v>
          </cell>
          <cell r="D1322">
            <v>277.7</v>
          </cell>
          <cell r="E1322">
            <v>265.05</v>
          </cell>
          <cell r="F1322">
            <v>269.55</v>
          </cell>
          <cell r="G1322">
            <v>270</v>
          </cell>
          <cell r="H1322">
            <v>273.95</v>
          </cell>
          <cell r="I1322">
            <v>1764</v>
          </cell>
        </row>
        <row r="1323">
          <cell r="A1323" t="str">
            <v>OSWALAGRO</v>
          </cell>
          <cell r="B1323" t="str">
            <v>EQ</v>
          </cell>
          <cell r="C1323">
            <v>41.4</v>
          </cell>
          <cell r="D1323">
            <v>41.5</v>
          </cell>
          <cell r="E1323">
            <v>40.200000000000003</v>
          </cell>
          <cell r="F1323">
            <v>40.450000000000003</v>
          </cell>
          <cell r="G1323">
            <v>40.25</v>
          </cell>
          <cell r="H1323">
            <v>40.9</v>
          </cell>
          <cell r="I1323">
            <v>179768</v>
          </cell>
        </row>
        <row r="1324">
          <cell r="A1324" t="str">
            <v>PAGEIND</v>
          </cell>
          <cell r="B1324" t="str">
            <v>EQ</v>
          </cell>
          <cell r="C1324">
            <v>42302.9</v>
          </cell>
          <cell r="D1324">
            <v>42302.9</v>
          </cell>
          <cell r="E1324">
            <v>41410</v>
          </cell>
          <cell r="F1324">
            <v>41710.15</v>
          </cell>
          <cell r="G1324">
            <v>41724</v>
          </cell>
          <cell r="H1324">
            <v>42302.9</v>
          </cell>
          <cell r="I1324">
            <v>16269</v>
          </cell>
        </row>
        <row r="1325">
          <cell r="A1325" t="str">
            <v>PAISALO</v>
          </cell>
          <cell r="B1325" t="str">
            <v>EQ</v>
          </cell>
          <cell r="C1325">
            <v>78.3</v>
          </cell>
          <cell r="D1325">
            <v>78.5</v>
          </cell>
          <cell r="E1325">
            <v>77</v>
          </cell>
          <cell r="F1325">
            <v>78.099999999999994</v>
          </cell>
          <cell r="G1325">
            <v>78.5</v>
          </cell>
          <cell r="H1325">
            <v>77.95</v>
          </cell>
          <cell r="I1325">
            <v>2038905</v>
          </cell>
        </row>
        <row r="1326">
          <cell r="A1326" t="str">
            <v>PALASHSECU</v>
          </cell>
          <cell r="B1326" t="str">
            <v>BE</v>
          </cell>
          <cell r="C1326">
            <v>137.85</v>
          </cell>
          <cell r="D1326">
            <v>139.80000000000001</v>
          </cell>
          <cell r="E1326">
            <v>130.1</v>
          </cell>
          <cell r="F1326">
            <v>137.94999999999999</v>
          </cell>
          <cell r="G1326">
            <v>138.5</v>
          </cell>
          <cell r="H1326">
            <v>134.94999999999999</v>
          </cell>
          <cell r="I1326">
            <v>893</v>
          </cell>
        </row>
        <row r="1327">
          <cell r="A1327" t="str">
            <v>PALREDTEC</v>
          </cell>
          <cell r="B1327" t="str">
            <v>EQ</v>
          </cell>
          <cell r="C1327">
            <v>180.9</v>
          </cell>
          <cell r="D1327">
            <v>186.9</v>
          </cell>
          <cell r="E1327">
            <v>178.05</v>
          </cell>
          <cell r="F1327">
            <v>179.4</v>
          </cell>
          <cell r="G1327">
            <v>178.5</v>
          </cell>
          <cell r="H1327">
            <v>180.9</v>
          </cell>
          <cell r="I1327">
            <v>21149</v>
          </cell>
        </row>
        <row r="1328">
          <cell r="A1328" t="str">
            <v>PANACEABIO</v>
          </cell>
          <cell r="B1328" t="str">
            <v>EQ</v>
          </cell>
          <cell r="C1328">
            <v>139.80000000000001</v>
          </cell>
          <cell r="D1328">
            <v>140</v>
          </cell>
          <cell r="E1328">
            <v>136.80000000000001</v>
          </cell>
          <cell r="F1328">
            <v>137.65</v>
          </cell>
          <cell r="G1328">
            <v>138.25</v>
          </cell>
          <cell r="H1328">
            <v>138.75</v>
          </cell>
          <cell r="I1328">
            <v>49472</v>
          </cell>
        </row>
        <row r="1329">
          <cell r="A1329" t="str">
            <v>PANACHE</v>
          </cell>
          <cell r="B1329" t="str">
            <v>EQ</v>
          </cell>
          <cell r="C1329">
            <v>57.15</v>
          </cell>
          <cell r="D1329">
            <v>59.7</v>
          </cell>
          <cell r="E1329">
            <v>57.15</v>
          </cell>
          <cell r="F1329">
            <v>57.55</v>
          </cell>
          <cell r="G1329">
            <v>57.5</v>
          </cell>
          <cell r="H1329">
            <v>58</v>
          </cell>
          <cell r="I1329">
            <v>1112</v>
          </cell>
        </row>
        <row r="1330">
          <cell r="A1330" t="str">
            <v>PANAMAPET</v>
          </cell>
          <cell r="B1330" t="str">
            <v>EQ</v>
          </cell>
          <cell r="C1330">
            <v>355.8</v>
          </cell>
          <cell r="D1330">
            <v>358.5</v>
          </cell>
          <cell r="E1330">
            <v>349.75</v>
          </cell>
          <cell r="F1330">
            <v>352.6</v>
          </cell>
          <cell r="G1330">
            <v>352</v>
          </cell>
          <cell r="H1330">
            <v>354.5</v>
          </cell>
          <cell r="I1330">
            <v>68958</v>
          </cell>
        </row>
        <row r="1331">
          <cell r="A1331" t="str">
            <v>PANSARI</v>
          </cell>
          <cell r="B1331" t="str">
            <v>EQ</v>
          </cell>
          <cell r="C1331">
            <v>73</v>
          </cell>
          <cell r="D1331">
            <v>75</v>
          </cell>
          <cell r="E1331">
            <v>71.150000000000006</v>
          </cell>
          <cell r="F1331">
            <v>74.5</v>
          </cell>
          <cell r="G1331">
            <v>72</v>
          </cell>
          <cell r="H1331">
            <v>72.900000000000006</v>
          </cell>
          <cell r="I1331">
            <v>321</v>
          </cell>
        </row>
        <row r="1332">
          <cell r="A1332" t="str">
            <v>PAR</v>
          </cell>
          <cell r="B1332" t="str">
            <v>EQ</v>
          </cell>
          <cell r="C1332">
            <v>154.25</v>
          </cell>
          <cell r="D1332">
            <v>160</v>
          </cell>
          <cell r="E1332">
            <v>150.80000000000001</v>
          </cell>
          <cell r="F1332">
            <v>156.9</v>
          </cell>
          <cell r="G1332">
            <v>159.94999999999999</v>
          </cell>
          <cell r="H1332">
            <v>154.80000000000001</v>
          </cell>
          <cell r="I1332">
            <v>15452</v>
          </cell>
        </row>
        <row r="1333">
          <cell r="A1333" t="str">
            <v>PARACABLES</v>
          </cell>
          <cell r="B1333" t="str">
            <v>BE</v>
          </cell>
          <cell r="C1333">
            <v>43.9</v>
          </cell>
          <cell r="D1333">
            <v>44.2</v>
          </cell>
          <cell r="E1333">
            <v>42.5</v>
          </cell>
          <cell r="F1333">
            <v>44.1</v>
          </cell>
          <cell r="G1333">
            <v>44</v>
          </cell>
          <cell r="H1333">
            <v>42.1</v>
          </cell>
          <cell r="I1333">
            <v>2145999</v>
          </cell>
        </row>
        <row r="1334">
          <cell r="A1334" t="str">
            <v>PARADEEP</v>
          </cell>
          <cell r="B1334" t="str">
            <v>EQ</v>
          </cell>
          <cell r="C1334">
            <v>59.45</v>
          </cell>
          <cell r="D1334">
            <v>60.35</v>
          </cell>
          <cell r="E1334">
            <v>58.8</v>
          </cell>
          <cell r="F1334">
            <v>59.95</v>
          </cell>
          <cell r="G1334">
            <v>59.9</v>
          </cell>
          <cell r="H1334">
            <v>59.2</v>
          </cell>
          <cell r="I1334">
            <v>3831041</v>
          </cell>
        </row>
        <row r="1335">
          <cell r="A1335" t="str">
            <v>PARAGMILK</v>
          </cell>
          <cell r="B1335" t="str">
            <v>EQ</v>
          </cell>
          <cell r="C1335">
            <v>104.95</v>
          </cell>
          <cell r="D1335">
            <v>104.95</v>
          </cell>
          <cell r="E1335">
            <v>99.55</v>
          </cell>
          <cell r="F1335">
            <v>100.2</v>
          </cell>
          <cell r="G1335">
            <v>100.5</v>
          </cell>
          <cell r="H1335">
            <v>100.5</v>
          </cell>
          <cell r="I1335">
            <v>132085</v>
          </cell>
        </row>
        <row r="1336">
          <cell r="A1336" t="str">
            <v>PARAS</v>
          </cell>
          <cell r="B1336" t="str">
            <v>EQ</v>
          </cell>
          <cell r="C1336">
            <v>590</v>
          </cell>
          <cell r="D1336">
            <v>593.04999999999995</v>
          </cell>
          <cell r="E1336">
            <v>586.20000000000005</v>
          </cell>
          <cell r="F1336">
            <v>588.95000000000005</v>
          </cell>
          <cell r="G1336">
            <v>589</v>
          </cell>
          <cell r="H1336">
            <v>589.85</v>
          </cell>
          <cell r="I1336">
            <v>37370</v>
          </cell>
        </row>
        <row r="1337">
          <cell r="A1337" t="str">
            <v>PARASPETRO</v>
          </cell>
          <cell r="B1337" t="str">
            <v>BE</v>
          </cell>
          <cell r="C1337">
            <v>1.1000000000000001</v>
          </cell>
          <cell r="D1337">
            <v>1.1000000000000001</v>
          </cell>
          <cell r="E1337">
            <v>1.1000000000000001</v>
          </cell>
          <cell r="F1337">
            <v>1.1000000000000001</v>
          </cell>
          <cell r="G1337">
            <v>1.1000000000000001</v>
          </cell>
          <cell r="H1337">
            <v>1.1499999999999999</v>
          </cell>
          <cell r="I1337">
            <v>23932</v>
          </cell>
        </row>
        <row r="1338">
          <cell r="A1338" t="str">
            <v>PARSVNATH</v>
          </cell>
          <cell r="B1338" t="str">
            <v>EQ</v>
          </cell>
          <cell r="C1338">
            <v>9.6999999999999993</v>
          </cell>
          <cell r="D1338">
            <v>9.6999999999999993</v>
          </cell>
          <cell r="E1338">
            <v>9.15</v>
          </cell>
          <cell r="F1338">
            <v>9.25</v>
          </cell>
          <cell r="G1338">
            <v>9.35</v>
          </cell>
          <cell r="H1338">
            <v>9.5</v>
          </cell>
          <cell r="I1338">
            <v>168666</v>
          </cell>
        </row>
        <row r="1339">
          <cell r="A1339" t="str">
            <v>PASUPTAC</v>
          </cell>
          <cell r="B1339" t="str">
            <v>EQ</v>
          </cell>
          <cell r="C1339">
            <v>33.549999999999997</v>
          </cell>
          <cell r="D1339">
            <v>33.950000000000003</v>
          </cell>
          <cell r="E1339">
            <v>32.75</v>
          </cell>
          <cell r="F1339">
            <v>33.25</v>
          </cell>
          <cell r="G1339">
            <v>33</v>
          </cell>
          <cell r="H1339">
            <v>33.4</v>
          </cell>
          <cell r="I1339">
            <v>23922</v>
          </cell>
        </row>
        <row r="1340">
          <cell r="A1340" t="str">
            <v>PATANJALI</v>
          </cell>
          <cell r="B1340" t="str">
            <v>BE</v>
          </cell>
          <cell r="C1340">
            <v>1194</v>
          </cell>
          <cell r="D1340">
            <v>1199</v>
          </cell>
          <cell r="E1340">
            <v>1164</v>
          </cell>
          <cell r="F1340">
            <v>1173.95</v>
          </cell>
          <cell r="G1340">
            <v>1170</v>
          </cell>
          <cell r="H1340">
            <v>1187.4000000000001</v>
          </cell>
          <cell r="I1340">
            <v>86995</v>
          </cell>
        </row>
        <row r="1341">
          <cell r="A1341" t="str">
            <v>PATELENG</v>
          </cell>
          <cell r="B1341" t="str">
            <v>EQ</v>
          </cell>
          <cell r="C1341">
            <v>19.05</v>
          </cell>
          <cell r="D1341">
            <v>19.2</v>
          </cell>
          <cell r="E1341">
            <v>18.600000000000001</v>
          </cell>
          <cell r="F1341">
            <v>18.95</v>
          </cell>
          <cell r="G1341">
            <v>18.95</v>
          </cell>
          <cell r="H1341">
            <v>19.05</v>
          </cell>
          <cell r="I1341">
            <v>1102700</v>
          </cell>
        </row>
        <row r="1342">
          <cell r="A1342" t="str">
            <v>PATINTLOG</v>
          </cell>
          <cell r="B1342" t="str">
            <v>EQ</v>
          </cell>
          <cell r="C1342">
            <v>14.5</v>
          </cell>
          <cell r="D1342">
            <v>15.4</v>
          </cell>
          <cell r="E1342">
            <v>14.25</v>
          </cell>
          <cell r="F1342">
            <v>15.1</v>
          </cell>
          <cell r="G1342">
            <v>15</v>
          </cell>
          <cell r="H1342">
            <v>14.35</v>
          </cell>
          <cell r="I1342">
            <v>647490</v>
          </cell>
        </row>
        <row r="1343">
          <cell r="A1343" t="str">
            <v>PAYTM</v>
          </cell>
          <cell r="B1343" t="str">
            <v>EQ</v>
          </cell>
          <cell r="C1343">
            <v>540</v>
          </cell>
          <cell r="D1343">
            <v>563.65</v>
          </cell>
          <cell r="E1343">
            <v>540</v>
          </cell>
          <cell r="F1343">
            <v>551.35</v>
          </cell>
          <cell r="G1343">
            <v>555</v>
          </cell>
          <cell r="H1343">
            <v>541.5</v>
          </cell>
          <cell r="I1343">
            <v>6979771</v>
          </cell>
        </row>
        <row r="1344">
          <cell r="A1344" t="str">
            <v>PCBL</v>
          </cell>
          <cell r="B1344" t="str">
            <v>EQ</v>
          </cell>
          <cell r="C1344">
            <v>129.44999999999999</v>
          </cell>
          <cell r="D1344">
            <v>129.69999999999999</v>
          </cell>
          <cell r="E1344">
            <v>125.75</v>
          </cell>
          <cell r="F1344">
            <v>126</v>
          </cell>
          <cell r="G1344">
            <v>126</v>
          </cell>
          <cell r="H1344">
            <v>128.94999999999999</v>
          </cell>
          <cell r="I1344">
            <v>872154</v>
          </cell>
        </row>
        <row r="1345">
          <cell r="A1345" t="str">
            <v>PCJEWELLER</v>
          </cell>
          <cell r="B1345" t="str">
            <v>EQ</v>
          </cell>
          <cell r="C1345">
            <v>77.900000000000006</v>
          </cell>
          <cell r="D1345">
            <v>79.45</v>
          </cell>
          <cell r="E1345">
            <v>76.45</v>
          </cell>
          <cell r="F1345">
            <v>79</v>
          </cell>
          <cell r="G1345">
            <v>79.349999999999994</v>
          </cell>
          <cell r="H1345">
            <v>77.25</v>
          </cell>
          <cell r="I1345">
            <v>414960</v>
          </cell>
        </row>
        <row r="1346">
          <cell r="A1346" t="str">
            <v>PDMJEPAPER</v>
          </cell>
          <cell r="B1346" t="str">
            <v>EQ</v>
          </cell>
          <cell r="C1346">
            <v>47.95</v>
          </cell>
          <cell r="D1346">
            <v>48.25</v>
          </cell>
          <cell r="E1346">
            <v>46.8</v>
          </cell>
          <cell r="F1346">
            <v>47.05</v>
          </cell>
          <cell r="G1346">
            <v>46.95</v>
          </cell>
          <cell r="H1346">
            <v>47.65</v>
          </cell>
          <cell r="I1346">
            <v>234649</v>
          </cell>
        </row>
        <row r="1347">
          <cell r="A1347" t="str">
            <v>PDSL</v>
          </cell>
          <cell r="B1347" t="str">
            <v>EQ</v>
          </cell>
          <cell r="C1347">
            <v>349</v>
          </cell>
          <cell r="D1347">
            <v>349</v>
          </cell>
          <cell r="E1347">
            <v>343.05</v>
          </cell>
          <cell r="F1347">
            <v>344.65</v>
          </cell>
          <cell r="G1347">
            <v>344.8</v>
          </cell>
          <cell r="H1347">
            <v>348.8</v>
          </cell>
          <cell r="I1347">
            <v>14850</v>
          </cell>
        </row>
        <row r="1348">
          <cell r="A1348" t="str">
            <v>PEARLPOLY</v>
          </cell>
          <cell r="B1348" t="str">
            <v>EQ</v>
          </cell>
          <cell r="C1348">
            <v>28</v>
          </cell>
          <cell r="D1348">
            <v>33.450000000000003</v>
          </cell>
          <cell r="E1348">
            <v>27.55</v>
          </cell>
          <cell r="F1348">
            <v>33.1</v>
          </cell>
          <cell r="G1348">
            <v>33.15</v>
          </cell>
          <cell r="H1348">
            <v>27.9</v>
          </cell>
          <cell r="I1348">
            <v>2396158</v>
          </cell>
        </row>
        <row r="1349">
          <cell r="A1349" t="str">
            <v>PEL</v>
          </cell>
          <cell r="B1349" t="str">
            <v>EQ</v>
          </cell>
          <cell r="C1349">
            <v>808.2</v>
          </cell>
          <cell r="D1349">
            <v>813</v>
          </cell>
          <cell r="E1349">
            <v>793.05</v>
          </cell>
          <cell r="F1349">
            <v>798</v>
          </cell>
          <cell r="G1349">
            <v>799.4</v>
          </cell>
          <cell r="H1349">
            <v>804.15</v>
          </cell>
          <cell r="I1349">
            <v>745885</v>
          </cell>
        </row>
        <row r="1350">
          <cell r="A1350" t="str">
            <v>PENIND</v>
          </cell>
          <cell r="B1350" t="str">
            <v>EQ</v>
          </cell>
          <cell r="C1350">
            <v>57</v>
          </cell>
          <cell r="D1350">
            <v>57.85</v>
          </cell>
          <cell r="E1350">
            <v>55.6</v>
          </cell>
          <cell r="F1350">
            <v>56.25</v>
          </cell>
          <cell r="G1350">
            <v>56.3</v>
          </cell>
          <cell r="H1350">
            <v>57.55</v>
          </cell>
          <cell r="I1350">
            <v>295977</v>
          </cell>
        </row>
        <row r="1351">
          <cell r="A1351" t="str">
            <v>PENINLAND</v>
          </cell>
          <cell r="B1351" t="str">
            <v>EQ</v>
          </cell>
          <cell r="C1351">
            <v>12.45</v>
          </cell>
          <cell r="D1351">
            <v>12.9</v>
          </cell>
          <cell r="E1351">
            <v>12.4</v>
          </cell>
          <cell r="F1351">
            <v>12.45</v>
          </cell>
          <cell r="G1351">
            <v>12.5</v>
          </cell>
          <cell r="H1351">
            <v>12.45</v>
          </cell>
          <cell r="I1351">
            <v>72636</v>
          </cell>
        </row>
        <row r="1352">
          <cell r="A1352" t="str">
            <v>PERSISTENT</v>
          </cell>
          <cell r="B1352" t="str">
            <v>EQ</v>
          </cell>
          <cell r="C1352">
            <v>3925</v>
          </cell>
          <cell r="D1352">
            <v>3939.95</v>
          </cell>
          <cell r="E1352">
            <v>3840</v>
          </cell>
          <cell r="F1352">
            <v>3851.9</v>
          </cell>
          <cell r="G1352">
            <v>3850.1</v>
          </cell>
          <cell r="H1352">
            <v>3929.45</v>
          </cell>
          <cell r="I1352">
            <v>301637</v>
          </cell>
        </row>
        <row r="1353">
          <cell r="A1353" t="str">
            <v>PETRONET</v>
          </cell>
          <cell r="B1353" t="str">
            <v>EQ</v>
          </cell>
          <cell r="C1353">
            <v>221</v>
          </cell>
          <cell r="D1353">
            <v>221.75</v>
          </cell>
          <cell r="E1353">
            <v>216.4</v>
          </cell>
          <cell r="F1353">
            <v>217.9</v>
          </cell>
          <cell r="G1353">
            <v>217.75</v>
          </cell>
          <cell r="H1353">
            <v>220.5</v>
          </cell>
          <cell r="I1353">
            <v>1592524</v>
          </cell>
        </row>
        <row r="1354">
          <cell r="A1354" t="str">
            <v>PFC</v>
          </cell>
          <cell r="B1354" t="str">
            <v>EQ</v>
          </cell>
          <cell r="C1354">
            <v>157.65</v>
          </cell>
          <cell r="D1354">
            <v>160.80000000000001</v>
          </cell>
          <cell r="E1354">
            <v>154.19999999999999</v>
          </cell>
          <cell r="F1354">
            <v>157.15</v>
          </cell>
          <cell r="G1354">
            <v>156.94999999999999</v>
          </cell>
          <cell r="H1354">
            <v>156.9</v>
          </cell>
          <cell r="I1354">
            <v>21314945</v>
          </cell>
        </row>
        <row r="1355">
          <cell r="A1355" t="str">
            <v>PFIZER</v>
          </cell>
          <cell r="B1355" t="str">
            <v>EQ</v>
          </cell>
          <cell r="C1355">
            <v>4363.1499999999996</v>
          </cell>
          <cell r="D1355">
            <v>4368</v>
          </cell>
          <cell r="E1355">
            <v>4321</v>
          </cell>
          <cell r="F1355">
            <v>4331.7</v>
          </cell>
          <cell r="G1355">
            <v>4324</v>
          </cell>
          <cell r="H1355">
            <v>4370.95</v>
          </cell>
          <cell r="I1355">
            <v>2404</v>
          </cell>
        </row>
        <row r="1356">
          <cell r="A1356" t="str">
            <v>PFOCUS</v>
          </cell>
          <cell r="B1356" t="str">
            <v>EQ</v>
          </cell>
          <cell r="C1356">
            <v>73.75</v>
          </cell>
          <cell r="D1356">
            <v>75</v>
          </cell>
          <cell r="E1356">
            <v>72.75</v>
          </cell>
          <cell r="F1356">
            <v>74.099999999999994</v>
          </cell>
          <cell r="G1356">
            <v>75</v>
          </cell>
          <cell r="H1356">
            <v>72.400000000000006</v>
          </cell>
          <cell r="I1356">
            <v>24885</v>
          </cell>
        </row>
        <row r="1357">
          <cell r="A1357" t="str">
            <v>PFS</v>
          </cell>
          <cell r="B1357" t="str">
            <v>EQ</v>
          </cell>
          <cell r="C1357">
            <v>16.3</v>
          </cell>
          <cell r="D1357">
            <v>16.8</v>
          </cell>
          <cell r="E1357">
            <v>16.2</v>
          </cell>
          <cell r="F1357">
            <v>16.3</v>
          </cell>
          <cell r="G1357">
            <v>16.350000000000001</v>
          </cell>
          <cell r="H1357">
            <v>16.600000000000001</v>
          </cell>
          <cell r="I1357">
            <v>332992</v>
          </cell>
        </row>
        <row r="1358">
          <cell r="A1358" t="str">
            <v>PGEL</v>
          </cell>
          <cell r="B1358" t="str">
            <v>EQ</v>
          </cell>
          <cell r="C1358">
            <v>1117.8499999999999</v>
          </cell>
          <cell r="D1358">
            <v>1155</v>
          </cell>
          <cell r="E1358">
            <v>1099</v>
          </cell>
          <cell r="F1358">
            <v>1149.9000000000001</v>
          </cell>
          <cell r="G1358">
            <v>1155</v>
          </cell>
          <cell r="H1358">
            <v>1106.8</v>
          </cell>
          <cell r="I1358">
            <v>59858</v>
          </cell>
        </row>
        <row r="1359">
          <cell r="A1359" t="str">
            <v>PGHH</v>
          </cell>
          <cell r="B1359" t="str">
            <v>EQ</v>
          </cell>
          <cell r="C1359">
            <v>14056.85</v>
          </cell>
          <cell r="D1359">
            <v>14092.95</v>
          </cell>
          <cell r="E1359">
            <v>13992.2</v>
          </cell>
          <cell r="F1359">
            <v>14020.05</v>
          </cell>
          <cell r="G1359">
            <v>13996</v>
          </cell>
          <cell r="H1359">
            <v>14110.3</v>
          </cell>
          <cell r="I1359">
            <v>983</v>
          </cell>
        </row>
        <row r="1360">
          <cell r="A1360" t="str">
            <v>PGHL</v>
          </cell>
          <cell r="B1360" t="str">
            <v>EQ</v>
          </cell>
          <cell r="C1360">
            <v>4025.25</v>
          </cell>
          <cell r="D1360">
            <v>4045.35</v>
          </cell>
          <cell r="E1360">
            <v>3980.05</v>
          </cell>
          <cell r="F1360">
            <v>4011.85</v>
          </cell>
          <cell r="G1360">
            <v>4010.55</v>
          </cell>
          <cell r="H1360">
            <v>4025.25</v>
          </cell>
          <cell r="I1360">
            <v>5380</v>
          </cell>
        </row>
        <row r="1361">
          <cell r="A1361" t="str">
            <v>PGIL</v>
          </cell>
          <cell r="B1361" t="str">
            <v>EQ</v>
          </cell>
          <cell r="C1361">
            <v>400</v>
          </cell>
          <cell r="D1361">
            <v>401</v>
          </cell>
          <cell r="E1361">
            <v>392</v>
          </cell>
          <cell r="F1361">
            <v>393.75</v>
          </cell>
          <cell r="G1361">
            <v>397.45</v>
          </cell>
          <cell r="H1361">
            <v>397.15</v>
          </cell>
          <cell r="I1361">
            <v>2062</v>
          </cell>
        </row>
        <row r="1362">
          <cell r="A1362" t="str">
            <v>PHARMABEES</v>
          </cell>
          <cell r="B1362" t="str">
            <v>EQ</v>
          </cell>
          <cell r="C1362">
            <v>12.79</v>
          </cell>
          <cell r="D1362">
            <v>12.91</v>
          </cell>
          <cell r="E1362">
            <v>12.75</v>
          </cell>
          <cell r="F1362">
            <v>12.78</v>
          </cell>
          <cell r="G1362">
            <v>12.78</v>
          </cell>
          <cell r="H1362">
            <v>12.85</v>
          </cell>
          <cell r="I1362">
            <v>1501018</v>
          </cell>
        </row>
        <row r="1363">
          <cell r="A1363" t="str">
            <v>PHOENIXLTD</v>
          </cell>
          <cell r="B1363" t="str">
            <v>EQ</v>
          </cell>
          <cell r="C1363">
            <v>1416.7</v>
          </cell>
          <cell r="D1363">
            <v>1432.3</v>
          </cell>
          <cell r="E1363">
            <v>1404.3</v>
          </cell>
          <cell r="F1363">
            <v>1416.7</v>
          </cell>
          <cell r="G1363">
            <v>1411.15</v>
          </cell>
          <cell r="H1363">
            <v>1415.1</v>
          </cell>
          <cell r="I1363">
            <v>606942</v>
          </cell>
        </row>
        <row r="1364">
          <cell r="A1364" t="str">
            <v>PIDILITIND</v>
          </cell>
          <cell r="B1364" t="str">
            <v>EQ</v>
          </cell>
          <cell r="C1364">
            <v>2521</v>
          </cell>
          <cell r="D1364">
            <v>2538.1</v>
          </cell>
          <cell r="E1364">
            <v>2511.1</v>
          </cell>
          <cell r="F1364">
            <v>2522.3000000000002</v>
          </cell>
          <cell r="G1364">
            <v>2525</v>
          </cell>
          <cell r="H1364">
            <v>2518.1</v>
          </cell>
          <cell r="I1364">
            <v>159896</v>
          </cell>
        </row>
        <row r="1365">
          <cell r="A1365" t="str">
            <v>PIIND</v>
          </cell>
          <cell r="B1365" t="str">
            <v>EQ</v>
          </cell>
          <cell r="C1365">
            <v>3328.25</v>
          </cell>
          <cell r="D1365">
            <v>3350.6</v>
          </cell>
          <cell r="E1365">
            <v>3273.3</v>
          </cell>
          <cell r="F1365">
            <v>3288.15</v>
          </cell>
          <cell r="G1365">
            <v>3280.5</v>
          </cell>
          <cell r="H1365">
            <v>3328.25</v>
          </cell>
          <cell r="I1365">
            <v>149030</v>
          </cell>
        </row>
        <row r="1366">
          <cell r="A1366" t="str">
            <v>PILANIINVS</v>
          </cell>
          <cell r="B1366" t="str">
            <v>EQ</v>
          </cell>
          <cell r="C1366">
            <v>1933</v>
          </cell>
          <cell r="D1366">
            <v>1940</v>
          </cell>
          <cell r="E1366">
            <v>1902.1</v>
          </cell>
          <cell r="F1366">
            <v>1925.2</v>
          </cell>
          <cell r="G1366">
            <v>1940</v>
          </cell>
          <cell r="H1366">
            <v>1925.45</v>
          </cell>
          <cell r="I1366">
            <v>2957</v>
          </cell>
        </row>
        <row r="1367">
          <cell r="A1367" t="str">
            <v>PILITA</v>
          </cell>
          <cell r="B1367" t="str">
            <v>EQ</v>
          </cell>
          <cell r="C1367">
            <v>8.1</v>
          </cell>
          <cell r="D1367">
            <v>9.4499999999999993</v>
          </cell>
          <cell r="E1367">
            <v>8</v>
          </cell>
          <cell r="F1367">
            <v>8.4499999999999993</v>
          </cell>
          <cell r="G1367">
            <v>8.5</v>
          </cell>
          <cell r="H1367">
            <v>8.0500000000000007</v>
          </cell>
          <cell r="I1367">
            <v>653712</v>
          </cell>
        </row>
        <row r="1368">
          <cell r="A1368" t="str">
            <v>PIONEEREMB</v>
          </cell>
          <cell r="B1368" t="str">
            <v>EQ</v>
          </cell>
          <cell r="C1368">
            <v>42.15</v>
          </cell>
          <cell r="D1368">
            <v>43.25</v>
          </cell>
          <cell r="E1368">
            <v>41.9</v>
          </cell>
          <cell r="F1368">
            <v>42.7</v>
          </cell>
          <cell r="G1368">
            <v>42.95</v>
          </cell>
          <cell r="H1368">
            <v>42.15</v>
          </cell>
          <cell r="I1368">
            <v>15394</v>
          </cell>
        </row>
        <row r="1369">
          <cell r="A1369" t="str">
            <v>PITTIENG</v>
          </cell>
          <cell r="B1369" t="str">
            <v>EQ</v>
          </cell>
          <cell r="C1369">
            <v>313.45</v>
          </cell>
          <cell r="D1369">
            <v>319.39999999999998</v>
          </cell>
          <cell r="E1369">
            <v>310.64999999999998</v>
          </cell>
          <cell r="F1369">
            <v>317.55</v>
          </cell>
          <cell r="G1369">
            <v>316.85000000000002</v>
          </cell>
          <cell r="H1369">
            <v>310.85000000000002</v>
          </cell>
          <cell r="I1369">
            <v>82981</v>
          </cell>
        </row>
        <row r="1370">
          <cell r="A1370" t="str">
            <v>PIXTRANS</v>
          </cell>
          <cell r="B1370" t="str">
            <v>EQ</v>
          </cell>
          <cell r="C1370">
            <v>834</v>
          </cell>
          <cell r="D1370">
            <v>846.2</v>
          </cell>
          <cell r="E1370">
            <v>834</v>
          </cell>
          <cell r="F1370">
            <v>839.6</v>
          </cell>
          <cell r="G1370">
            <v>841.75</v>
          </cell>
          <cell r="H1370">
            <v>840.25</v>
          </cell>
          <cell r="I1370">
            <v>4964</v>
          </cell>
        </row>
        <row r="1371">
          <cell r="A1371" t="str">
            <v>PKTEA</v>
          </cell>
          <cell r="B1371" t="str">
            <v>BE</v>
          </cell>
          <cell r="C1371">
            <v>230</v>
          </cell>
          <cell r="D1371">
            <v>245</v>
          </cell>
          <cell r="E1371">
            <v>230</v>
          </cell>
          <cell r="F1371">
            <v>244.95</v>
          </cell>
          <cell r="G1371">
            <v>244.95</v>
          </cell>
          <cell r="H1371">
            <v>235.2</v>
          </cell>
          <cell r="I1371">
            <v>26</v>
          </cell>
        </row>
        <row r="1372">
          <cell r="A1372" t="str">
            <v>PLASTIBLEN</v>
          </cell>
          <cell r="B1372" t="str">
            <v>EQ</v>
          </cell>
          <cell r="C1372">
            <v>183.95</v>
          </cell>
          <cell r="D1372">
            <v>185.2</v>
          </cell>
          <cell r="E1372">
            <v>182</v>
          </cell>
          <cell r="F1372">
            <v>182.25</v>
          </cell>
          <cell r="G1372">
            <v>182</v>
          </cell>
          <cell r="H1372">
            <v>182.95</v>
          </cell>
          <cell r="I1372">
            <v>6713</v>
          </cell>
        </row>
        <row r="1373">
          <cell r="A1373" t="str">
            <v>PNB</v>
          </cell>
          <cell r="B1373" t="str">
            <v>EQ</v>
          </cell>
          <cell r="C1373">
            <v>57</v>
          </cell>
          <cell r="D1373">
            <v>57.6</v>
          </cell>
          <cell r="E1373">
            <v>56</v>
          </cell>
          <cell r="F1373">
            <v>56.4</v>
          </cell>
          <cell r="G1373">
            <v>56.35</v>
          </cell>
          <cell r="H1373">
            <v>56.75</v>
          </cell>
          <cell r="I1373">
            <v>88223106</v>
          </cell>
        </row>
        <row r="1374">
          <cell r="A1374" t="str">
            <v>PNBGILTS</v>
          </cell>
          <cell r="B1374" t="str">
            <v>EQ</v>
          </cell>
          <cell r="C1374">
            <v>63.5</v>
          </cell>
          <cell r="D1374">
            <v>63.65</v>
          </cell>
          <cell r="E1374">
            <v>62.75</v>
          </cell>
          <cell r="F1374">
            <v>62.95</v>
          </cell>
          <cell r="G1374">
            <v>63.05</v>
          </cell>
          <cell r="H1374">
            <v>63.25</v>
          </cell>
          <cell r="I1374">
            <v>133665</v>
          </cell>
        </row>
        <row r="1375">
          <cell r="A1375" t="str">
            <v>PNBHOUSING</v>
          </cell>
          <cell r="B1375" t="str">
            <v>EQ</v>
          </cell>
          <cell r="C1375">
            <v>560.6</v>
          </cell>
          <cell r="D1375">
            <v>569</v>
          </cell>
          <cell r="E1375">
            <v>544.4</v>
          </cell>
          <cell r="F1375">
            <v>549.1</v>
          </cell>
          <cell r="G1375">
            <v>548</v>
          </cell>
          <cell r="H1375">
            <v>562.6</v>
          </cell>
          <cell r="I1375">
            <v>1491978</v>
          </cell>
        </row>
        <row r="1376">
          <cell r="A1376" t="str">
            <v>PNC</v>
          </cell>
          <cell r="B1376" t="str">
            <v>EQ</v>
          </cell>
          <cell r="C1376">
            <v>40.75</v>
          </cell>
          <cell r="D1376">
            <v>42.35</v>
          </cell>
          <cell r="E1376">
            <v>40.25</v>
          </cell>
          <cell r="F1376">
            <v>41.85</v>
          </cell>
          <cell r="G1376">
            <v>41.55</v>
          </cell>
          <cell r="H1376">
            <v>40.450000000000003</v>
          </cell>
          <cell r="I1376">
            <v>32290</v>
          </cell>
        </row>
        <row r="1377">
          <cell r="A1377" t="str">
            <v>PNCINFRA</v>
          </cell>
          <cell r="B1377" t="str">
            <v>EQ</v>
          </cell>
          <cell r="C1377">
            <v>305.3</v>
          </cell>
          <cell r="D1377">
            <v>321.25</v>
          </cell>
          <cell r="E1377">
            <v>302</v>
          </cell>
          <cell r="F1377">
            <v>317.10000000000002</v>
          </cell>
          <cell r="G1377">
            <v>316.10000000000002</v>
          </cell>
          <cell r="H1377">
            <v>304.35000000000002</v>
          </cell>
          <cell r="I1377">
            <v>1782102</v>
          </cell>
        </row>
        <row r="1378">
          <cell r="A1378" t="str">
            <v>PODDARHOUS</v>
          </cell>
          <cell r="B1378" t="str">
            <v>EQ</v>
          </cell>
          <cell r="C1378">
            <v>210.05</v>
          </cell>
          <cell r="D1378">
            <v>210.05</v>
          </cell>
          <cell r="E1378">
            <v>202.65</v>
          </cell>
          <cell r="F1378">
            <v>203.85</v>
          </cell>
          <cell r="G1378">
            <v>203.1</v>
          </cell>
          <cell r="H1378">
            <v>209.95</v>
          </cell>
          <cell r="I1378">
            <v>1665</v>
          </cell>
        </row>
        <row r="1379">
          <cell r="A1379" t="str">
            <v>PODDARMENT</v>
          </cell>
          <cell r="B1379" t="str">
            <v>EQ</v>
          </cell>
          <cell r="C1379">
            <v>263.55</v>
          </cell>
          <cell r="D1379">
            <v>271.39999999999998</v>
          </cell>
          <cell r="E1379">
            <v>263.55</v>
          </cell>
          <cell r="F1379">
            <v>269.85000000000002</v>
          </cell>
          <cell r="G1379">
            <v>268.89999999999998</v>
          </cell>
          <cell r="H1379">
            <v>266.14999999999998</v>
          </cell>
          <cell r="I1379">
            <v>1910</v>
          </cell>
        </row>
        <row r="1380">
          <cell r="A1380" t="str">
            <v>POKARNA</v>
          </cell>
          <cell r="B1380" t="str">
            <v>EQ</v>
          </cell>
          <cell r="C1380">
            <v>429</v>
          </cell>
          <cell r="D1380">
            <v>463.7</v>
          </cell>
          <cell r="E1380">
            <v>421</v>
          </cell>
          <cell r="F1380">
            <v>427.05</v>
          </cell>
          <cell r="G1380">
            <v>425.25</v>
          </cell>
          <cell r="H1380">
            <v>422.3</v>
          </cell>
          <cell r="I1380">
            <v>1783347</v>
          </cell>
        </row>
        <row r="1381">
          <cell r="A1381" t="str">
            <v>POLICYBZR</v>
          </cell>
          <cell r="B1381" t="str">
            <v>EQ</v>
          </cell>
          <cell r="C1381">
            <v>463</v>
          </cell>
          <cell r="D1381">
            <v>465.7</v>
          </cell>
          <cell r="E1381">
            <v>456.05</v>
          </cell>
          <cell r="F1381">
            <v>460.6</v>
          </cell>
          <cell r="G1381">
            <v>461</v>
          </cell>
          <cell r="H1381">
            <v>464.9</v>
          </cell>
          <cell r="I1381">
            <v>829112</v>
          </cell>
        </row>
        <row r="1382">
          <cell r="A1382" t="str">
            <v>POLYCAB</v>
          </cell>
          <cell r="B1382" t="str">
            <v>EQ</v>
          </cell>
          <cell r="C1382">
            <v>2648.45</v>
          </cell>
          <cell r="D1382">
            <v>2669.3</v>
          </cell>
          <cell r="E1382">
            <v>2608</v>
          </cell>
          <cell r="F1382">
            <v>2620.35</v>
          </cell>
          <cell r="G1382">
            <v>2626</v>
          </cell>
          <cell r="H1382">
            <v>2648.45</v>
          </cell>
          <cell r="I1382">
            <v>200467</v>
          </cell>
        </row>
        <row r="1383">
          <cell r="A1383" t="str">
            <v>POLYMED</v>
          </cell>
          <cell r="B1383" t="str">
            <v>EQ</v>
          </cell>
          <cell r="C1383">
            <v>906.4</v>
          </cell>
          <cell r="D1383">
            <v>918</v>
          </cell>
          <cell r="E1383">
            <v>905</v>
          </cell>
          <cell r="F1383">
            <v>907.8</v>
          </cell>
          <cell r="G1383">
            <v>908</v>
          </cell>
          <cell r="H1383">
            <v>905.4</v>
          </cell>
          <cell r="I1383">
            <v>14890</v>
          </cell>
        </row>
        <row r="1384">
          <cell r="A1384" t="str">
            <v>POLYPLEX</v>
          </cell>
          <cell r="B1384" t="str">
            <v>EQ</v>
          </cell>
          <cell r="C1384">
            <v>1569.85</v>
          </cell>
          <cell r="D1384">
            <v>1571.3</v>
          </cell>
          <cell r="E1384">
            <v>1499</v>
          </cell>
          <cell r="F1384">
            <v>1513.6</v>
          </cell>
          <cell r="G1384">
            <v>1516.35</v>
          </cell>
          <cell r="H1384">
            <v>1564.65</v>
          </cell>
          <cell r="I1384">
            <v>124845</v>
          </cell>
        </row>
        <row r="1385">
          <cell r="A1385" t="str">
            <v>PONNIERODE</v>
          </cell>
          <cell r="B1385" t="str">
            <v>EQ</v>
          </cell>
          <cell r="C1385">
            <v>480</v>
          </cell>
          <cell r="D1385">
            <v>489.95</v>
          </cell>
          <cell r="E1385">
            <v>467</v>
          </cell>
          <cell r="F1385">
            <v>469.6</v>
          </cell>
          <cell r="G1385">
            <v>468.5</v>
          </cell>
          <cell r="H1385">
            <v>480</v>
          </cell>
          <cell r="I1385">
            <v>97986</v>
          </cell>
        </row>
        <row r="1386">
          <cell r="A1386" t="str">
            <v>POONAWALLA</v>
          </cell>
          <cell r="B1386" t="str">
            <v>EQ</v>
          </cell>
          <cell r="C1386">
            <v>293.8</v>
          </cell>
          <cell r="D1386">
            <v>294.85000000000002</v>
          </cell>
          <cell r="E1386">
            <v>285.2</v>
          </cell>
          <cell r="F1386">
            <v>289.25</v>
          </cell>
          <cell r="G1386">
            <v>289.75</v>
          </cell>
          <cell r="H1386">
            <v>292.75</v>
          </cell>
          <cell r="I1386">
            <v>1668840</v>
          </cell>
        </row>
        <row r="1387">
          <cell r="A1387" t="str">
            <v>POWERGRID</v>
          </cell>
          <cell r="B1387" t="str">
            <v>EQ</v>
          </cell>
          <cell r="C1387">
            <v>208.15</v>
          </cell>
          <cell r="D1387">
            <v>210.3</v>
          </cell>
          <cell r="E1387">
            <v>207.55</v>
          </cell>
          <cell r="F1387">
            <v>208.1</v>
          </cell>
          <cell r="G1387">
            <v>208.3</v>
          </cell>
          <cell r="H1387">
            <v>208.8</v>
          </cell>
          <cell r="I1387">
            <v>8632854</v>
          </cell>
        </row>
        <row r="1388">
          <cell r="A1388" t="str">
            <v>POWERINDIA</v>
          </cell>
          <cell r="B1388" t="str">
            <v>EQ</v>
          </cell>
          <cell r="C1388">
            <v>3230</v>
          </cell>
          <cell r="D1388">
            <v>3336.8</v>
          </cell>
          <cell r="E1388">
            <v>3219.65</v>
          </cell>
          <cell r="F1388">
            <v>3288.3</v>
          </cell>
          <cell r="G1388">
            <v>3263</v>
          </cell>
          <cell r="H1388">
            <v>3233.35</v>
          </cell>
          <cell r="I1388">
            <v>18674</v>
          </cell>
        </row>
        <row r="1389">
          <cell r="A1389" t="str">
            <v>POWERMECH</v>
          </cell>
          <cell r="B1389" t="str">
            <v>EQ</v>
          </cell>
          <cell r="C1389">
            <v>2086</v>
          </cell>
          <cell r="D1389">
            <v>2139</v>
          </cell>
          <cell r="E1389">
            <v>2058.9</v>
          </cell>
          <cell r="F1389">
            <v>2084</v>
          </cell>
          <cell r="G1389">
            <v>2080</v>
          </cell>
          <cell r="H1389">
            <v>2085.0500000000002</v>
          </cell>
          <cell r="I1389">
            <v>25094</v>
          </cell>
        </row>
        <row r="1390">
          <cell r="A1390" t="str">
            <v>PPAP</v>
          </cell>
          <cell r="B1390" t="str">
            <v>BE</v>
          </cell>
          <cell r="C1390">
            <v>232.05</v>
          </cell>
          <cell r="D1390">
            <v>238.45</v>
          </cell>
          <cell r="E1390">
            <v>232</v>
          </cell>
          <cell r="F1390">
            <v>237</v>
          </cell>
          <cell r="G1390">
            <v>237</v>
          </cell>
          <cell r="H1390">
            <v>236</v>
          </cell>
          <cell r="I1390">
            <v>6603</v>
          </cell>
        </row>
        <row r="1391">
          <cell r="A1391" t="str">
            <v>PPL</v>
          </cell>
          <cell r="B1391" t="str">
            <v>EQ</v>
          </cell>
          <cell r="C1391">
            <v>162.69999999999999</v>
          </cell>
          <cell r="D1391">
            <v>163.55000000000001</v>
          </cell>
          <cell r="E1391">
            <v>161.19999999999999</v>
          </cell>
          <cell r="F1391">
            <v>162.4</v>
          </cell>
          <cell r="G1391">
            <v>162.65</v>
          </cell>
          <cell r="H1391">
            <v>162.6</v>
          </cell>
          <cell r="I1391">
            <v>25024</v>
          </cell>
        </row>
        <row r="1392">
          <cell r="A1392" t="str">
            <v>PPLPHARMA</v>
          </cell>
          <cell r="B1392" t="str">
            <v>EQ</v>
          </cell>
          <cell r="C1392">
            <v>119.2</v>
          </cell>
          <cell r="D1392">
            <v>119.25</v>
          </cell>
          <cell r="E1392">
            <v>114.6</v>
          </cell>
          <cell r="F1392">
            <v>115.7</v>
          </cell>
          <cell r="G1392">
            <v>116.45</v>
          </cell>
          <cell r="H1392">
            <v>118.7</v>
          </cell>
          <cell r="I1392">
            <v>2247804</v>
          </cell>
        </row>
        <row r="1393">
          <cell r="A1393" t="str">
            <v>PRAENG</v>
          </cell>
          <cell r="B1393" t="str">
            <v>EQ</v>
          </cell>
          <cell r="C1393">
            <v>16.45</v>
          </cell>
          <cell r="D1393">
            <v>16.600000000000001</v>
          </cell>
          <cell r="E1393">
            <v>15.7</v>
          </cell>
          <cell r="F1393">
            <v>15.9</v>
          </cell>
          <cell r="G1393">
            <v>15.9</v>
          </cell>
          <cell r="H1393">
            <v>16.2</v>
          </cell>
          <cell r="I1393">
            <v>123462</v>
          </cell>
        </row>
        <row r="1394">
          <cell r="A1394" t="str">
            <v>PRAJIND</v>
          </cell>
          <cell r="B1394" t="str">
            <v>EQ</v>
          </cell>
          <cell r="C1394">
            <v>366.05</v>
          </cell>
          <cell r="D1394">
            <v>369.8</v>
          </cell>
          <cell r="E1394">
            <v>364.5</v>
          </cell>
          <cell r="F1394">
            <v>367.35</v>
          </cell>
          <cell r="G1394">
            <v>369</v>
          </cell>
          <cell r="H1394">
            <v>368</v>
          </cell>
          <cell r="I1394">
            <v>331219</v>
          </cell>
        </row>
        <row r="1395">
          <cell r="A1395" t="str">
            <v>PRAKASH</v>
          </cell>
          <cell r="B1395" t="str">
            <v>EQ</v>
          </cell>
          <cell r="C1395">
            <v>59.2</v>
          </cell>
          <cell r="D1395">
            <v>59.85</v>
          </cell>
          <cell r="E1395">
            <v>57.3</v>
          </cell>
          <cell r="F1395">
            <v>57.6</v>
          </cell>
          <cell r="G1395">
            <v>57.8</v>
          </cell>
          <cell r="H1395">
            <v>58.95</v>
          </cell>
          <cell r="I1395">
            <v>1066062</v>
          </cell>
        </row>
        <row r="1396">
          <cell r="A1396" t="str">
            <v>PRAKASHSTL</v>
          </cell>
          <cell r="B1396" t="str">
            <v>EQ</v>
          </cell>
          <cell r="C1396">
            <v>5</v>
          </cell>
          <cell r="D1396">
            <v>5</v>
          </cell>
          <cell r="E1396">
            <v>4.8499999999999996</v>
          </cell>
          <cell r="F1396">
            <v>4.9000000000000004</v>
          </cell>
          <cell r="G1396">
            <v>4.9000000000000004</v>
          </cell>
          <cell r="H1396">
            <v>4.95</v>
          </cell>
          <cell r="I1396">
            <v>562690</v>
          </cell>
        </row>
        <row r="1397">
          <cell r="A1397" t="str">
            <v>PRAXIS</v>
          </cell>
          <cell r="B1397" t="str">
            <v>EQ</v>
          </cell>
          <cell r="C1397">
            <v>29</v>
          </cell>
          <cell r="D1397">
            <v>29</v>
          </cell>
          <cell r="E1397">
            <v>27.6</v>
          </cell>
          <cell r="F1397">
            <v>27.85</v>
          </cell>
          <cell r="G1397">
            <v>27.8</v>
          </cell>
          <cell r="H1397">
            <v>28.3</v>
          </cell>
          <cell r="I1397">
            <v>27122</v>
          </cell>
        </row>
        <row r="1398">
          <cell r="A1398" t="str">
            <v>PRECAM</v>
          </cell>
          <cell r="B1398" t="str">
            <v>EQ</v>
          </cell>
          <cell r="C1398">
            <v>116.95</v>
          </cell>
          <cell r="D1398">
            <v>116.95</v>
          </cell>
          <cell r="E1398">
            <v>111.1</v>
          </cell>
          <cell r="F1398">
            <v>112.7</v>
          </cell>
          <cell r="G1398">
            <v>113.9</v>
          </cell>
          <cell r="H1398">
            <v>115.9</v>
          </cell>
          <cell r="I1398">
            <v>136180</v>
          </cell>
        </row>
        <row r="1399">
          <cell r="A1399" t="str">
            <v>PRECOT</v>
          </cell>
          <cell r="B1399" t="str">
            <v>EQ</v>
          </cell>
          <cell r="C1399">
            <v>190</v>
          </cell>
          <cell r="D1399">
            <v>192</v>
          </cell>
          <cell r="E1399">
            <v>189</v>
          </cell>
          <cell r="F1399">
            <v>192</v>
          </cell>
          <cell r="G1399">
            <v>192</v>
          </cell>
          <cell r="H1399">
            <v>191.3</v>
          </cell>
          <cell r="I1399">
            <v>2513</v>
          </cell>
        </row>
        <row r="1400">
          <cell r="A1400" t="str">
            <v>PRECWIRE</v>
          </cell>
          <cell r="B1400" t="str">
            <v>EQ</v>
          </cell>
          <cell r="C1400">
            <v>82</v>
          </cell>
          <cell r="D1400">
            <v>83.4</v>
          </cell>
          <cell r="E1400">
            <v>74.8</v>
          </cell>
          <cell r="F1400">
            <v>77.650000000000006</v>
          </cell>
          <cell r="G1400">
            <v>77.5</v>
          </cell>
          <cell r="H1400">
            <v>81.849999999999994</v>
          </cell>
          <cell r="I1400">
            <v>1074738</v>
          </cell>
        </row>
        <row r="1401">
          <cell r="A1401" t="str">
            <v>PREMEXPLN</v>
          </cell>
          <cell r="B1401" t="str">
            <v>EQ</v>
          </cell>
          <cell r="C1401">
            <v>410.8</v>
          </cell>
          <cell r="D1401">
            <v>410.8</v>
          </cell>
          <cell r="E1401">
            <v>406.2</v>
          </cell>
          <cell r="F1401">
            <v>408.1</v>
          </cell>
          <cell r="G1401">
            <v>410</v>
          </cell>
          <cell r="H1401">
            <v>410.4</v>
          </cell>
          <cell r="I1401">
            <v>1995</v>
          </cell>
        </row>
        <row r="1402">
          <cell r="A1402" t="str">
            <v>PREMIER</v>
          </cell>
          <cell r="B1402" t="str">
            <v>BE</v>
          </cell>
          <cell r="C1402">
            <v>3.05</v>
          </cell>
          <cell r="D1402">
            <v>3.15</v>
          </cell>
          <cell r="E1402">
            <v>2.95</v>
          </cell>
          <cell r="F1402">
            <v>3.15</v>
          </cell>
          <cell r="G1402">
            <v>3.15</v>
          </cell>
          <cell r="H1402">
            <v>3.05</v>
          </cell>
          <cell r="I1402">
            <v>4790</v>
          </cell>
        </row>
        <row r="1403">
          <cell r="A1403" t="str">
            <v>PREMIERPOL</v>
          </cell>
          <cell r="B1403" t="str">
            <v>EQ</v>
          </cell>
          <cell r="C1403">
            <v>99</v>
          </cell>
          <cell r="D1403">
            <v>101.5</v>
          </cell>
          <cell r="E1403">
            <v>98</v>
          </cell>
          <cell r="F1403">
            <v>98.45</v>
          </cell>
          <cell r="G1403">
            <v>98.2</v>
          </cell>
          <cell r="H1403">
            <v>99.3</v>
          </cell>
          <cell r="I1403">
            <v>14964</v>
          </cell>
        </row>
        <row r="1404">
          <cell r="A1404" t="str">
            <v>PRESSMN</v>
          </cell>
          <cell r="B1404" t="str">
            <v>EQ</v>
          </cell>
          <cell r="C1404">
            <v>52.4</v>
          </cell>
          <cell r="D1404">
            <v>53.75</v>
          </cell>
          <cell r="E1404">
            <v>52.4</v>
          </cell>
          <cell r="F1404">
            <v>53.75</v>
          </cell>
          <cell r="G1404">
            <v>53.75</v>
          </cell>
          <cell r="H1404">
            <v>51.2</v>
          </cell>
          <cell r="I1404">
            <v>113926</v>
          </cell>
        </row>
        <row r="1405">
          <cell r="A1405" t="str">
            <v>PRESTIGE</v>
          </cell>
          <cell r="B1405" t="str">
            <v>EQ</v>
          </cell>
          <cell r="C1405">
            <v>473.5</v>
          </cell>
          <cell r="D1405">
            <v>474.8</v>
          </cell>
          <cell r="E1405">
            <v>464.4</v>
          </cell>
          <cell r="F1405">
            <v>466.55</v>
          </cell>
          <cell r="G1405">
            <v>467</v>
          </cell>
          <cell r="H1405">
            <v>473</v>
          </cell>
          <cell r="I1405">
            <v>191634</v>
          </cell>
        </row>
        <row r="1406">
          <cell r="A1406" t="str">
            <v>PRICOLLTD</v>
          </cell>
          <cell r="B1406" t="str">
            <v>EQ</v>
          </cell>
          <cell r="C1406">
            <v>192.2</v>
          </cell>
          <cell r="D1406">
            <v>192.75</v>
          </cell>
          <cell r="E1406">
            <v>187.15</v>
          </cell>
          <cell r="F1406">
            <v>188.35</v>
          </cell>
          <cell r="G1406">
            <v>188.35</v>
          </cell>
          <cell r="H1406">
            <v>191.15</v>
          </cell>
          <cell r="I1406">
            <v>281608</v>
          </cell>
        </row>
        <row r="1407">
          <cell r="A1407" t="str">
            <v>PRIMESECU</v>
          </cell>
          <cell r="B1407" t="str">
            <v>EQ</v>
          </cell>
          <cell r="C1407">
            <v>103.15</v>
          </cell>
          <cell r="D1407">
            <v>104</v>
          </cell>
          <cell r="E1407">
            <v>101.85</v>
          </cell>
          <cell r="F1407">
            <v>103.8</v>
          </cell>
          <cell r="G1407">
            <v>104</v>
          </cell>
          <cell r="H1407">
            <v>103.4</v>
          </cell>
          <cell r="I1407">
            <v>60382</v>
          </cell>
        </row>
        <row r="1408">
          <cell r="A1408" t="str">
            <v>PRINCEPIPE</v>
          </cell>
          <cell r="B1408" t="str">
            <v>EQ</v>
          </cell>
          <cell r="C1408">
            <v>590.79999999999995</v>
          </cell>
          <cell r="D1408">
            <v>598.1</v>
          </cell>
          <cell r="E1408">
            <v>590.45000000000005</v>
          </cell>
          <cell r="F1408">
            <v>593.20000000000005</v>
          </cell>
          <cell r="G1408">
            <v>591.04999999999995</v>
          </cell>
          <cell r="H1408">
            <v>590.04999999999995</v>
          </cell>
          <cell r="I1408">
            <v>110297</v>
          </cell>
        </row>
        <row r="1409">
          <cell r="A1409" t="str">
            <v>PRITI</v>
          </cell>
          <cell r="B1409" t="str">
            <v>BE</v>
          </cell>
          <cell r="C1409">
            <v>161.94999999999999</v>
          </cell>
          <cell r="D1409">
            <v>161.94999999999999</v>
          </cell>
          <cell r="E1409">
            <v>151.19999999999999</v>
          </cell>
          <cell r="F1409">
            <v>156.85</v>
          </cell>
          <cell r="G1409">
            <v>156.05000000000001</v>
          </cell>
          <cell r="H1409">
            <v>157.4</v>
          </cell>
          <cell r="I1409">
            <v>5707</v>
          </cell>
        </row>
        <row r="1410">
          <cell r="A1410" t="str">
            <v>PRITIKAUTO</v>
          </cell>
          <cell r="B1410" t="str">
            <v>EQ</v>
          </cell>
          <cell r="C1410">
            <v>17.350000000000001</v>
          </cell>
          <cell r="D1410">
            <v>17.8</v>
          </cell>
          <cell r="E1410">
            <v>16.5</v>
          </cell>
          <cell r="F1410">
            <v>16.75</v>
          </cell>
          <cell r="G1410">
            <v>16.899999999999999</v>
          </cell>
          <cell r="H1410">
            <v>17.05</v>
          </cell>
          <cell r="I1410">
            <v>692912</v>
          </cell>
        </row>
        <row r="1411">
          <cell r="A1411" t="str">
            <v>PRIVISCL</v>
          </cell>
          <cell r="B1411" t="str">
            <v>EQ</v>
          </cell>
          <cell r="C1411">
            <v>1150</v>
          </cell>
          <cell r="D1411">
            <v>1151.55</v>
          </cell>
          <cell r="E1411">
            <v>1125.3499999999999</v>
          </cell>
          <cell r="F1411">
            <v>1127.3499999999999</v>
          </cell>
          <cell r="G1411">
            <v>1125.5</v>
          </cell>
          <cell r="H1411">
            <v>1129</v>
          </cell>
          <cell r="I1411">
            <v>3254</v>
          </cell>
        </row>
        <row r="1412">
          <cell r="A1412" t="str">
            <v>PROZONINTU</v>
          </cell>
          <cell r="B1412" t="str">
            <v>EQ</v>
          </cell>
          <cell r="C1412">
            <v>31.9</v>
          </cell>
          <cell r="D1412">
            <v>32.35</v>
          </cell>
          <cell r="E1412">
            <v>30.9</v>
          </cell>
          <cell r="F1412">
            <v>31.15</v>
          </cell>
          <cell r="G1412">
            <v>31.4</v>
          </cell>
          <cell r="H1412">
            <v>32.25</v>
          </cell>
          <cell r="I1412">
            <v>571257</v>
          </cell>
        </row>
        <row r="1413">
          <cell r="A1413" t="str">
            <v>PRSMJOHNSN</v>
          </cell>
          <cell r="B1413" t="str">
            <v>EQ</v>
          </cell>
          <cell r="C1413">
            <v>110.5</v>
          </cell>
          <cell r="D1413">
            <v>110.5</v>
          </cell>
          <cell r="E1413">
            <v>103.1</v>
          </cell>
          <cell r="F1413">
            <v>105.9</v>
          </cell>
          <cell r="G1413">
            <v>106.15</v>
          </cell>
          <cell r="H1413">
            <v>109.8</v>
          </cell>
          <cell r="I1413">
            <v>571500</v>
          </cell>
        </row>
        <row r="1414">
          <cell r="A1414" t="str">
            <v>PRUDENT</v>
          </cell>
          <cell r="B1414" t="str">
            <v>EQ</v>
          </cell>
          <cell r="C1414">
            <v>1031</v>
          </cell>
          <cell r="D1414">
            <v>1039.0999999999999</v>
          </cell>
          <cell r="E1414">
            <v>1007.5</v>
          </cell>
          <cell r="F1414">
            <v>1013.75</v>
          </cell>
          <cell r="G1414">
            <v>1014</v>
          </cell>
          <cell r="H1414">
            <v>1030.05</v>
          </cell>
          <cell r="I1414">
            <v>24581</v>
          </cell>
        </row>
        <row r="1415">
          <cell r="A1415" t="str">
            <v>PSB</v>
          </cell>
          <cell r="B1415" t="str">
            <v>EQ</v>
          </cell>
          <cell r="C1415">
            <v>32.700000000000003</v>
          </cell>
          <cell r="D1415">
            <v>32.85</v>
          </cell>
          <cell r="E1415">
            <v>31.75</v>
          </cell>
          <cell r="F1415">
            <v>31.9</v>
          </cell>
          <cell r="G1415">
            <v>31.9</v>
          </cell>
          <cell r="H1415">
            <v>32.6</v>
          </cell>
          <cell r="I1415">
            <v>1918722</v>
          </cell>
        </row>
        <row r="1416">
          <cell r="A1416" t="str">
            <v>PSPPROJECT</v>
          </cell>
          <cell r="B1416" t="str">
            <v>EQ</v>
          </cell>
          <cell r="C1416">
            <v>750.3</v>
          </cell>
          <cell r="D1416">
            <v>776</v>
          </cell>
          <cell r="E1416">
            <v>735</v>
          </cell>
          <cell r="F1416">
            <v>742.35</v>
          </cell>
          <cell r="G1416">
            <v>739.45</v>
          </cell>
          <cell r="H1416">
            <v>750.3</v>
          </cell>
          <cell r="I1416">
            <v>675522</v>
          </cell>
        </row>
        <row r="1417">
          <cell r="A1417" t="str">
            <v>PSUBNKBEES</v>
          </cell>
          <cell r="B1417" t="str">
            <v>EQ</v>
          </cell>
          <cell r="C1417">
            <v>47.79</v>
          </cell>
          <cell r="D1417">
            <v>47.99</v>
          </cell>
          <cell r="E1417">
            <v>47.08</v>
          </cell>
          <cell r="F1417">
            <v>47.44</v>
          </cell>
          <cell r="G1417">
            <v>47.45</v>
          </cell>
          <cell r="H1417">
            <v>47.79</v>
          </cell>
          <cell r="I1417">
            <v>1989569</v>
          </cell>
        </row>
        <row r="1418">
          <cell r="A1418" t="str">
            <v>PTC</v>
          </cell>
          <cell r="B1418" t="str">
            <v>EQ</v>
          </cell>
          <cell r="C1418">
            <v>84.95</v>
          </cell>
          <cell r="D1418">
            <v>85</v>
          </cell>
          <cell r="E1418">
            <v>81.95</v>
          </cell>
          <cell r="F1418">
            <v>83.25</v>
          </cell>
          <cell r="G1418">
            <v>83.2</v>
          </cell>
          <cell r="H1418">
            <v>84.55</v>
          </cell>
          <cell r="I1418">
            <v>400985</v>
          </cell>
        </row>
        <row r="1419">
          <cell r="A1419" t="str">
            <v>PTL</v>
          </cell>
          <cell r="B1419" t="str">
            <v>EQ</v>
          </cell>
          <cell r="C1419">
            <v>32.549999999999997</v>
          </cell>
          <cell r="D1419">
            <v>38.5</v>
          </cell>
          <cell r="E1419">
            <v>32.4</v>
          </cell>
          <cell r="F1419">
            <v>35.6</v>
          </cell>
          <cell r="G1419">
            <v>35.799999999999997</v>
          </cell>
          <cell r="H1419">
            <v>32.6</v>
          </cell>
          <cell r="I1419">
            <v>2804628</v>
          </cell>
        </row>
        <row r="1420">
          <cell r="A1420" t="str">
            <v>PUNJABCHEM</v>
          </cell>
          <cell r="B1420" t="str">
            <v>EQ</v>
          </cell>
          <cell r="C1420">
            <v>1098.8</v>
          </cell>
          <cell r="D1420">
            <v>1100.0999999999999</v>
          </cell>
          <cell r="E1420">
            <v>1073.4000000000001</v>
          </cell>
          <cell r="F1420">
            <v>1086.95</v>
          </cell>
          <cell r="G1420">
            <v>1086.0999999999999</v>
          </cell>
          <cell r="H1420">
            <v>1092</v>
          </cell>
          <cell r="I1420">
            <v>3203</v>
          </cell>
        </row>
        <row r="1421">
          <cell r="A1421" t="str">
            <v>PURVA</v>
          </cell>
          <cell r="B1421" t="str">
            <v>EQ</v>
          </cell>
          <cell r="C1421">
            <v>91</v>
          </cell>
          <cell r="D1421">
            <v>91.9</v>
          </cell>
          <cell r="E1421">
            <v>89</v>
          </cell>
          <cell r="F1421">
            <v>89.4</v>
          </cell>
          <cell r="G1421">
            <v>89.9</v>
          </cell>
          <cell r="H1421">
            <v>91</v>
          </cell>
          <cell r="I1421">
            <v>91716</v>
          </cell>
        </row>
        <row r="1422">
          <cell r="A1422" t="str">
            <v>PVP</v>
          </cell>
          <cell r="B1422" t="str">
            <v>EQ</v>
          </cell>
          <cell r="C1422">
            <v>10.1</v>
          </cell>
          <cell r="D1422">
            <v>10.3</v>
          </cell>
          <cell r="E1422">
            <v>9.6999999999999993</v>
          </cell>
          <cell r="F1422">
            <v>9.9499999999999993</v>
          </cell>
          <cell r="G1422">
            <v>9.85</v>
          </cell>
          <cell r="H1422">
            <v>10.1</v>
          </cell>
          <cell r="I1422">
            <v>186042</v>
          </cell>
        </row>
        <row r="1423">
          <cell r="A1423" t="str">
            <v>PVR</v>
          </cell>
          <cell r="B1423" t="str">
            <v>EQ</v>
          </cell>
          <cell r="C1423">
            <v>1674</v>
          </cell>
          <cell r="D1423">
            <v>1681.7</v>
          </cell>
          <cell r="E1423">
            <v>1616</v>
          </cell>
          <cell r="F1423">
            <v>1629.15</v>
          </cell>
          <cell r="G1423">
            <v>1633.2</v>
          </cell>
          <cell r="H1423">
            <v>1676.75</v>
          </cell>
          <cell r="I1423">
            <v>580588</v>
          </cell>
        </row>
        <row r="1424">
          <cell r="A1424" t="str">
            <v>QGOLDHALF</v>
          </cell>
          <cell r="B1424" t="str">
            <v>EQ</v>
          </cell>
          <cell r="C1424">
            <v>47.68</v>
          </cell>
          <cell r="D1424">
            <v>47.68</v>
          </cell>
          <cell r="E1424">
            <v>47.24</v>
          </cell>
          <cell r="F1424">
            <v>47.26</v>
          </cell>
          <cell r="G1424">
            <v>47.28</v>
          </cell>
          <cell r="H1424">
            <v>47.54</v>
          </cell>
          <cell r="I1424">
            <v>16853</v>
          </cell>
        </row>
        <row r="1425">
          <cell r="A1425" t="str">
            <v>QNIFTY</v>
          </cell>
          <cell r="B1425" t="str">
            <v>EQ</v>
          </cell>
          <cell r="C1425">
            <v>1906.9</v>
          </cell>
          <cell r="D1425">
            <v>1906.9</v>
          </cell>
          <cell r="E1425">
            <v>1885.01</v>
          </cell>
          <cell r="F1425">
            <v>1891.1</v>
          </cell>
          <cell r="G1425">
            <v>1892</v>
          </cell>
          <cell r="H1425">
            <v>1905.12</v>
          </cell>
          <cell r="I1425">
            <v>521</v>
          </cell>
        </row>
        <row r="1426">
          <cell r="A1426" t="str">
            <v>QUESS</v>
          </cell>
          <cell r="B1426" t="str">
            <v>EQ</v>
          </cell>
          <cell r="C1426">
            <v>402</v>
          </cell>
          <cell r="D1426">
            <v>407.85</v>
          </cell>
          <cell r="E1426">
            <v>400.35</v>
          </cell>
          <cell r="F1426">
            <v>402.65</v>
          </cell>
          <cell r="G1426">
            <v>401.45</v>
          </cell>
          <cell r="H1426">
            <v>401.75</v>
          </cell>
          <cell r="I1426">
            <v>108253</v>
          </cell>
        </row>
        <row r="1427">
          <cell r="A1427" t="str">
            <v>QUICKHEAL</v>
          </cell>
          <cell r="B1427" t="str">
            <v>EQ</v>
          </cell>
          <cell r="C1427">
            <v>171.6</v>
          </cell>
          <cell r="D1427">
            <v>173</v>
          </cell>
          <cell r="E1427">
            <v>169</v>
          </cell>
          <cell r="F1427">
            <v>170.05</v>
          </cell>
          <cell r="G1427">
            <v>170.25</v>
          </cell>
          <cell r="H1427">
            <v>171.3</v>
          </cell>
          <cell r="I1427">
            <v>27909</v>
          </cell>
        </row>
        <row r="1428">
          <cell r="A1428" t="str">
            <v>RADAAN</v>
          </cell>
          <cell r="B1428" t="str">
            <v>BE</v>
          </cell>
          <cell r="C1428">
            <v>1.85</v>
          </cell>
          <cell r="D1428">
            <v>1.85</v>
          </cell>
          <cell r="E1428">
            <v>1.85</v>
          </cell>
          <cell r="F1428">
            <v>1.85</v>
          </cell>
          <cell r="G1428">
            <v>1.85</v>
          </cell>
          <cell r="H1428">
            <v>1.85</v>
          </cell>
          <cell r="I1428">
            <v>4500</v>
          </cell>
        </row>
        <row r="1429">
          <cell r="A1429" t="str">
            <v>RADHIKAJWE</v>
          </cell>
          <cell r="B1429" t="str">
            <v>EQ</v>
          </cell>
          <cell r="C1429">
            <v>156.05000000000001</v>
          </cell>
          <cell r="D1429">
            <v>156.75</v>
          </cell>
          <cell r="E1429">
            <v>144.44999999999999</v>
          </cell>
          <cell r="F1429">
            <v>149.55000000000001</v>
          </cell>
          <cell r="G1429">
            <v>150</v>
          </cell>
          <cell r="H1429">
            <v>154.65</v>
          </cell>
          <cell r="I1429">
            <v>18242</v>
          </cell>
        </row>
        <row r="1430">
          <cell r="A1430" t="str">
            <v>RADIANTCMS</v>
          </cell>
          <cell r="B1430" t="str">
            <v>EQ</v>
          </cell>
          <cell r="C1430">
            <v>106</v>
          </cell>
          <cell r="D1430">
            <v>109.9</v>
          </cell>
          <cell r="E1430">
            <v>104.05</v>
          </cell>
          <cell r="F1430">
            <v>107.85</v>
          </cell>
          <cell r="G1430">
            <v>108.2</v>
          </cell>
          <cell r="H1430">
            <v>106.1</v>
          </cell>
          <cell r="I1430">
            <v>1209553</v>
          </cell>
        </row>
        <row r="1431">
          <cell r="A1431" t="str">
            <v>RADICO</v>
          </cell>
          <cell r="B1431" t="str">
            <v>EQ</v>
          </cell>
          <cell r="C1431">
            <v>1014.9</v>
          </cell>
          <cell r="D1431">
            <v>1084.8</v>
          </cell>
          <cell r="E1431">
            <v>1014.85</v>
          </cell>
          <cell r="F1431">
            <v>1072.25</v>
          </cell>
          <cell r="G1431">
            <v>1068</v>
          </cell>
          <cell r="H1431">
            <v>1013.6</v>
          </cell>
          <cell r="I1431">
            <v>811865</v>
          </cell>
        </row>
        <row r="1432">
          <cell r="A1432" t="str">
            <v>RADIOCITY</v>
          </cell>
          <cell r="B1432" t="str">
            <v>EQ</v>
          </cell>
          <cell r="C1432">
            <v>26.65</v>
          </cell>
          <cell r="D1432">
            <v>27.75</v>
          </cell>
          <cell r="E1432">
            <v>26.65</v>
          </cell>
          <cell r="F1432">
            <v>26.95</v>
          </cell>
          <cell r="G1432">
            <v>26.95</v>
          </cell>
          <cell r="H1432">
            <v>26.85</v>
          </cell>
          <cell r="I1432">
            <v>4034962</v>
          </cell>
        </row>
        <row r="1433">
          <cell r="A1433" t="str">
            <v>RAILTEL</v>
          </cell>
          <cell r="B1433" t="str">
            <v>EQ</v>
          </cell>
          <cell r="C1433">
            <v>128.80000000000001</v>
          </cell>
          <cell r="D1433">
            <v>129.15</v>
          </cell>
          <cell r="E1433">
            <v>124.65</v>
          </cell>
          <cell r="F1433">
            <v>126.05</v>
          </cell>
          <cell r="G1433">
            <v>125.95</v>
          </cell>
          <cell r="H1433">
            <v>128.4</v>
          </cell>
          <cell r="I1433">
            <v>963175</v>
          </cell>
        </row>
        <row r="1434">
          <cell r="A1434" t="str">
            <v>RAIN</v>
          </cell>
          <cell r="B1434" t="str">
            <v>EQ</v>
          </cell>
          <cell r="C1434">
            <v>177.5</v>
          </cell>
          <cell r="D1434">
            <v>178.55</v>
          </cell>
          <cell r="E1434">
            <v>172.05</v>
          </cell>
          <cell r="F1434">
            <v>173.25</v>
          </cell>
          <cell r="G1434">
            <v>173.45</v>
          </cell>
          <cell r="H1434">
            <v>177.4</v>
          </cell>
          <cell r="I1434">
            <v>1316530</v>
          </cell>
        </row>
        <row r="1435">
          <cell r="A1435" t="str">
            <v>RAINBOW</v>
          </cell>
          <cell r="B1435" t="str">
            <v>EQ</v>
          </cell>
          <cell r="C1435">
            <v>777.2</v>
          </cell>
          <cell r="D1435">
            <v>778.9</v>
          </cell>
          <cell r="E1435">
            <v>752</v>
          </cell>
          <cell r="F1435">
            <v>758</v>
          </cell>
          <cell r="G1435">
            <v>755.55</v>
          </cell>
          <cell r="H1435">
            <v>772.6</v>
          </cell>
          <cell r="I1435">
            <v>82121</v>
          </cell>
        </row>
        <row r="1436">
          <cell r="A1436" t="str">
            <v>RAJESHEXPO</v>
          </cell>
          <cell r="B1436" t="str">
            <v>EQ</v>
          </cell>
          <cell r="C1436">
            <v>750</v>
          </cell>
          <cell r="D1436">
            <v>822</v>
          </cell>
          <cell r="E1436">
            <v>732</v>
          </cell>
          <cell r="F1436">
            <v>796.55</v>
          </cell>
          <cell r="G1436">
            <v>798</v>
          </cell>
          <cell r="H1436">
            <v>754.45</v>
          </cell>
          <cell r="I1436">
            <v>788015</v>
          </cell>
        </row>
        <row r="1437">
          <cell r="A1437" t="str">
            <v>RAJMET</v>
          </cell>
          <cell r="B1437" t="str">
            <v>EQ</v>
          </cell>
          <cell r="C1437">
            <v>21.55</v>
          </cell>
          <cell r="D1437">
            <v>21.8</v>
          </cell>
          <cell r="E1437">
            <v>20.25</v>
          </cell>
          <cell r="F1437">
            <v>21.05</v>
          </cell>
          <cell r="G1437">
            <v>21.25</v>
          </cell>
          <cell r="H1437">
            <v>21.2</v>
          </cell>
          <cell r="I1437">
            <v>380415</v>
          </cell>
        </row>
        <row r="1438">
          <cell r="A1438" t="str">
            <v>RAJRATAN</v>
          </cell>
          <cell r="B1438" t="str">
            <v>EQ</v>
          </cell>
          <cell r="C1438">
            <v>876.9</v>
          </cell>
          <cell r="D1438">
            <v>888</v>
          </cell>
          <cell r="E1438">
            <v>865.75</v>
          </cell>
          <cell r="F1438">
            <v>883.35</v>
          </cell>
          <cell r="G1438">
            <v>883.8</v>
          </cell>
          <cell r="H1438">
            <v>873.15</v>
          </cell>
          <cell r="I1438">
            <v>35649</v>
          </cell>
        </row>
        <row r="1439">
          <cell r="A1439" t="str">
            <v>RAJRILTD</v>
          </cell>
          <cell r="B1439" t="str">
            <v>BE</v>
          </cell>
          <cell r="C1439">
            <v>39.85</v>
          </cell>
          <cell r="D1439">
            <v>39.85</v>
          </cell>
          <cell r="E1439">
            <v>39.85</v>
          </cell>
          <cell r="F1439">
            <v>39.85</v>
          </cell>
          <cell r="G1439">
            <v>39.85</v>
          </cell>
          <cell r="H1439">
            <v>39.1</v>
          </cell>
          <cell r="I1439">
            <v>471</v>
          </cell>
        </row>
        <row r="1440">
          <cell r="A1440" t="str">
            <v>RAJSREESUG</v>
          </cell>
          <cell r="B1440" t="str">
            <v>EQ</v>
          </cell>
          <cell r="C1440">
            <v>56.5</v>
          </cell>
          <cell r="D1440">
            <v>56.5</v>
          </cell>
          <cell r="E1440">
            <v>53.5</v>
          </cell>
          <cell r="F1440">
            <v>53.5</v>
          </cell>
          <cell r="G1440">
            <v>53.55</v>
          </cell>
          <cell r="H1440">
            <v>56.3</v>
          </cell>
          <cell r="I1440">
            <v>90722</v>
          </cell>
        </row>
        <row r="1441">
          <cell r="A1441" t="str">
            <v>RAJTV</v>
          </cell>
          <cell r="B1441" t="str">
            <v>EQ</v>
          </cell>
          <cell r="C1441">
            <v>58.5</v>
          </cell>
          <cell r="D1441">
            <v>59.1</v>
          </cell>
          <cell r="E1441">
            <v>56.55</v>
          </cell>
          <cell r="F1441">
            <v>56.9</v>
          </cell>
          <cell r="G1441">
            <v>57.3</v>
          </cell>
          <cell r="H1441">
            <v>58.7</v>
          </cell>
          <cell r="I1441">
            <v>11889</v>
          </cell>
        </row>
        <row r="1442">
          <cell r="A1442" t="str">
            <v>RALLIS</v>
          </cell>
          <cell r="B1442" t="str">
            <v>EQ</v>
          </cell>
          <cell r="C1442">
            <v>241.2</v>
          </cell>
          <cell r="D1442">
            <v>244.9</v>
          </cell>
          <cell r="E1442">
            <v>236.55</v>
          </cell>
          <cell r="F1442">
            <v>238.15</v>
          </cell>
          <cell r="G1442">
            <v>238.4</v>
          </cell>
          <cell r="H1442">
            <v>244.9</v>
          </cell>
          <cell r="I1442">
            <v>177357</v>
          </cell>
        </row>
        <row r="1443">
          <cell r="A1443" t="str">
            <v>RAMANEWS</v>
          </cell>
          <cell r="B1443" t="str">
            <v>EQ</v>
          </cell>
          <cell r="C1443">
            <v>15.65</v>
          </cell>
          <cell r="D1443">
            <v>15.95</v>
          </cell>
          <cell r="E1443">
            <v>15.65</v>
          </cell>
          <cell r="F1443">
            <v>15.65</v>
          </cell>
          <cell r="G1443">
            <v>15.8</v>
          </cell>
          <cell r="H1443">
            <v>15.65</v>
          </cell>
          <cell r="I1443">
            <v>12114</v>
          </cell>
        </row>
        <row r="1444">
          <cell r="A1444" t="str">
            <v>RAMAPHO</v>
          </cell>
          <cell r="B1444" t="str">
            <v>EQ</v>
          </cell>
          <cell r="C1444">
            <v>265.60000000000002</v>
          </cell>
          <cell r="D1444">
            <v>268.55</v>
          </cell>
          <cell r="E1444">
            <v>258</v>
          </cell>
          <cell r="F1444">
            <v>259.35000000000002</v>
          </cell>
          <cell r="G1444">
            <v>259</v>
          </cell>
          <cell r="H1444">
            <v>263</v>
          </cell>
          <cell r="I1444">
            <v>10053</v>
          </cell>
        </row>
        <row r="1445">
          <cell r="A1445" t="str">
            <v>RAMASTEEL</v>
          </cell>
          <cell r="B1445" t="str">
            <v>EQ</v>
          </cell>
          <cell r="C1445">
            <v>38.15</v>
          </cell>
          <cell r="D1445">
            <v>38.15</v>
          </cell>
          <cell r="E1445">
            <v>38.15</v>
          </cell>
          <cell r="F1445">
            <v>38.15</v>
          </cell>
          <cell r="G1445">
            <v>38.15</v>
          </cell>
          <cell r="H1445">
            <v>173.55</v>
          </cell>
          <cell r="I1445">
            <v>321557</v>
          </cell>
        </row>
        <row r="1446">
          <cell r="A1446" t="str">
            <v>RAMCOCEM</v>
          </cell>
          <cell r="B1446" t="str">
            <v>EQ</v>
          </cell>
          <cell r="C1446">
            <v>710.05</v>
          </cell>
          <cell r="D1446">
            <v>720</v>
          </cell>
          <cell r="E1446">
            <v>707.1</v>
          </cell>
          <cell r="F1446">
            <v>713.85</v>
          </cell>
          <cell r="G1446">
            <v>711.5</v>
          </cell>
          <cell r="H1446">
            <v>710.05</v>
          </cell>
          <cell r="I1446">
            <v>433110</v>
          </cell>
        </row>
        <row r="1447">
          <cell r="A1447" t="str">
            <v>RAMCOIND</v>
          </cell>
          <cell r="B1447" t="str">
            <v>EQ</v>
          </cell>
          <cell r="C1447">
            <v>161</v>
          </cell>
          <cell r="D1447">
            <v>162.30000000000001</v>
          </cell>
          <cell r="E1447">
            <v>158.6</v>
          </cell>
          <cell r="F1447">
            <v>159.94999999999999</v>
          </cell>
          <cell r="G1447">
            <v>159.6</v>
          </cell>
          <cell r="H1447">
            <v>161.35</v>
          </cell>
          <cell r="I1447">
            <v>88522</v>
          </cell>
        </row>
        <row r="1448">
          <cell r="A1448" t="str">
            <v>RAMCOSYS</v>
          </cell>
          <cell r="B1448" t="str">
            <v>EQ</v>
          </cell>
          <cell r="C1448">
            <v>246.1</v>
          </cell>
          <cell r="D1448">
            <v>248.3</v>
          </cell>
          <cell r="E1448">
            <v>241.75</v>
          </cell>
          <cell r="F1448">
            <v>243.2</v>
          </cell>
          <cell r="G1448">
            <v>244.65</v>
          </cell>
          <cell r="H1448">
            <v>248.6</v>
          </cell>
          <cell r="I1448">
            <v>37514</v>
          </cell>
        </row>
        <row r="1449">
          <cell r="A1449" t="str">
            <v>RAMKY</v>
          </cell>
          <cell r="B1449" t="str">
            <v>EQ</v>
          </cell>
          <cell r="C1449">
            <v>306.85000000000002</v>
          </cell>
          <cell r="D1449">
            <v>312.8</v>
          </cell>
          <cell r="E1449">
            <v>295</v>
          </cell>
          <cell r="F1449">
            <v>300.3</v>
          </cell>
          <cell r="G1449">
            <v>300.95</v>
          </cell>
          <cell r="H1449">
            <v>304.85000000000002</v>
          </cell>
          <cell r="I1449">
            <v>100294</v>
          </cell>
        </row>
        <row r="1450">
          <cell r="A1450" t="str">
            <v>RAMRAT</v>
          </cell>
          <cell r="B1450" t="str">
            <v>EQ</v>
          </cell>
          <cell r="C1450">
            <v>170.85</v>
          </cell>
          <cell r="D1450">
            <v>174.1</v>
          </cell>
          <cell r="E1450">
            <v>168</v>
          </cell>
          <cell r="F1450">
            <v>168.6</v>
          </cell>
          <cell r="G1450">
            <v>169.45</v>
          </cell>
          <cell r="H1450">
            <v>170.8</v>
          </cell>
          <cell r="I1450">
            <v>16183</v>
          </cell>
        </row>
        <row r="1451">
          <cell r="A1451" t="str">
            <v>RANASUG</v>
          </cell>
          <cell r="B1451" t="str">
            <v>EQ</v>
          </cell>
          <cell r="C1451">
            <v>25.7</v>
          </cell>
          <cell r="D1451">
            <v>26</v>
          </cell>
          <cell r="E1451">
            <v>25</v>
          </cell>
          <cell r="F1451">
            <v>25.25</v>
          </cell>
          <cell r="G1451">
            <v>25.3</v>
          </cell>
          <cell r="H1451">
            <v>25.55</v>
          </cell>
          <cell r="I1451">
            <v>708699</v>
          </cell>
        </row>
        <row r="1452">
          <cell r="A1452" t="str">
            <v>RANEENGINE</v>
          </cell>
          <cell r="B1452" t="str">
            <v>EQ</v>
          </cell>
          <cell r="C1452">
            <v>225</v>
          </cell>
          <cell r="D1452">
            <v>228.9</v>
          </cell>
          <cell r="E1452">
            <v>221.2</v>
          </cell>
          <cell r="F1452">
            <v>223.5</v>
          </cell>
          <cell r="G1452">
            <v>223.4</v>
          </cell>
          <cell r="H1452">
            <v>224.65</v>
          </cell>
          <cell r="I1452">
            <v>6971</v>
          </cell>
        </row>
        <row r="1453">
          <cell r="A1453" t="str">
            <v>RANEHOLDIN</v>
          </cell>
          <cell r="B1453" t="str">
            <v>EQ</v>
          </cell>
          <cell r="C1453">
            <v>895.25</v>
          </cell>
          <cell r="D1453">
            <v>903.9</v>
          </cell>
          <cell r="E1453">
            <v>885</v>
          </cell>
          <cell r="F1453">
            <v>890</v>
          </cell>
          <cell r="G1453">
            <v>890</v>
          </cell>
          <cell r="H1453">
            <v>886.4</v>
          </cell>
          <cell r="I1453">
            <v>8051</v>
          </cell>
        </row>
        <row r="1454">
          <cell r="A1454" t="str">
            <v>RATEGAIN</v>
          </cell>
          <cell r="B1454" t="str">
            <v>EQ</v>
          </cell>
          <cell r="C1454">
            <v>298.2</v>
          </cell>
          <cell r="D1454">
            <v>305.2</v>
          </cell>
          <cell r="E1454">
            <v>297.10000000000002</v>
          </cell>
          <cell r="F1454">
            <v>298.64999999999998</v>
          </cell>
          <cell r="G1454">
            <v>297.10000000000002</v>
          </cell>
          <cell r="H1454">
            <v>297.75</v>
          </cell>
          <cell r="I1454">
            <v>282725</v>
          </cell>
        </row>
        <row r="1455">
          <cell r="A1455" t="str">
            <v>RATNAMANI</v>
          </cell>
          <cell r="B1455" t="str">
            <v>EQ</v>
          </cell>
          <cell r="C1455">
            <v>2096.6</v>
          </cell>
          <cell r="D1455">
            <v>2096.6</v>
          </cell>
          <cell r="E1455">
            <v>2019</v>
          </cell>
          <cell r="F1455">
            <v>2030.05</v>
          </cell>
          <cell r="G1455">
            <v>2027.05</v>
          </cell>
          <cell r="H1455">
            <v>2073.6</v>
          </cell>
          <cell r="I1455">
            <v>12552</v>
          </cell>
        </row>
        <row r="1456">
          <cell r="A1456" t="str">
            <v>RAYMOND</v>
          </cell>
          <cell r="B1456" t="str">
            <v>EQ</v>
          </cell>
          <cell r="C1456">
            <v>1484</v>
          </cell>
          <cell r="D1456">
            <v>1499.5</v>
          </cell>
          <cell r="E1456">
            <v>1440</v>
          </cell>
          <cell r="F1456">
            <v>1445.55</v>
          </cell>
          <cell r="G1456">
            <v>1442</v>
          </cell>
          <cell r="H1456">
            <v>1479.4</v>
          </cell>
          <cell r="I1456">
            <v>252113</v>
          </cell>
        </row>
        <row r="1457">
          <cell r="A1457" t="str">
            <v>RBA</v>
          </cell>
          <cell r="B1457" t="str">
            <v>EQ</v>
          </cell>
          <cell r="C1457">
            <v>110</v>
          </cell>
          <cell r="D1457">
            <v>111.5</v>
          </cell>
          <cell r="E1457">
            <v>109.8</v>
          </cell>
          <cell r="F1457">
            <v>111.05</v>
          </cell>
          <cell r="G1457">
            <v>111.1</v>
          </cell>
          <cell r="H1457">
            <v>110.55</v>
          </cell>
          <cell r="I1457">
            <v>682951</v>
          </cell>
        </row>
        <row r="1458">
          <cell r="A1458" t="str">
            <v>RBL</v>
          </cell>
          <cell r="B1458" t="str">
            <v>EQ</v>
          </cell>
          <cell r="C1458">
            <v>720.9</v>
          </cell>
          <cell r="D1458">
            <v>732.4</v>
          </cell>
          <cell r="E1458">
            <v>710.95</v>
          </cell>
          <cell r="F1458">
            <v>715.2</v>
          </cell>
          <cell r="G1458">
            <v>719</v>
          </cell>
          <cell r="H1458">
            <v>718.35</v>
          </cell>
          <cell r="I1458">
            <v>11619</v>
          </cell>
        </row>
        <row r="1459">
          <cell r="A1459" t="str">
            <v>RBLBANK</v>
          </cell>
          <cell r="B1459" t="str">
            <v>EQ</v>
          </cell>
          <cell r="C1459">
            <v>185.9</v>
          </cell>
          <cell r="D1459">
            <v>189.3</v>
          </cell>
          <cell r="E1459">
            <v>182.15</v>
          </cell>
          <cell r="F1459">
            <v>184.1</v>
          </cell>
          <cell r="G1459">
            <v>184.5</v>
          </cell>
          <cell r="H1459">
            <v>186.25</v>
          </cell>
          <cell r="I1459">
            <v>18063638</v>
          </cell>
        </row>
        <row r="1460">
          <cell r="A1460" t="str">
            <v>RCF</v>
          </cell>
          <cell r="B1460" t="str">
            <v>EQ</v>
          </cell>
          <cell r="C1460">
            <v>133.9</v>
          </cell>
          <cell r="D1460">
            <v>134.80000000000001</v>
          </cell>
          <cell r="E1460">
            <v>129.25</v>
          </cell>
          <cell r="F1460">
            <v>130.75</v>
          </cell>
          <cell r="G1460">
            <v>130.5</v>
          </cell>
          <cell r="H1460">
            <v>133.19999999999999</v>
          </cell>
          <cell r="I1460">
            <v>8501914</v>
          </cell>
        </row>
        <row r="1461">
          <cell r="A1461" t="str">
            <v>RCOM</v>
          </cell>
          <cell r="B1461" t="str">
            <v>BE</v>
          </cell>
          <cell r="C1461">
            <v>2.2000000000000002</v>
          </cell>
          <cell r="D1461">
            <v>2.2000000000000002</v>
          </cell>
          <cell r="E1461">
            <v>2.2000000000000002</v>
          </cell>
          <cell r="F1461">
            <v>2.2000000000000002</v>
          </cell>
          <cell r="G1461">
            <v>2.2000000000000002</v>
          </cell>
          <cell r="H1461">
            <v>2.1</v>
          </cell>
          <cell r="I1461">
            <v>1618883</v>
          </cell>
        </row>
        <row r="1462">
          <cell r="A1462" t="str">
            <v>RECLTD</v>
          </cell>
          <cell r="B1462" t="str">
            <v>EQ</v>
          </cell>
          <cell r="C1462">
            <v>124.35</v>
          </cell>
          <cell r="D1462">
            <v>126.1</v>
          </cell>
          <cell r="E1462">
            <v>122.6</v>
          </cell>
          <cell r="F1462">
            <v>123.7</v>
          </cell>
          <cell r="G1462">
            <v>123.9</v>
          </cell>
          <cell r="H1462">
            <v>123.85</v>
          </cell>
          <cell r="I1462">
            <v>15575269</v>
          </cell>
        </row>
        <row r="1463">
          <cell r="A1463" t="str">
            <v>REDINGTON</v>
          </cell>
          <cell r="B1463" t="str">
            <v>EQ</v>
          </cell>
          <cell r="C1463">
            <v>188.8</v>
          </cell>
          <cell r="D1463">
            <v>188.85</v>
          </cell>
          <cell r="E1463">
            <v>181.05</v>
          </cell>
          <cell r="F1463">
            <v>182.55</v>
          </cell>
          <cell r="G1463">
            <v>181.95</v>
          </cell>
          <cell r="H1463">
            <v>188.1</v>
          </cell>
          <cell r="I1463">
            <v>1418262</v>
          </cell>
        </row>
        <row r="1464">
          <cell r="A1464" t="str">
            <v>REFEX</v>
          </cell>
          <cell r="B1464" t="str">
            <v>EQ</v>
          </cell>
          <cell r="C1464">
            <v>274.3</v>
          </cell>
          <cell r="D1464">
            <v>274.3</v>
          </cell>
          <cell r="E1464">
            <v>265</v>
          </cell>
          <cell r="F1464">
            <v>267.75</v>
          </cell>
          <cell r="G1464">
            <v>267.5</v>
          </cell>
          <cell r="H1464">
            <v>272.14999999999998</v>
          </cell>
          <cell r="I1464">
            <v>52191</v>
          </cell>
        </row>
        <row r="1465">
          <cell r="A1465" t="str">
            <v>REGENCERAM</v>
          </cell>
          <cell r="B1465" t="str">
            <v>BE</v>
          </cell>
          <cell r="C1465">
            <v>24.75</v>
          </cell>
          <cell r="D1465">
            <v>24.75</v>
          </cell>
          <cell r="E1465">
            <v>23.5</v>
          </cell>
          <cell r="F1465">
            <v>24.25</v>
          </cell>
          <cell r="G1465">
            <v>24.6</v>
          </cell>
          <cell r="H1465">
            <v>24.2</v>
          </cell>
          <cell r="I1465">
            <v>2902</v>
          </cell>
        </row>
        <row r="1466">
          <cell r="A1466" t="str">
            <v>RELAXO</v>
          </cell>
          <cell r="B1466" t="str">
            <v>EQ</v>
          </cell>
          <cell r="C1466">
            <v>889.6</v>
          </cell>
          <cell r="D1466">
            <v>899.45</v>
          </cell>
          <cell r="E1466">
            <v>886.55</v>
          </cell>
          <cell r="F1466">
            <v>896.4</v>
          </cell>
          <cell r="G1466">
            <v>898.6</v>
          </cell>
          <cell r="H1466">
            <v>889.05</v>
          </cell>
          <cell r="I1466">
            <v>59040</v>
          </cell>
        </row>
        <row r="1467">
          <cell r="A1467" t="str">
            <v>RELCAPITAL</v>
          </cell>
          <cell r="B1467" t="str">
            <v>BE</v>
          </cell>
          <cell r="C1467">
            <v>10.65</v>
          </cell>
          <cell r="D1467">
            <v>10.65</v>
          </cell>
          <cell r="E1467">
            <v>10.45</v>
          </cell>
          <cell r="F1467">
            <v>10.65</v>
          </cell>
          <cell r="G1467">
            <v>10.65</v>
          </cell>
          <cell r="H1467">
            <v>10.15</v>
          </cell>
          <cell r="I1467">
            <v>2355032</v>
          </cell>
        </row>
        <row r="1468">
          <cell r="A1468" t="str">
            <v>RELCHEMQ</v>
          </cell>
          <cell r="B1468" t="str">
            <v>EQ</v>
          </cell>
          <cell r="C1468">
            <v>188.05</v>
          </cell>
          <cell r="D1468">
            <v>195</v>
          </cell>
          <cell r="E1468">
            <v>187.8</v>
          </cell>
          <cell r="F1468">
            <v>189.45</v>
          </cell>
          <cell r="G1468">
            <v>188.1</v>
          </cell>
          <cell r="H1468">
            <v>189.45</v>
          </cell>
          <cell r="I1468">
            <v>5970</v>
          </cell>
        </row>
        <row r="1469">
          <cell r="A1469" t="str">
            <v>RELIANCE</v>
          </cell>
          <cell r="B1469" t="str">
            <v>EQ</v>
          </cell>
          <cell r="C1469">
            <v>2526.65</v>
          </cell>
          <cell r="D1469">
            <v>2547.9499999999998</v>
          </cell>
          <cell r="E1469">
            <v>2518.3000000000002</v>
          </cell>
          <cell r="F1469">
            <v>2536.9</v>
          </cell>
          <cell r="G1469">
            <v>2537</v>
          </cell>
          <cell r="H1469">
            <v>2514.0500000000002</v>
          </cell>
          <cell r="I1469">
            <v>2930338</v>
          </cell>
        </row>
        <row r="1470">
          <cell r="A1470" t="str">
            <v>RELIGARE</v>
          </cell>
          <cell r="B1470" t="str">
            <v>EQ</v>
          </cell>
          <cell r="C1470">
            <v>177</v>
          </cell>
          <cell r="D1470">
            <v>179.9</v>
          </cell>
          <cell r="E1470">
            <v>175.25</v>
          </cell>
          <cell r="F1470">
            <v>176.35</v>
          </cell>
          <cell r="G1470">
            <v>176.25</v>
          </cell>
          <cell r="H1470">
            <v>178.8</v>
          </cell>
          <cell r="I1470">
            <v>556268</v>
          </cell>
        </row>
        <row r="1471">
          <cell r="A1471" t="str">
            <v>RELINFRA</v>
          </cell>
          <cell r="B1471" t="str">
            <v>EQ</v>
          </cell>
          <cell r="C1471">
            <v>134.4</v>
          </cell>
          <cell r="D1471">
            <v>134.5</v>
          </cell>
          <cell r="E1471">
            <v>129.80000000000001</v>
          </cell>
          <cell r="F1471">
            <v>130.19999999999999</v>
          </cell>
          <cell r="G1471">
            <v>130.5</v>
          </cell>
          <cell r="H1471">
            <v>133.75</v>
          </cell>
          <cell r="I1471">
            <v>1128076</v>
          </cell>
        </row>
        <row r="1472">
          <cell r="A1472" t="str">
            <v>REMSONSIND</v>
          </cell>
          <cell r="B1472" t="str">
            <v>EQ</v>
          </cell>
          <cell r="C1472">
            <v>234.65</v>
          </cell>
          <cell r="D1472">
            <v>237.8</v>
          </cell>
          <cell r="E1472">
            <v>229.1</v>
          </cell>
          <cell r="F1472">
            <v>235.3</v>
          </cell>
          <cell r="G1472">
            <v>237</v>
          </cell>
          <cell r="H1472">
            <v>236.3</v>
          </cell>
          <cell r="I1472">
            <v>2901</v>
          </cell>
        </row>
        <row r="1473">
          <cell r="A1473" t="str">
            <v>RENUKA</v>
          </cell>
          <cell r="B1473" t="str">
            <v>EQ</v>
          </cell>
          <cell r="C1473">
            <v>56.95</v>
          </cell>
          <cell r="D1473">
            <v>57.2</v>
          </cell>
          <cell r="E1473">
            <v>55.8</v>
          </cell>
          <cell r="F1473">
            <v>56.15</v>
          </cell>
          <cell r="G1473">
            <v>56.1</v>
          </cell>
          <cell r="H1473">
            <v>56.9</v>
          </cell>
          <cell r="I1473">
            <v>4355240</v>
          </cell>
        </row>
        <row r="1474">
          <cell r="A1474" t="str">
            <v>REPCOHOME</v>
          </cell>
          <cell r="B1474" t="str">
            <v>EQ</v>
          </cell>
          <cell r="C1474">
            <v>231.5</v>
          </cell>
          <cell r="D1474">
            <v>237</v>
          </cell>
          <cell r="E1474">
            <v>228.5</v>
          </cell>
          <cell r="F1474">
            <v>230.95</v>
          </cell>
          <cell r="G1474">
            <v>230</v>
          </cell>
          <cell r="H1474">
            <v>230.85</v>
          </cell>
          <cell r="I1474">
            <v>247480</v>
          </cell>
        </row>
        <row r="1475">
          <cell r="A1475" t="str">
            <v>REPL</v>
          </cell>
          <cell r="B1475" t="str">
            <v>EQ</v>
          </cell>
          <cell r="C1475">
            <v>143.69999999999999</v>
          </cell>
          <cell r="D1475">
            <v>143.69999999999999</v>
          </cell>
          <cell r="E1475">
            <v>138</v>
          </cell>
          <cell r="F1475">
            <v>138.9</v>
          </cell>
          <cell r="G1475">
            <v>139.5</v>
          </cell>
          <cell r="H1475">
            <v>142.6</v>
          </cell>
          <cell r="I1475">
            <v>10152</v>
          </cell>
        </row>
        <row r="1476">
          <cell r="A1476" t="str">
            <v>REPRO</v>
          </cell>
          <cell r="B1476" t="str">
            <v>EQ</v>
          </cell>
          <cell r="C1476">
            <v>388.6</v>
          </cell>
          <cell r="D1476">
            <v>390.1</v>
          </cell>
          <cell r="E1476">
            <v>384.25</v>
          </cell>
          <cell r="F1476">
            <v>384.85</v>
          </cell>
          <cell r="G1476">
            <v>384.5</v>
          </cell>
          <cell r="H1476">
            <v>388.85</v>
          </cell>
          <cell r="I1476">
            <v>488</v>
          </cell>
        </row>
        <row r="1477">
          <cell r="A1477" t="str">
            <v>RESPONIND</v>
          </cell>
          <cell r="B1477" t="str">
            <v>EQ</v>
          </cell>
          <cell r="C1477">
            <v>118</v>
          </cell>
          <cell r="D1477">
            <v>118</v>
          </cell>
          <cell r="E1477">
            <v>116.05</v>
          </cell>
          <cell r="F1477">
            <v>117.85</v>
          </cell>
          <cell r="G1477">
            <v>117.25</v>
          </cell>
          <cell r="H1477">
            <v>117.4</v>
          </cell>
          <cell r="I1477">
            <v>8032</v>
          </cell>
        </row>
        <row r="1478">
          <cell r="A1478" t="str">
            <v>REVATHI</v>
          </cell>
          <cell r="B1478" t="str">
            <v>EQ</v>
          </cell>
          <cell r="C1478">
            <v>1077.9000000000001</v>
          </cell>
          <cell r="D1478">
            <v>1077.9000000000001</v>
          </cell>
          <cell r="E1478">
            <v>1034.0999999999999</v>
          </cell>
          <cell r="F1478">
            <v>1041.75</v>
          </cell>
          <cell r="G1478">
            <v>1035</v>
          </cell>
          <cell r="H1478">
            <v>1069.05</v>
          </cell>
          <cell r="I1478">
            <v>7158</v>
          </cell>
        </row>
        <row r="1479">
          <cell r="A1479" t="str">
            <v>RGL</v>
          </cell>
          <cell r="B1479" t="str">
            <v>EQ</v>
          </cell>
          <cell r="C1479">
            <v>100</v>
          </cell>
          <cell r="D1479">
            <v>100</v>
          </cell>
          <cell r="E1479">
            <v>96</v>
          </cell>
          <cell r="F1479">
            <v>97.05</v>
          </cell>
          <cell r="G1479">
            <v>96.2</v>
          </cell>
          <cell r="H1479">
            <v>99.45</v>
          </cell>
          <cell r="I1479">
            <v>83695</v>
          </cell>
        </row>
        <row r="1480">
          <cell r="A1480" t="str">
            <v>RHFL</v>
          </cell>
          <cell r="B1480" t="str">
            <v>EQ</v>
          </cell>
          <cell r="C1480">
            <v>3.45</v>
          </cell>
          <cell r="D1480">
            <v>3.45</v>
          </cell>
          <cell r="E1480">
            <v>3.35</v>
          </cell>
          <cell r="F1480">
            <v>3.35</v>
          </cell>
          <cell r="G1480">
            <v>3.4</v>
          </cell>
          <cell r="H1480">
            <v>3.4</v>
          </cell>
          <cell r="I1480">
            <v>688065</v>
          </cell>
        </row>
        <row r="1481">
          <cell r="A1481" t="str">
            <v>RHIM</v>
          </cell>
          <cell r="B1481" t="str">
            <v>EQ</v>
          </cell>
          <cell r="C1481">
            <v>877.2</v>
          </cell>
          <cell r="D1481">
            <v>892.9</v>
          </cell>
          <cell r="E1481">
            <v>856.3</v>
          </cell>
          <cell r="F1481">
            <v>862.75</v>
          </cell>
          <cell r="G1481">
            <v>863</v>
          </cell>
          <cell r="H1481">
            <v>877.2</v>
          </cell>
          <cell r="I1481">
            <v>382857</v>
          </cell>
        </row>
        <row r="1482">
          <cell r="A1482" t="str">
            <v>RICOAUTO</v>
          </cell>
          <cell r="B1482" t="str">
            <v>EQ</v>
          </cell>
          <cell r="C1482">
            <v>79.099999999999994</v>
          </cell>
          <cell r="D1482">
            <v>82.4</v>
          </cell>
          <cell r="E1482">
            <v>76.7</v>
          </cell>
          <cell r="F1482">
            <v>81.05</v>
          </cell>
          <cell r="G1482">
            <v>81.25</v>
          </cell>
          <cell r="H1482">
            <v>79.599999999999994</v>
          </cell>
          <cell r="I1482">
            <v>1364570</v>
          </cell>
        </row>
        <row r="1483">
          <cell r="A1483" t="str">
            <v>RIIL</v>
          </cell>
          <cell r="B1483" t="str">
            <v>EQ</v>
          </cell>
          <cell r="C1483">
            <v>922</v>
          </cell>
          <cell r="D1483">
            <v>932</v>
          </cell>
          <cell r="E1483">
            <v>901</v>
          </cell>
          <cell r="F1483">
            <v>906.6</v>
          </cell>
          <cell r="G1483">
            <v>906.4</v>
          </cell>
          <cell r="H1483">
            <v>919.2</v>
          </cell>
          <cell r="I1483">
            <v>239136</v>
          </cell>
        </row>
        <row r="1484">
          <cell r="A1484" t="str">
            <v>RITCO</v>
          </cell>
          <cell r="B1484" t="str">
            <v>EQ</v>
          </cell>
          <cell r="C1484">
            <v>160.15</v>
          </cell>
          <cell r="D1484">
            <v>160.15</v>
          </cell>
          <cell r="E1484">
            <v>154.6</v>
          </cell>
          <cell r="F1484">
            <v>155.69999999999999</v>
          </cell>
          <cell r="G1484">
            <v>157.4</v>
          </cell>
          <cell r="H1484">
            <v>159.4</v>
          </cell>
          <cell r="I1484">
            <v>2363</v>
          </cell>
        </row>
        <row r="1485">
          <cell r="A1485" t="str">
            <v>RITES</v>
          </cell>
          <cell r="B1485" t="str">
            <v>EQ</v>
          </cell>
          <cell r="C1485">
            <v>336.5</v>
          </cell>
          <cell r="D1485">
            <v>338.9</v>
          </cell>
          <cell r="E1485">
            <v>331.3</v>
          </cell>
          <cell r="F1485">
            <v>334.4</v>
          </cell>
          <cell r="G1485">
            <v>333.8</v>
          </cell>
          <cell r="H1485">
            <v>335.45</v>
          </cell>
          <cell r="I1485">
            <v>226975</v>
          </cell>
        </row>
        <row r="1486">
          <cell r="A1486" t="str">
            <v>RKDL</v>
          </cell>
          <cell r="B1486" t="str">
            <v>EQ</v>
          </cell>
          <cell r="C1486">
            <v>18.7</v>
          </cell>
          <cell r="D1486">
            <v>18.7</v>
          </cell>
          <cell r="E1486">
            <v>17.399999999999999</v>
          </cell>
          <cell r="F1486">
            <v>17.7</v>
          </cell>
          <cell r="G1486">
            <v>17.7</v>
          </cell>
          <cell r="H1486">
            <v>18.149999999999999</v>
          </cell>
          <cell r="I1486">
            <v>11730</v>
          </cell>
        </row>
        <row r="1487">
          <cell r="A1487" t="str">
            <v>RKEC</v>
          </cell>
          <cell r="B1487" t="str">
            <v>EQ</v>
          </cell>
          <cell r="C1487">
            <v>46.2</v>
          </cell>
          <cell r="D1487">
            <v>56.4</v>
          </cell>
          <cell r="E1487">
            <v>46.2</v>
          </cell>
          <cell r="F1487">
            <v>54.25</v>
          </cell>
          <cell r="G1487">
            <v>54.9</v>
          </cell>
          <cell r="H1487">
            <v>47.8</v>
          </cell>
          <cell r="I1487">
            <v>432751</v>
          </cell>
        </row>
        <row r="1488">
          <cell r="A1488" t="str">
            <v>RKFORGE</v>
          </cell>
          <cell r="B1488" t="str">
            <v>EQ</v>
          </cell>
          <cell r="C1488">
            <v>252.3</v>
          </cell>
          <cell r="D1488">
            <v>254.7</v>
          </cell>
          <cell r="E1488">
            <v>243.2</v>
          </cell>
          <cell r="F1488">
            <v>247.55</v>
          </cell>
          <cell r="G1488">
            <v>248.55</v>
          </cell>
          <cell r="H1488">
            <v>252.3</v>
          </cell>
          <cell r="I1488">
            <v>438898</v>
          </cell>
        </row>
        <row r="1489">
          <cell r="A1489" t="str">
            <v>RML</v>
          </cell>
          <cell r="B1489" t="str">
            <v>EQ</v>
          </cell>
          <cell r="C1489">
            <v>410.3</v>
          </cell>
          <cell r="D1489">
            <v>425</v>
          </cell>
          <cell r="E1489">
            <v>407.5</v>
          </cell>
          <cell r="F1489">
            <v>422.85</v>
          </cell>
          <cell r="G1489">
            <v>423</v>
          </cell>
          <cell r="H1489">
            <v>410.3</v>
          </cell>
          <cell r="I1489">
            <v>66633</v>
          </cell>
        </row>
        <row r="1490">
          <cell r="A1490" t="str">
            <v>ROHLTD</v>
          </cell>
          <cell r="B1490" t="str">
            <v>EQ</v>
          </cell>
          <cell r="C1490">
            <v>256.05</v>
          </cell>
          <cell r="D1490">
            <v>260</v>
          </cell>
          <cell r="E1490">
            <v>240.45</v>
          </cell>
          <cell r="F1490">
            <v>244.95</v>
          </cell>
          <cell r="G1490">
            <v>245</v>
          </cell>
          <cell r="H1490">
            <v>252.25</v>
          </cell>
          <cell r="I1490">
            <v>65191</v>
          </cell>
        </row>
        <row r="1491">
          <cell r="A1491" t="str">
            <v>ROLEXRINGS</v>
          </cell>
          <cell r="B1491" t="str">
            <v>EQ</v>
          </cell>
          <cell r="C1491">
            <v>1770.15</v>
          </cell>
          <cell r="D1491">
            <v>1785.4</v>
          </cell>
          <cell r="E1491">
            <v>1760</v>
          </cell>
          <cell r="F1491">
            <v>1776.7</v>
          </cell>
          <cell r="G1491">
            <v>1778</v>
          </cell>
          <cell r="H1491">
            <v>1766.9</v>
          </cell>
          <cell r="I1491">
            <v>14883</v>
          </cell>
        </row>
        <row r="1492">
          <cell r="A1492" t="str">
            <v>ROLLT</v>
          </cell>
          <cell r="B1492" t="str">
            <v>EQ</v>
          </cell>
          <cell r="C1492">
            <v>1.35</v>
          </cell>
          <cell r="D1492">
            <v>1.4</v>
          </cell>
          <cell r="E1492">
            <v>1.3</v>
          </cell>
          <cell r="F1492">
            <v>1.35</v>
          </cell>
          <cell r="G1492">
            <v>1.35</v>
          </cell>
          <cell r="H1492">
            <v>1.35</v>
          </cell>
          <cell r="I1492">
            <v>184004</v>
          </cell>
        </row>
        <row r="1493">
          <cell r="A1493" t="str">
            <v>ROML</v>
          </cell>
          <cell r="B1493" t="str">
            <v>BE</v>
          </cell>
          <cell r="C1493">
            <v>59.95</v>
          </cell>
          <cell r="D1493">
            <v>59.95</v>
          </cell>
          <cell r="E1493">
            <v>58.2</v>
          </cell>
          <cell r="F1493">
            <v>58.3</v>
          </cell>
          <cell r="G1493">
            <v>58.3</v>
          </cell>
          <cell r="H1493">
            <v>59.8</v>
          </cell>
          <cell r="I1493">
            <v>839</v>
          </cell>
        </row>
        <row r="1494">
          <cell r="A1494" t="str">
            <v>ROSSARI</v>
          </cell>
          <cell r="B1494" t="str">
            <v>EQ</v>
          </cell>
          <cell r="C1494">
            <v>732.8</v>
          </cell>
          <cell r="D1494">
            <v>737.7</v>
          </cell>
          <cell r="E1494">
            <v>715</v>
          </cell>
          <cell r="F1494">
            <v>722.25</v>
          </cell>
          <cell r="G1494">
            <v>725.9</v>
          </cell>
          <cell r="H1494">
            <v>739.55</v>
          </cell>
          <cell r="I1494">
            <v>56288</v>
          </cell>
        </row>
        <row r="1495">
          <cell r="A1495" t="str">
            <v>ROSSELLIND</v>
          </cell>
          <cell r="B1495" t="str">
            <v>EQ</v>
          </cell>
          <cell r="C1495">
            <v>317.89999999999998</v>
          </cell>
          <cell r="D1495">
            <v>322.89999999999998</v>
          </cell>
          <cell r="E1495">
            <v>305.55</v>
          </cell>
          <cell r="F1495">
            <v>309.55</v>
          </cell>
          <cell r="G1495">
            <v>312.89999999999998</v>
          </cell>
          <cell r="H1495">
            <v>317</v>
          </cell>
          <cell r="I1495">
            <v>27914</v>
          </cell>
        </row>
        <row r="1496">
          <cell r="A1496" t="str">
            <v>ROTO</v>
          </cell>
          <cell r="B1496" t="str">
            <v>EQ</v>
          </cell>
          <cell r="C1496">
            <v>461</v>
          </cell>
          <cell r="D1496">
            <v>461.05</v>
          </cell>
          <cell r="E1496">
            <v>447.95</v>
          </cell>
          <cell r="F1496">
            <v>449.75</v>
          </cell>
          <cell r="G1496">
            <v>448.7</v>
          </cell>
          <cell r="H1496">
            <v>458.2</v>
          </cell>
          <cell r="I1496">
            <v>6730</v>
          </cell>
        </row>
        <row r="1497">
          <cell r="A1497" t="str">
            <v>ROUTE</v>
          </cell>
          <cell r="B1497" t="str">
            <v>EQ</v>
          </cell>
          <cell r="C1497">
            <v>1211.7</v>
          </cell>
          <cell r="D1497">
            <v>1211.7</v>
          </cell>
          <cell r="E1497">
            <v>1185.05</v>
          </cell>
          <cell r="F1497">
            <v>1194.05</v>
          </cell>
          <cell r="G1497">
            <v>1198</v>
          </cell>
          <cell r="H1497">
            <v>1207.25</v>
          </cell>
          <cell r="I1497">
            <v>32464</v>
          </cell>
        </row>
        <row r="1498">
          <cell r="A1498" t="str">
            <v>RPGLIFE</v>
          </cell>
          <cell r="B1498" t="str">
            <v>EQ</v>
          </cell>
          <cell r="C1498">
            <v>837.75</v>
          </cell>
          <cell r="D1498">
            <v>840.9</v>
          </cell>
          <cell r="E1498">
            <v>820.05</v>
          </cell>
          <cell r="F1498">
            <v>824.45</v>
          </cell>
          <cell r="G1498">
            <v>827.8</v>
          </cell>
          <cell r="H1498">
            <v>833.65</v>
          </cell>
          <cell r="I1498">
            <v>11802</v>
          </cell>
        </row>
        <row r="1499">
          <cell r="A1499" t="str">
            <v>RPOWER</v>
          </cell>
          <cell r="B1499" t="str">
            <v>EQ</v>
          </cell>
          <cell r="C1499">
            <v>14.65</v>
          </cell>
          <cell r="D1499">
            <v>14.7</v>
          </cell>
          <cell r="E1499">
            <v>14.35</v>
          </cell>
          <cell r="F1499">
            <v>14.45</v>
          </cell>
          <cell r="G1499">
            <v>14.5</v>
          </cell>
          <cell r="H1499">
            <v>14.6</v>
          </cell>
          <cell r="I1499">
            <v>5920357</v>
          </cell>
        </row>
        <row r="1500">
          <cell r="A1500" t="str">
            <v>RPPINFRA</v>
          </cell>
          <cell r="B1500" t="str">
            <v>EQ</v>
          </cell>
          <cell r="C1500">
            <v>43.55</v>
          </cell>
          <cell r="D1500">
            <v>43.75</v>
          </cell>
          <cell r="E1500">
            <v>41.65</v>
          </cell>
          <cell r="F1500">
            <v>42.25</v>
          </cell>
          <cell r="G1500">
            <v>42.1</v>
          </cell>
          <cell r="H1500">
            <v>42.95</v>
          </cell>
          <cell r="I1500">
            <v>139078</v>
          </cell>
        </row>
        <row r="1501">
          <cell r="A1501" t="str">
            <v>RPPL</v>
          </cell>
          <cell r="B1501" t="str">
            <v>EQ</v>
          </cell>
          <cell r="C1501">
            <v>173.5</v>
          </cell>
          <cell r="D1501">
            <v>173.5</v>
          </cell>
          <cell r="E1501">
            <v>166.25</v>
          </cell>
          <cell r="F1501">
            <v>169.8</v>
          </cell>
          <cell r="G1501">
            <v>171</v>
          </cell>
          <cell r="H1501">
            <v>169.75</v>
          </cell>
          <cell r="I1501">
            <v>4574</v>
          </cell>
        </row>
        <row r="1502">
          <cell r="A1502" t="str">
            <v>RPSGVENT</v>
          </cell>
          <cell r="B1502" t="str">
            <v>EQ</v>
          </cell>
          <cell r="C1502">
            <v>452.55</v>
          </cell>
          <cell r="D1502">
            <v>455</v>
          </cell>
          <cell r="E1502">
            <v>446.4</v>
          </cell>
          <cell r="F1502">
            <v>448.75</v>
          </cell>
          <cell r="G1502">
            <v>450.5</v>
          </cell>
          <cell r="H1502">
            <v>451.95</v>
          </cell>
          <cell r="I1502">
            <v>6604</v>
          </cell>
        </row>
        <row r="1503">
          <cell r="A1503" t="str">
            <v>RSSOFTWARE</v>
          </cell>
          <cell r="B1503" t="str">
            <v>EQ</v>
          </cell>
          <cell r="C1503">
            <v>25.25</v>
          </cell>
          <cell r="D1503">
            <v>25.25</v>
          </cell>
          <cell r="E1503">
            <v>24.5</v>
          </cell>
          <cell r="F1503">
            <v>24.7</v>
          </cell>
          <cell r="G1503">
            <v>24.95</v>
          </cell>
          <cell r="H1503">
            <v>24.75</v>
          </cell>
          <cell r="I1503">
            <v>29020</v>
          </cell>
        </row>
        <row r="1504">
          <cell r="A1504" t="str">
            <v>RSWM</v>
          </cell>
          <cell r="B1504" t="str">
            <v>EQ</v>
          </cell>
          <cell r="C1504">
            <v>185.7</v>
          </cell>
          <cell r="D1504">
            <v>192.9</v>
          </cell>
          <cell r="E1504">
            <v>185.7</v>
          </cell>
          <cell r="F1504">
            <v>189.6</v>
          </cell>
          <cell r="G1504">
            <v>190</v>
          </cell>
          <cell r="H1504">
            <v>187.5</v>
          </cell>
          <cell r="I1504">
            <v>141265</v>
          </cell>
        </row>
        <row r="1505">
          <cell r="A1505" t="str">
            <v>RSYSTEMS</v>
          </cell>
          <cell r="B1505" t="str">
            <v>EQ</v>
          </cell>
          <cell r="C1505">
            <v>245.95</v>
          </cell>
          <cell r="D1505">
            <v>245.95</v>
          </cell>
          <cell r="E1505">
            <v>239.15</v>
          </cell>
          <cell r="F1505">
            <v>241.35</v>
          </cell>
          <cell r="G1505">
            <v>241.5</v>
          </cell>
          <cell r="H1505">
            <v>244.7</v>
          </cell>
          <cell r="I1505">
            <v>66128</v>
          </cell>
        </row>
        <row r="1506">
          <cell r="A1506" t="str">
            <v>RTNINDIA</v>
          </cell>
          <cell r="B1506" t="str">
            <v>EQ</v>
          </cell>
          <cell r="C1506">
            <v>42.8</v>
          </cell>
          <cell r="D1506">
            <v>43.35</v>
          </cell>
          <cell r="E1506">
            <v>42.2</v>
          </cell>
          <cell r="F1506">
            <v>42.85</v>
          </cell>
          <cell r="G1506">
            <v>42.65</v>
          </cell>
          <cell r="H1506">
            <v>42.55</v>
          </cell>
          <cell r="I1506">
            <v>919953</v>
          </cell>
        </row>
        <row r="1507">
          <cell r="A1507" t="str">
            <v>RTNPOWER</v>
          </cell>
          <cell r="B1507" t="str">
            <v>EQ</v>
          </cell>
          <cell r="C1507">
            <v>4</v>
          </cell>
          <cell r="D1507">
            <v>4.05</v>
          </cell>
          <cell r="E1507">
            <v>3.85</v>
          </cell>
          <cell r="F1507">
            <v>3.9</v>
          </cell>
          <cell r="G1507">
            <v>3.95</v>
          </cell>
          <cell r="H1507">
            <v>4</v>
          </cell>
          <cell r="I1507">
            <v>9566681</v>
          </cell>
        </row>
        <row r="1508">
          <cell r="A1508" t="str">
            <v>RUBYMILLS</v>
          </cell>
          <cell r="B1508" t="str">
            <v>EQ</v>
          </cell>
          <cell r="C1508">
            <v>198.85</v>
          </cell>
          <cell r="D1508">
            <v>201.5</v>
          </cell>
          <cell r="E1508">
            <v>195.6</v>
          </cell>
          <cell r="F1508">
            <v>198.95</v>
          </cell>
          <cell r="G1508">
            <v>200.6</v>
          </cell>
          <cell r="H1508">
            <v>198.4</v>
          </cell>
          <cell r="I1508">
            <v>7743</v>
          </cell>
        </row>
        <row r="1509">
          <cell r="A1509" t="str">
            <v>RUCHINFRA</v>
          </cell>
          <cell r="B1509" t="str">
            <v>BE</v>
          </cell>
          <cell r="C1509">
            <v>11.75</v>
          </cell>
          <cell r="D1509">
            <v>11.75</v>
          </cell>
          <cell r="E1509">
            <v>10.75</v>
          </cell>
          <cell r="F1509">
            <v>11.25</v>
          </cell>
          <cell r="G1509">
            <v>11.55</v>
          </cell>
          <cell r="H1509">
            <v>11.2</v>
          </cell>
          <cell r="I1509">
            <v>605502</v>
          </cell>
        </row>
        <row r="1510">
          <cell r="A1510" t="str">
            <v>RUCHIRA</v>
          </cell>
          <cell r="B1510" t="str">
            <v>EQ</v>
          </cell>
          <cell r="C1510">
            <v>127.8</v>
          </cell>
          <cell r="D1510">
            <v>127.8</v>
          </cell>
          <cell r="E1510">
            <v>124.6</v>
          </cell>
          <cell r="F1510">
            <v>125.45</v>
          </cell>
          <cell r="G1510">
            <v>125.15</v>
          </cell>
          <cell r="H1510">
            <v>126.55</v>
          </cell>
          <cell r="I1510">
            <v>32371</v>
          </cell>
        </row>
        <row r="1511">
          <cell r="A1511" t="str">
            <v>RUPA</v>
          </cell>
          <cell r="B1511" t="str">
            <v>EQ</v>
          </cell>
          <cell r="C1511">
            <v>277.64999999999998</v>
          </cell>
          <cell r="D1511">
            <v>286.95</v>
          </cell>
          <cell r="E1511">
            <v>277.3</v>
          </cell>
          <cell r="F1511">
            <v>283.60000000000002</v>
          </cell>
          <cell r="G1511">
            <v>284</v>
          </cell>
          <cell r="H1511">
            <v>278.64999999999998</v>
          </cell>
          <cell r="I1511">
            <v>63547</v>
          </cell>
        </row>
        <row r="1512">
          <cell r="A1512" t="str">
            <v>RUSHIL</v>
          </cell>
          <cell r="B1512" t="str">
            <v>EQ</v>
          </cell>
          <cell r="C1512">
            <v>419.9</v>
          </cell>
          <cell r="D1512">
            <v>419.9</v>
          </cell>
          <cell r="E1512">
            <v>399.5</v>
          </cell>
          <cell r="F1512">
            <v>404.4</v>
          </cell>
          <cell r="G1512">
            <v>405.25</v>
          </cell>
          <cell r="H1512">
            <v>413.7</v>
          </cell>
          <cell r="I1512">
            <v>92684</v>
          </cell>
        </row>
        <row r="1513">
          <cell r="A1513" t="str">
            <v>RUSTOMJEE</v>
          </cell>
          <cell r="B1513" t="str">
            <v>EQ</v>
          </cell>
          <cell r="C1513">
            <v>523</v>
          </cell>
          <cell r="D1513">
            <v>523.1</v>
          </cell>
          <cell r="E1513">
            <v>508</v>
          </cell>
          <cell r="F1513">
            <v>509.8</v>
          </cell>
          <cell r="G1513">
            <v>509.05</v>
          </cell>
          <cell r="H1513">
            <v>523.1</v>
          </cell>
          <cell r="I1513">
            <v>27431</v>
          </cell>
        </row>
        <row r="1514">
          <cell r="A1514" t="str">
            <v>RVHL</v>
          </cell>
          <cell r="B1514" t="str">
            <v>EQ</v>
          </cell>
          <cell r="C1514">
            <v>24</v>
          </cell>
          <cell r="D1514">
            <v>24.35</v>
          </cell>
          <cell r="E1514">
            <v>23.5</v>
          </cell>
          <cell r="F1514">
            <v>23.75</v>
          </cell>
          <cell r="G1514">
            <v>23.6</v>
          </cell>
          <cell r="H1514">
            <v>23.95</v>
          </cell>
          <cell r="I1514">
            <v>12782</v>
          </cell>
        </row>
        <row r="1515">
          <cell r="A1515" t="str">
            <v>RVNL</v>
          </cell>
          <cell r="B1515" t="str">
            <v>EQ</v>
          </cell>
          <cell r="C1515">
            <v>73.650000000000006</v>
          </cell>
          <cell r="D1515">
            <v>74.3</v>
          </cell>
          <cell r="E1515">
            <v>71.400000000000006</v>
          </cell>
          <cell r="F1515">
            <v>72.45</v>
          </cell>
          <cell r="G1515">
            <v>72.400000000000006</v>
          </cell>
          <cell r="H1515">
            <v>72.05</v>
          </cell>
          <cell r="I1515">
            <v>8186267</v>
          </cell>
        </row>
        <row r="1516">
          <cell r="A1516" t="str">
            <v>S&amp;SPOWER</v>
          </cell>
          <cell r="B1516" t="str">
            <v>EQ</v>
          </cell>
          <cell r="C1516">
            <v>22.5</v>
          </cell>
          <cell r="D1516">
            <v>22.9</v>
          </cell>
          <cell r="E1516">
            <v>22.5</v>
          </cell>
          <cell r="F1516">
            <v>22.5</v>
          </cell>
          <cell r="G1516">
            <v>22.5</v>
          </cell>
          <cell r="H1516">
            <v>22.3</v>
          </cell>
          <cell r="I1516">
            <v>2968</v>
          </cell>
        </row>
        <row r="1517">
          <cell r="A1517" t="str">
            <v>SABEVENTS</v>
          </cell>
          <cell r="B1517" t="str">
            <v>EQ</v>
          </cell>
          <cell r="C1517">
            <v>5.25</v>
          </cell>
          <cell r="D1517">
            <v>5.25</v>
          </cell>
          <cell r="E1517">
            <v>5.05</v>
          </cell>
          <cell r="F1517">
            <v>5.0999999999999996</v>
          </cell>
          <cell r="G1517">
            <v>5.0999999999999996</v>
          </cell>
          <cell r="H1517">
            <v>5.25</v>
          </cell>
          <cell r="I1517">
            <v>251</v>
          </cell>
        </row>
        <row r="1518">
          <cell r="A1518" t="str">
            <v>SADBHAV</v>
          </cell>
          <cell r="B1518" t="str">
            <v>BE</v>
          </cell>
          <cell r="C1518">
            <v>15.4</v>
          </cell>
          <cell r="D1518">
            <v>15.4</v>
          </cell>
          <cell r="E1518">
            <v>14.85</v>
          </cell>
          <cell r="F1518">
            <v>14.95</v>
          </cell>
          <cell r="G1518">
            <v>14.95</v>
          </cell>
          <cell r="H1518">
            <v>15.6</v>
          </cell>
          <cell r="I1518">
            <v>450334</v>
          </cell>
        </row>
        <row r="1519">
          <cell r="A1519" t="str">
            <v>SADBHIN</v>
          </cell>
          <cell r="B1519" t="str">
            <v>EQ</v>
          </cell>
          <cell r="C1519">
            <v>5.95</v>
          </cell>
          <cell r="D1519">
            <v>6</v>
          </cell>
          <cell r="E1519">
            <v>5.7</v>
          </cell>
          <cell r="F1519">
            <v>5.75</v>
          </cell>
          <cell r="G1519">
            <v>5.75</v>
          </cell>
          <cell r="H1519">
            <v>5.9</v>
          </cell>
          <cell r="I1519">
            <v>249876</v>
          </cell>
        </row>
        <row r="1520">
          <cell r="A1520" t="str">
            <v>SAFARI</v>
          </cell>
          <cell r="B1520" t="str">
            <v>EQ</v>
          </cell>
          <cell r="C1520">
            <v>1697.65</v>
          </cell>
          <cell r="D1520">
            <v>1705</v>
          </cell>
          <cell r="E1520">
            <v>1686.1</v>
          </cell>
          <cell r="F1520">
            <v>1699.4</v>
          </cell>
          <cell r="G1520">
            <v>1699.8</v>
          </cell>
          <cell r="H1520">
            <v>1699.5</v>
          </cell>
          <cell r="I1520">
            <v>6833</v>
          </cell>
        </row>
        <row r="1521">
          <cell r="A1521" t="str">
            <v>SAGARDEEP</v>
          </cell>
          <cell r="B1521" t="str">
            <v>EQ</v>
          </cell>
          <cell r="C1521">
            <v>28.35</v>
          </cell>
          <cell r="D1521">
            <v>30.3</v>
          </cell>
          <cell r="E1521">
            <v>28.15</v>
          </cell>
          <cell r="F1521">
            <v>28.5</v>
          </cell>
          <cell r="G1521">
            <v>28.3</v>
          </cell>
          <cell r="H1521">
            <v>29.15</v>
          </cell>
          <cell r="I1521">
            <v>44353</v>
          </cell>
        </row>
        <row r="1522">
          <cell r="A1522" t="str">
            <v>SAGCEM</v>
          </cell>
          <cell r="B1522" t="str">
            <v>EQ</v>
          </cell>
          <cell r="C1522">
            <v>232.1</v>
          </cell>
          <cell r="D1522">
            <v>235.6</v>
          </cell>
          <cell r="E1522">
            <v>229</v>
          </cell>
          <cell r="F1522">
            <v>230.65</v>
          </cell>
          <cell r="G1522">
            <v>231.6</v>
          </cell>
          <cell r="H1522">
            <v>233.05</v>
          </cell>
          <cell r="I1522">
            <v>153635</v>
          </cell>
        </row>
        <row r="1523">
          <cell r="A1523" t="str">
            <v>SAIL</v>
          </cell>
          <cell r="B1523" t="str">
            <v>EQ</v>
          </cell>
          <cell r="C1523">
            <v>87.85</v>
          </cell>
          <cell r="D1523">
            <v>88.05</v>
          </cell>
          <cell r="E1523">
            <v>85.45</v>
          </cell>
          <cell r="F1523">
            <v>85.9</v>
          </cell>
          <cell r="G1523">
            <v>86.2</v>
          </cell>
          <cell r="H1523">
            <v>87.4</v>
          </cell>
          <cell r="I1523">
            <v>19627104</v>
          </cell>
        </row>
        <row r="1524">
          <cell r="A1524" t="str">
            <v>SAKAR</v>
          </cell>
          <cell r="B1524" t="str">
            <v>EQ</v>
          </cell>
          <cell r="C1524">
            <v>239.4</v>
          </cell>
          <cell r="D1524">
            <v>239.95</v>
          </cell>
          <cell r="E1524">
            <v>232</v>
          </cell>
          <cell r="F1524">
            <v>233.55</v>
          </cell>
          <cell r="G1524">
            <v>234.8</v>
          </cell>
          <cell r="H1524">
            <v>238.3</v>
          </cell>
          <cell r="I1524">
            <v>8534</v>
          </cell>
        </row>
        <row r="1525">
          <cell r="A1525" t="str">
            <v>SAKHTISUG</v>
          </cell>
          <cell r="B1525" t="str">
            <v>EQ</v>
          </cell>
          <cell r="C1525">
            <v>25</v>
          </cell>
          <cell r="D1525">
            <v>25.05</v>
          </cell>
          <cell r="E1525">
            <v>23.75</v>
          </cell>
          <cell r="F1525">
            <v>24.05</v>
          </cell>
          <cell r="G1525">
            <v>24.1</v>
          </cell>
          <cell r="H1525">
            <v>25</v>
          </cell>
          <cell r="I1525">
            <v>944475</v>
          </cell>
        </row>
        <row r="1526">
          <cell r="A1526" t="str">
            <v>SAKSOFT</v>
          </cell>
          <cell r="B1526" t="str">
            <v>EQ</v>
          </cell>
          <cell r="C1526">
            <v>133</v>
          </cell>
          <cell r="D1526">
            <v>137.85</v>
          </cell>
          <cell r="E1526">
            <v>129.6</v>
          </cell>
          <cell r="F1526">
            <v>131.44999999999999</v>
          </cell>
          <cell r="G1526">
            <v>131.30000000000001</v>
          </cell>
          <cell r="H1526">
            <v>132.05000000000001</v>
          </cell>
          <cell r="I1526">
            <v>1331638</v>
          </cell>
        </row>
        <row r="1527">
          <cell r="A1527" t="str">
            <v>SAKUMA</v>
          </cell>
          <cell r="B1527" t="str">
            <v>EQ</v>
          </cell>
          <cell r="C1527">
            <v>16.8</v>
          </cell>
          <cell r="D1527">
            <v>16.95</v>
          </cell>
          <cell r="E1527">
            <v>16.05</v>
          </cell>
          <cell r="F1527">
            <v>16.149999999999999</v>
          </cell>
          <cell r="G1527">
            <v>16.100000000000001</v>
          </cell>
          <cell r="H1527">
            <v>16.75</v>
          </cell>
          <cell r="I1527">
            <v>791689</v>
          </cell>
        </row>
        <row r="1528">
          <cell r="A1528" t="str">
            <v>SALASAR</v>
          </cell>
          <cell r="B1528" t="str">
            <v>EQ</v>
          </cell>
          <cell r="C1528">
            <v>50</v>
          </cell>
          <cell r="D1528">
            <v>50.25</v>
          </cell>
          <cell r="E1528">
            <v>48.1</v>
          </cell>
          <cell r="F1528">
            <v>48.95</v>
          </cell>
          <cell r="G1528">
            <v>48.9</v>
          </cell>
          <cell r="H1528">
            <v>49.9</v>
          </cell>
          <cell r="I1528">
            <v>510870</v>
          </cell>
        </row>
        <row r="1529">
          <cell r="A1529" t="str">
            <v>SALONA</v>
          </cell>
          <cell r="B1529" t="str">
            <v>EQ</v>
          </cell>
          <cell r="C1529">
            <v>264.10000000000002</v>
          </cell>
          <cell r="D1529">
            <v>265.35000000000002</v>
          </cell>
          <cell r="E1529">
            <v>258.3</v>
          </cell>
          <cell r="F1529">
            <v>261.2</v>
          </cell>
          <cell r="G1529">
            <v>261.2</v>
          </cell>
          <cell r="H1529">
            <v>263.89999999999998</v>
          </cell>
          <cell r="I1529">
            <v>326</v>
          </cell>
        </row>
        <row r="1530">
          <cell r="A1530" t="str">
            <v>SALSTEEL</v>
          </cell>
          <cell r="B1530" t="str">
            <v>EQ</v>
          </cell>
          <cell r="C1530">
            <v>16.399999999999999</v>
          </cell>
          <cell r="D1530">
            <v>16.399999999999999</v>
          </cell>
          <cell r="E1530">
            <v>15.65</v>
          </cell>
          <cell r="F1530">
            <v>15.9</v>
          </cell>
          <cell r="G1530">
            <v>15.9</v>
          </cell>
          <cell r="H1530">
            <v>16.45</v>
          </cell>
          <cell r="I1530">
            <v>246862</v>
          </cell>
        </row>
        <row r="1531">
          <cell r="A1531" t="str">
            <v>SALZERELEC</v>
          </cell>
          <cell r="B1531" t="str">
            <v>EQ</v>
          </cell>
          <cell r="C1531">
            <v>275.14999999999998</v>
          </cell>
          <cell r="D1531">
            <v>309.39999999999998</v>
          </cell>
          <cell r="E1531">
            <v>274.05</v>
          </cell>
          <cell r="F1531">
            <v>297.64999999999998</v>
          </cell>
          <cell r="G1531">
            <v>299.7</v>
          </cell>
          <cell r="H1531">
            <v>274.45</v>
          </cell>
          <cell r="I1531">
            <v>2461212</v>
          </cell>
        </row>
        <row r="1532">
          <cell r="A1532" t="str">
            <v>SAMBHAAV</v>
          </cell>
          <cell r="B1532" t="str">
            <v>EQ</v>
          </cell>
          <cell r="C1532">
            <v>4.0999999999999996</v>
          </cell>
          <cell r="D1532">
            <v>4.0999999999999996</v>
          </cell>
          <cell r="E1532">
            <v>3.8</v>
          </cell>
          <cell r="F1532">
            <v>3.8</v>
          </cell>
          <cell r="G1532">
            <v>3.95</v>
          </cell>
          <cell r="H1532">
            <v>4</v>
          </cell>
          <cell r="I1532">
            <v>153072</v>
          </cell>
        </row>
        <row r="1533">
          <cell r="A1533" t="str">
            <v>SANDESH</v>
          </cell>
          <cell r="B1533" t="str">
            <v>EQ</v>
          </cell>
          <cell r="C1533">
            <v>1138</v>
          </cell>
          <cell r="D1533">
            <v>1205</v>
          </cell>
          <cell r="E1533">
            <v>1115</v>
          </cell>
          <cell r="F1533">
            <v>1142.5</v>
          </cell>
          <cell r="G1533">
            <v>1140</v>
          </cell>
          <cell r="H1533">
            <v>1127.0999999999999</v>
          </cell>
          <cell r="I1533">
            <v>16294</v>
          </cell>
        </row>
        <row r="1534">
          <cell r="A1534" t="str">
            <v>SANDHAR</v>
          </cell>
          <cell r="B1534" t="str">
            <v>EQ</v>
          </cell>
          <cell r="C1534">
            <v>230.85</v>
          </cell>
          <cell r="D1534">
            <v>231.9</v>
          </cell>
          <cell r="E1534">
            <v>229.05</v>
          </cell>
          <cell r="F1534">
            <v>231.3</v>
          </cell>
          <cell r="G1534">
            <v>231.1</v>
          </cell>
          <cell r="H1534">
            <v>231</v>
          </cell>
          <cell r="I1534">
            <v>76362</v>
          </cell>
        </row>
        <row r="1535">
          <cell r="A1535" t="str">
            <v>SANGAMIND</v>
          </cell>
          <cell r="B1535" t="str">
            <v>EQ</v>
          </cell>
          <cell r="C1535">
            <v>228.5</v>
          </cell>
          <cell r="D1535">
            <v>233.85</v>
          </cell>
          <cell r="E1535">
            <v>228.3</v>
          </cell>
          <cell r="F1535">
            <v>230.6</v>
          </cell>
          <cell r="G1535">
            <v>230.2</v>
          </cell>
          <cell r="H1535">
            <v>228.3</v>
          </cell>
          <cell r="I1535">
            <v>13643</v>
          </cell>
        </row>
        <row r="1536">
          <cell r="A1536" t="str">
            <v>SANGHIIND</v>
          </cell>
          <cell r="B1536" t="str">
            <v>EQ</v>
          </cell>
          <cell r="C1536">
            <v>71.150000000000006</v>
          </cell>
          <cell r="D1536">
            <v>71.150000000000006</v>
          </cell>
          <cell r="E1536">
            <v>68</v>
          </cell>
          <cell r="F1536">
            <v>68.349999999999994</v>
          </cell>
          <cell r="G1536">
            <v>68.099999999999994</v>
          </cell>
          <cell r="H1536">
            <v>69.75</v>
          </cell>
          <cell r="I1536">
            <v>123708</v>
          </cell>
        </row>
        <row r="1537">
          <cell r="A1537" t="str">
            <v>SANGHVIMOV</v>
          </cell>
          <cell r="B1537" t="str">
            <v>EQ</v>
          </cell>
          <cell r="C1537">
            <v>341.3</v>
          </cell>
          <cell r="D1537">
            <v>353</v>
          </cell>
          <cell r="E1537">
            <v>335</v>
          </cell>
          <cell r="F1537">
            <v>350.15</v>
          </cell>
          <cell r="G1537">
            <v>352.7</v>
          </cell>
          <cell r="H1537">
            <v>340.65</v>
          </cell>
          <cell r="I1537">
            <v>171615</v>
          </cell>
        </row>
        <row r="1538">
          <cell r="A1538" t="str">
            <v>SANGINITA</v>
          </cell>
          <cell r="B1538" t="str">
            <v>EQ</v>
          </cell>
          <cell r="C1538">
            <v>22.95</v>
          </cell>
          <cell r="D1538">
            <v>22.95</v>
          </cell>
          <cell r="E1538">
            <v>22.2</v>
          </cell>
          <cell r="F1538">
            <v>22.7</v>
          </cell>
          <cell r="G1538">
            <v>22.8</v>
          </cell>
          <cell r="H1538">
            <v>22.65</v>
          </cell>
          <cell r="I1538">
            <v>24601</v>
          </cell>
        </row>
        <row r="1539">
          <cell r="A1539" t="str">
            <v>SANOFI</v>
          </cell>
          <cell r="B1539" t="str">
            <v>EQ</v>
          </cell>
          <cell r="C1539">
            <v>5743.9</v>
          </cell>
          <cell r="D1539">
            <v>5750</v>
          </cell>
          <cell r="E1539">
            <v>5700</v>
          </cell>
          <cell r="F1539">
            <v>5712.7</v>
          </cell>
          <cell r="G1539">
            <v>5708</v>
          </cell>
          <cell r="H1539">
            <v>5713.8</v>
          </cell>
          <cell r="I1539">
            <v>3953</v>
          </cell>
        </row>
        <row r="1540">
          <cell r="A1540" t="str">
            <v>SANSERA</v>
          </cell>
          <cell r="B1540" t="str">
            <v>EQ</v>
          </cell>
          <cell r="C1540">
            <v>754.7</v>
          </cell>
          <cell r="D1540">
            <v>769.95</v>
          </cell>
          <cell r="E1540">
            <v>736.2</v>
          </cell>
          <cell r="F1540">
            <v>758.8</v>
          </cell>
          <cell r="G1540">
            <v>763.95</v>
          </cell>
          <cell r="H1540">
            <v>752.45</v>
          </cell>
          <cell r="I1540">
            <v>72566</v>
          </cell>
        </row>
        <row r="1541">
          <cell r="A1541" t="str">
            <v>SAPPHIRE</v>
          </cell>
          <cell r="B1541" t="str">
            <v>EQ</v>
          </cell>
          <cell r="C1541">
            <v>1339</v>
          </cell>
          <cell r="D1541">
            <v>1344</v>
          </cell>
          <cell r="E1541">
            <v>1308.8</v>
          </cell>
          <cell r="F1541">
            <v>1323.35</v>
          </cell>
          <cell r="G1541">
            <v>1320</v>
          </cell>
          <cell r="H1541">
            <v>1333.75</v>
          </cell>
          <cell r="I1541">
            <v>93402</v>
          </cell>
        </row>
        <row r="1542">
          <cell r="A1542" t="str">
            <v>SARDAEN</v>
          </cell>
          <cell r="B1542" t="str">
            <v>EQ</v>
          </cell>
          <cell r="C1542">
            <v>1105</v>
          </cell>
          <cell r="D1542">
            <v>1111</v>
          </cell>
          <cell r="E1542">
            <v>1076.55</v>
          </cell>
          <cell r="F1542">
            <v>1092.6500000000001</v>
          </cell>
          <cell r="G1542">
            <v>1088.0999999999999</v>
          </cell>
          <cell r="H1542">
            <v>1106.75</v>
          </cell>
          <cell r="I1542">
            <v>44561</v>
          </cell>
        </row>
        <row r="1543">
          <cell r="A1543" t="str">
            <v>SAREGAMA</v>
          </cell>
          <cell r="B1543" t="str">
            <v>EQ</v>
          </cell>
          <cell r="C1543">
            <v>388.9</v>
          </cell>
          <cell r="D1543">
            <v>388.9</v>
          </cell>
          <cell r="E1543">
            <v>371.5</v>
          </cell>
          <cell r="F1543">
            <v>373.7</v>
          </cell>
          <cell r="G1543">
            <v>375</v>
          </cell>
          <cell r="H1543">
            <v>385.95</v>
          </cell>
          <cell r="I1543">
            <v>75164</v>
          </cell>
        </row>
        <row r="1544">
          <cell r="A1544" t="str">
            <v>SARLAPOLY</v>
          </cell>
          <cell r="B1544" t="str">
            <v>EQ</v>
          </cell>
          <cell r="C1544">
            <v>45.85</v>
          </cell>
          <cell r="D1544">
            <v>46.9</v>
          </cell>
          <cell r="E1544">
            <v>45.6</v>
          </cell>
          <cell r="F1544">
            <v>46.6</v>
          </cell>
          <cell r="G1544">
            <v>46.55</v>
          </cell>
          <cell r="H1544">
            <v>45.25</v>
          </cell>
          <cell r="I1544">
            <v>133600</v>
          </cell>
        </row>
        <row r="1545">
          <cell r="A1545" t="str">
            <v>SARVESHWAR</v>
          </cell>
          <cell r="B1545" t="str">
            <v>EQ</v>
          </cell>
          <cell r="C1545">
            <v>87.9</v>
          </cell>
          <cell r="D1545">
            <v>91.6</v>
          </cell>
          <cell r="E1545">
            <v>87.1</v>
          </cell>
          <cell r="F1545">
            <v>88.15</v>
          </cell>
          <cell r="G1545">
            <v>88.4</v>
          </cell>
          <cell r="H1545">
            <v>86.15</v>
          </cell>
          <cell r="I1545">
            <v>92518</v>
          </cell>
        </row>
        <row r="1546">
          <cell r="A1546" t="str">
            <v>SASKEN</v>
          </cell>
          <cell r="B1546" t="str">
            <v>EQ</v>
          </cell>
          <cell r="C1546">
            <v>885</v>
          </cell>
          <cell r="D1546">
            <v>892.55</v>
          </cell>
          <cell r="E1546">
            <v>880</v>
          </cell>
          <cell r="F1546">
            <v>881.25</v>
          </cell>
          <cell r="G1546">
            <v>880.1</v>
          </cell>
          <cell r="H1546">
            <v>888.55</v>
          </cell>
          <cell r="I1546">
            <v>6589</v>
          </cell>
        </row>
        <row r="1547">
          <cell r="A1547" t="str">
            <v>SASTASUNDR</v>
          </cell>
          <cell r="B1547" t="str">
            <v>EQ</v>
          </cell>
          <cell r="C1547">
            <v>283.10000000000002</v>
          </cell>
          <cell r="D1547">
            <v>283.10000000000002</v>
          </cell>
          <cell r="E1547">
            <v>274.10000000000002</v>
          </cell>
          <cell r="F1547">
            <v>275.95</v>
          </cell>
          <cell r="G1547">
            <v>275.89999999999998</v>
          </cell>
          <cell r="H1547">
            <v>279.85000000000002</v>
          </cell>
          <cell r="I1547">
            <v>36399</v>
          </cell>
        </row>
        <row r="1548">
          <cell r="A1548" t="str">
            <v>SATHAISPAT</v>
          </cell>
          <cell r="B1548" t="str">
            <v>BE</v>
          </cell>
          <cell r="C1548">
            <v>1.65</v>
          </cell>
          <cell r="D1548">
            <v>1.65</v>
          </cell>
          <cell r="E1548">
            <v>1.65</v>
          </cell>
          <cell r="F1548">
            <v>1.65</v>
          </cell>
          <cell r="G1548">
            <v>1.65</v>
          </cell>
          <cell r="H1548">
            <v>1.7</v>
          </cell>
          <cell r="I1548">
            <v>3750</v>
          </cell>
        </row>
        <row r="1549">
          <cell r="A1549" t="str">
            <v>SATIA</v>
          </cell>
          <cell r="B1549" t="str">
            <v>EQ</v>
          </cell>
          <cell r="C1549">
            <v>134.5</v>
          </cell>
          <cell r="D1549">
            <v>135</v>
          </cell>
          <cell r="E1549">
            <v>133</v>
          </cell>
          <cell r="F1549">
            <v>133.6</v>
          </cell>
          <cell r="G1549">
            <v>133.69999999999999</v>
          </cell>
          <cell r="H1549">
            <v>133.65</v>
          </cell>
          <cell r="I1549">
            <v>71696</v>
          </cell>
        </row>
        <row r="1550">
          <cell r="A1550" t="str">
            <v>SATIN</v>
          </cell>
          <cell r="B1550" t="str">
            <v>EQ</v>
          </cell>
          <cell r="C1550">
            <v>163.44999999999999</v>
          </cell>
          <cell r="D1550">
            <v>163.44999999999999</v>
          </cell>
          <cell r="E1550">
            <v>154.1</v>
          </cell>
          <cell r="F1550">
            <v>156.55000000000001</v>
          </cell>
          <cell r="G1550">
            <v>155.9</v>
          </cell>
          <cell r="H1550">
            <v>161.05000000000001</v>
          </cell>
          <cell r="I1550">
            <v>176299</v>
          </cell>
        </row>
        <row r="1551">
          <cell r="A1551" t="str">
            <v>SATINDLTD</v>
          </cell>
          <cell r="B1551" t="str">
            <v>EQ</v>
          </cell>
          <cell r="C1551">
            <v>67.900000000000006</v>
          </cell>
          <cell r="D1551">
            <v>68</v>
          </cell>
          <cell r="E1551">
            <v>65.45</v>
          </cell>
          <cell r="F1551">
            <v>66.900000000000006</v>
          </cell>
          <cell r="G1551">
            <v>66.849999999999994</v>
          </cell>
          <cell r="H1551">
            <v>66.900000000000006</v>
          </cell>
          <cell r="I1551">
            <v>42243</v>
          </cell>
        </row>
        <row r="1552">
          <cell r="A1552" t="str">
            <v>SBC</v>
          </cell>
          <cell r="B1552" t="str">
            <v>BE</v>
          </cell>
          <cell r="C1552">
            <v>14.9</v>
          </cell>
          <cell r="D1552">
            <v>15.2</v>
          </cell>
          <cell r="E1552">
            <v>14.65</v>
          </cell>
          <cell r="F1552">
            <v>15</v>
          </cell>
          <cell r="G1552">
            <v>14.9</v>
          </cell>
          <cell r="H1552">
            <v>14.85</v>
          </cell>
          <cell r="I1552">
            <v>401303</v>
          </cell>
        </row>
        <row r="1553">
          <cell r="A1553" t="str">
            <v>SBCL</v>
          </cell>
          <cell r="B1553" t="str">
            <v>EQ</v>
          </cell>
          <cell r="C1553">
            <v>401</v>
          </cell>
          <cell r="D1553">
            <v>410.65</v>
          </cell>
          <cell r="E1553">
            <v>395</v>
          </cell>
          <cell r="F1553">
            <v>397.55</v>
          </cell>
          <cell r="G1553">
            <v>397</v>
          </cell>
          <cell r="H1553">
            <v>401</v>
          </cell>
          <cell r="I1553">
            <v>20785</v>
          </cell>
        </row>
        <row r="1554">
          <cell r="A1554" t="str">
            <v>SBICARD</v>
          </cell>
          <cell r="B1554" t="str">
            <v>EQ</v>
          </cell>
          <cell r="C1554">
            <v>782.45</v>
          </cell>
          <cell r="D1554">
            <v>782.45</v>
          </cell>
          <cell r="E1554">
            <v>772.5</v>
          </cell>
          <cell r="F1554">
            <v>774.2</v>
          </cell>
          <cell r="G1554">
            <v>774.9</v>
          </cell>
          <cell r="H1554">
            <v>779.55</v>
          </cell>
          <cell r="I1554">
            <v>623547</v>
          </cell>
        </row>
        <row r="1555">
          <cell r="A1555" t="str">
            <v>SBIETFCON</v>
          </cell>
          <cell r="B1555" t="str">
            <v>EQ</v>
          </cell>
          <cell r="C1555">
            <v>77.48</v>
          </cell>
          <cell r="D1555">
            <v>77.7</v>
          </cell>
          <cell r="E1555">
            <v>75.5</v>
          </cell>
          <cell r="F1555">
            <v>75.94</v>
          </cell>
          <cell r="G1555">
            <v>75.89</v>
          </cell>
          <cell r="H1555">
            <v>75.95</v>
          </cell>
          <cell r="I1555">
            <v>2173</v>
          </cell>
        </row>
        <row r="1556">
          <cell r="A1556" t="str">
            <v>SBIETFIT</v>
          </cell>
          <cell r="B1556" t="str">
            <v>EQ</v>
          </cell>
          <cell r="C1556">
            <v>295.52</v>
          </cell>
          <cell r="D1556">
            <v>301</v>
          </cell>
          <cell r="E1556">
            <v>290.5</v>
          </cell>
          <cell r="F1556">
            <v>291.29000000000002</v>
          </cell>
          <cell r="G1556">
            <v>292</v>
          </cell>
          <cell r="H1556">
            <v>296.27999999999997</v>
          </cell>
          <cell r="I1556">
            <v>16973</v>
          </cell>
        </row>
        <row r="1557">
          <cell r="A1557" t="str">
            <v>SBIETFPB</v>
          </cell>
          <cell r="B1557" t="str">
            <v>EQ</v>
          </cell>
          <cell r="C1557">
            <v>218.45</v>
          </cell>
          <cell r="D1557">
            <v>221.49</v>
          </cell>
          <cell r="E1557">
            <v>214.75</v>
          </cell>
          <cell r="F1557">
            <v>215.41</v>
          </cell>
          <cell r="G1557">
            <v>215.31</v>
          </cell>
          <cell r="H1557">
            <v>218.45</v>
          </cell>
          <cell r="I1557">
            <v>3019</v>
          </cell>
        </row>
        <row r="1558">
          <cell r="A1558" t="str">
            <v>SBIETFQLTY</v>
          </cell>
          <cell r="B1558" t="str">
            <v>EQ</v>
          </cell>
          <cell r="C1558">
            <v>149.11000000000001</v>
          </cell>
          <cell r="D1558">
            <v>149.6</v>
          </cell>
          <cell r="E1558">
            <v>148</v>
          </cell>
          <cell r="F1558">
            <v>148.15</v>
          </cell>
          <cell r="G1558">
            <v>148</v>
          </cell>
          <cell r="H1558">
            <v>148.99</v>
          </cell>
          <cell r="I1558">
            <v>2426</v>
          </cell>
        </row>
        <row r="1559">
          <cell r="A1559" t="str">
            <v>SBILIFE</v>
          </cell>
          <cell r="B1559" t="str">
            <v>EQ</v>
          </cell>
          <cell r="C1559">
            <v>1270.95</v>
          </cell>
          <cell r="D1559">
            <v>1287.3499999999999</v>
          </cell>
          <cell r="E1559">
            <v>1266.5</v>
          </cell>
          <cell r="F1559">
            <v>1269.05</v>
          </cell>
          <cell r="G1559">
            <v>1270</v>
          </cell>
          <cell r="H1559">
            <v>1267.6500000000001</v>
          </cell>
          <cell r="I1559">
            <v>1675874</v>
          </cell>
        </row>
        <row r="1560">
          <cell r="A1560" t="str">
            <v>SBIN</v>
          </cell>
          <cell r="B1560" t="str">
            <v>EQ</v>
          </cell>
          <cell r="C1560">
            <v>607.4</v>
          </cell>
          <cell r="D1560">
            <v>607.45000000000005</v>
          </cell>
          <cell r="E1560">
            <v>597</v>
          </cell>
          <cell r="F1560">
            <v>600.65</v>
          </cell>
          <cell r="G1560">
            <v>601</v>
          </cell>
          <cell r="H1560">
            <v>605.1</v>
          </cell>
          <cell r="I1560">
            <v>7972036</v>
          </cell>
        </row>
        <row r="1561">
          <cell r="A1561" t="str">
            <v>SCAPDVR</v>
          </cell>
          <cell r="B1561" t="str">
            <v>EQ</v>
          </cell>
          <cell r="C1561">
            <v>12.25</v>
          </cell>
          <cell r="D1561">
            <v>12.95</v>
          </cell>
          <cell r="E1561">
            <v>11.9</v>
          </cell>
          <cell r="F1561">
            <v>12.85</v>
          </cell>
          <cell r="G1561">
            <v>12.9</v>
          </cell>
          <cell r="H1561">
            <v>12.35</v>
          </cell>
          <cell r="I1561">
            <v>2337578</v>
          </cell>
        </row>
        <row r="1562">
          <cell r="A1562" t="str">
            <v>SCHAEFFLER</v>
          </cell>
          <cell r="B1562" t="str">
            <v>EQ</v>
          </cell>
          <cell r="C1562">
            <v>2703.15</v>
          </cell>
          <cell r="D1562">
            <v>2716.7</v>
          </cell>
          <cell r="E1562">
            <v>2651.5</v>
          </cell>
          <cell r="F1562">
            <v>2688.45</v>
          </cell>
          <cell r="G1562">
            <v>2694</v>
          </cell>
          <cell r="H1562">
            <v>2703.15</v>
          </cell>
          <cell r="I1562">
            <v>93027</v>
          </cell>
        </row>
        <row r="1563">
          <cell r="A1563" t="str">
            <v>SCHAND</v>
          </cell>
          <cell r="B1563" t="str">
            <v>EQ</v>
          </cell>
          <cell r="C1563">
            <v>177.85</v>
          </cell>
          <cell r="D1563">
            <v>177.85</v>
          </cell>
          <cell r="E1563">
            <v>170</v>
          </cell>
          <cell r="F1563">
            <v>172</v>
          </cell>
          <cell r="G1563">
            <v>173</v>
          </cell>
          <cell r="H1563">
            <v>176.6</v>
          </cell>
          <cell r="I1563">
            <v>46481</v>
          </cell>
        </row>
        <row r="1564">
          <cell r="A1564" t="str">
            <v>SCHNEIDER</v>
          </cell>
          <cell r="B1564" t="str">
            <v>EQ</v>
          </cell>
          <cell r="C1564">
            <v>184</v>
          </cell>
          <cell r="D1564">
            <v>186.35</v>
          </cell>
          <cell r="E1564">
            <v>178.2</v>
          </cell>
          <cell r="F1564">
            <v>179.85</v>
          </cell>
          <cell r="G1564">
            <v>180</v>
          </cell>
          <cell r="H1564">
            <v>186.25</v>
          </cell>
          <cell r="I1564">
            <v>2516117</v>
          </cell>
        </row>
        <row r="1565">
          <cell r="A1565" t="str">
            <v>SCI</v>
          </cell>
          <cell r="B1565" t="str">
            <v>EQ</v>
          </cell>
          <cell r="C1565">
            <v>144.05000000000001</v>
          </cell>
          <cell r="D1565">
            <v>144.5</v>
          </cell>
          <cell r="E1565">
            <v>140.1</v>
          </cell>
          <cell r="F1565">
            <v>142.05000000000001</v>
          </cell>
          <cell r="G1565">
            <v>142.44999999999999</v>
          </cell>
          <cell r="H1565">
            <v>143.80000000000001</v>
          </cell>
          <cell r="I1565">
            <v>1699467</v>
          </cell>
        </row>
        <row r="1566">
          <cell r="A1566" t="str">
            <v>SCPL</v>
          </cell>
          <cell r="B1566" t="str">
            <v>EQ</v>
          </cell>
          <cell r="C1566">
            <v>611.4</v>
          </cell>
          <cell r="D1566">
            <v>613.35</v>
          </cell>
          <cell r="E1566">
            <v>586.29999999999995</v>
          </cell>
          <cell r="F1566">
            <v>591.95000000000005</v>
          </cell>
          <cell r="G1566">
            <v>591</v>
          </cell>
          <cell r="H1566">
            <v>602.35</v>
          </cell>
          <cell r="I1566">
            <v>5467</v>
          </cell>
        </row>
        <row r="1567">
          <cell r="A1567" t="str">
            <v>SDBL</v>
          </cell>
          <cell r="B1567" t="str">
            <v>EQ</v>
          </cell>
          <cell r="C1567">
            <v>116.1</v>
          </cell>
          <cell r="D1567">
            <v>120.4</v>
          </cell>
          <cell r="E1567">
            <v>114.5</v>
          </cell>
          <cell r="F1567">
            <v>120.4</v>
          </cell>
          <cell r="G1567">
            <v>120.4</v>
          </cell>
          <cell r="H1567">
            <v>114.7</v>
          </cell>
          <cell r="I1567">
            <v>565592</v>
          </cell>
        </row>
        <row r="1568">
          <cell r="A1568" t="str">
            <v>SDL24BEES</v>
          </cell>
          <cell r="B1568" t="str">
            <v>EQ</v>
          </cell>
          <cell r="C1568">
            <v>110.3</v>
          </cell>
          <cell r="D1568">
            <v>110.49</v>
          </cell>
          <cell r="E1568">
            <v>110.3</v>
          </cell>
          <cell r="F1568">
            <v>110.45</v>
          </cell>
          <cell r="G1568">
            <v>110.45</v>
          </cell>
          <cell r="H1568">
            <v>110.36</v>
          </cell>
          <cell r="I1568">
            <v>2879</v>
          </cell>
        </row>
        <row r="1569">
          <cell r="A1569" t="str">
            <v>SDL26BEES</v>
          </cell>
          <cell r="B1569" t="str">
            <v>EQ</v>
          </cell>
          <cell r="C1569">
            <v>110.04</v>
          </cell>
          <cell r="D1569">
            <v>110.5</v>
          </cell>
          <cell r="E1569">
            <v>109.9</v>
          </cell>
          <cell r="F1569">
            <v>109.99</v>
          </cell>
          <cell r="G1569">
            <v>109.99</v>
          </cell>
          <cell r="H1569">
            <v>110</v>
          </cell>
          <cell r="I1569">
            <v>123560</v>
          </cell>
        </row>
        <row r="1570">
          <cell r="A1570" t="str">
            <v>SEAMECLTD</v>
          </cell>
          <cell r="B1570" t="str">
            <v>EQ</v>
          </cell>
          <cell r="C1570">
            <v>890</v>
          </cell>
          <cell r="D1570">
            <v>890</v>
          </cell>
          <cell r="E1570">
            <v>858</v>
          </cell>
          <cell r="F1570">
            <v>870.85</v>
          </cell>
          <cell r="G1570">
            <v>867</v>
          </cell>
          <cell r="H1570">
            <v>879.65</v>
          </cell>
          <cell r="I1570">
            <v>2374</v>
          </cell>
        </row>
        <row r="1571">
          <cell r="A1571" t="str">
            <v>SECURCRED</v>
          </cell>
          <cell r="B1571" t="str">
            <v>EQ</v>
          </cell>
          <cell r="C1571">
            <v>32.200000000000003</v>
          </cell>
          <cell r="D1571">
            <v>35.1</v>
          </cell>
          <cell r="E1571">
            <v>31</v>
          </cell>
          <cell r="F1571">
            <v>31.65</v>
          </cell>
          <cell r="G1571">
            <v>31.95</v>
          </cell>
          <cell r="H1571">
            <v>32.1</v>
          </cell>
          <cell r="I1571">
            <v>368098</v>
          </cell>
        </row>
        <row r="1572">
          <cell r="A1572" t="str">
            <v>SECURKLOUD</v>
          </cell>
          <cell r="B1572" t="str">
            <v>EQ</v>
          </cell>
          <cell r="C1572">
            <v>61</v>
          </cell>
          <cell r="D1572">
            <v>63.4</v>
          </cell>
          <cell r="E1572">
            <v>58.75</v>
          </cell>
          <cell r="F1572">
            <v>60</v>
          </cell>
          <cell r="G1572">
            <v>60.5</v>
          </cell>
          <cell r="H1572">
            <v>60.95</v>
          </cell>
          <cell r="I1572">
            <v>62233</v>
          </cell>
        </row>
        <row r="1573">
          <cell r="A1573" t="str">
            <v>SEJALLTD</v>
          </cell>
          <cell r="B1573" t="str">
            <v>BE</v>
          </cell>
          <cell r="C1573">
            <v>260</v>
          </cell>
          <cell r="D1573">
            <v>267.25</v>
          </cell>
          <cell r="E1573">
            <v>254</v>
          </cell>
          <cell r="F1573">
            <v>254.05</v>
          </cell>
          <cell r="G1573">
            <v>254</v>
          </cell>
          <cell r="H1573">
            <v>260</v>
          </cell>
          <cell r="I1573">
            <v>658</v>
          </cell>
        </row>
        <row r="1574">
          <cell r="A1574" t="str">
            <v>SELAN</v>
          </cell>
          <cell r="B1574" t="str">
            <v>EQ</v>
          </cell>
          <cell r="C1574">
            <v>232.6</v>
          </cell>
          <cell r="D1574">
            <v>234.7</v>
          </cell>
          <cell r="E1574">
            <v>228.2</v>
          </cell>
          <cell r="F1574">
            <v>228.75</v>
          </cell>
          <cell r="G1574">
            <v>228.5</v>
          </cell>
          <cell r="H1574">
            <v>232.45</v>
          </cell>
          <cell r="I1574">
            <v>8150</v>
          </cell>
        </row>
        <row r="1575">
          <cell r="A1575" t="str">
            <v>SEPC</v>
          </cell>
          <cell r="B1575" t="str">
            <v>EQ</v>
          </cell>
          <cell r="C1575">
            <v>11.7</v>
          </cell>
          <cell r="D1575">
            <v>11.8</v>
          </cell>
          <cell r="E1575">
            <v>11.15</v>
          </cell>
          <cell r="F1575">
            <v>11.55</v>
          </cell>
          <cell r="G1575">
            <v>11.65</v>
          </cell>
          <cell r="H1575">
            <v>11.45</v>
          </cell>
          <cell r="I1575">
            <v>1361000</v>
          </cell>
        </row>
        <row r="1576">
          <cell r="A1576" t="str">
            <v>SEPOWER</v>
          </cell>
          <cell r="B1576" t="str">
            <v>EQ</v>
          </cell>
          <cell r="C1576">
            <v>17</v>
          </cell>
          <cell r="D1576">
            <v>17.2</v>
          </cell>
          <cell r="E1576">
            <v>16.649999999999999</v>
          </cell>
          <cell r="F1576">
            <v>17</v>
          </cell>
          <cell r="G1576">
            <v>16.899999999999999</v>
          </cell>
          <cell r="H1576">
            <v>16.75</v>
          </cell>
          <cell r="I1576">
            <v>26170</v>
          </cell>
        </row>
        <row r="1577">
          <cell r="A1577" t="str">
            <v>SEQUENT</v>
          </cell>
          <cell r="B1577" t="str">
            <v>EQ</v>
          </cell>
          <cell r="C1577">
            <v>86.55</v>
          </cell>
          <cell r="D1577">
            <v>87.35</v>
          </cell>
          <cell r="E1577">
            <v>85.3</v>
          </cell>
          <cell r="F1577">
            <v>86.45</v>
          </cell>
          <cell r="G1577">
            <v>86.5</v>
          </cell>
          <cell r="H1577">
            <v>86.5</v>
          </cell>
          <cell r="I1577">
            <v>398191</v>
          </cell>
        </row>
        <row r="1578">
          <cell r="A1578" t="str">
            <v>SERVOTECH</v>
          </cell>
          <cell r="B1578" t="str">
            <v>EQ</v>
          </cell>
          <cell r="C1578">
            <v>163.95</v>
          </cell>
          <cell r="D1578">
            <v>163.95</v>
          </cell>
          <cell r="E1578">
            <v>158.55000000000001</v>
          </cell>
          <cell r="F1578">
            <v>163.55000000000001</v>
          </cell>
          <cell r="G1578">
            <v>162</v>
          </cell>
          <cell r="H1578">
            <v>158.75</v>
          </cell>
          <cell r="I1578">
            <v>3191</v>
          </cell>
        </row>
        <row r="1579">
          <cell r="A1579" t="str">
            <v>SESHAPAPER</v>
          </cell>
          <cell r="B1579" t="str">
            <v>EQ</v>
          </cell>
          <cell r="C1579">
            <v>279</v>
          </cell>
          <cell r="D1579">
            <v>286.89999999999998</v>
          </cell>
          <cell r="E1579">
            <v>279</v>
          </cell>
          <cell r="F1579">
            <v>285.10000000000002</v>
          </cell>
          <cell r="G1579">
            <v>283.14999999999998</v>
          </cell>
          <cell r="H1579">
            <v>279.05</v>
          </cell>
          <cell r="I1579">
            <v>42758</v>
          </cell>
        </row>
        <row r="1580">
          <cell r="A1580" t="str">
            <v>SETCO</v>
          </cell>
          <cell r="B1580" t="str">
            <v>EQ</v>
          </cell>
          <cell r="C1580">
            <v>11.35</v>
          </cell>
          <cell r="D1580">
            <v>11.55</v>
          </cell>
          <cell r="E1580">
            <v>11.1</v>
          </cell>
          <cell r="F1580">
            <v>11.2</v>
          </cell>
          <cell r="G1580">
            <v>11.1</v>
          </cell>
          <cell r="H1580">
            <v>11.35</v>
          </cell>
          <cell r="I1580">
            <v>94744</v>
          </cell>
        </row>
        <row r="1581">
          <cell r="A1581" t="str">
            <v>SETF10GILT</v>
          </cell>
          <cell r="B1581" t="str">
            <v>EQ</v>
          </cell>
          <cell r="C1581">
            <v>206.01</v>
          </cell>
          <cell r="D1581">
            <v>206.59</v>
          </cell>
          <cell r="E1581">
            <v>205.75</v>
          </cell>
          <cell r="F1581">
            <v>205.8</v>
          </cell>
          <cell r="G1581">
            <v>205.75</v>
          </cell>
          <cell r="H1581">
            <v>206</v>
          </cell>
          <cell r="I1581">
            <v>3680</v>
          </cell>
        </row>
        <row r="1582">
          <cell r="A1582" t="str">
            <v>SETFGOLD</v>
          </cell>
          <cell r="B1582" t="str">
            <v>EQ</v>
          </cell>
          <cell r="C1582">
            <v>48.9</v>
          </cell>
          <cell r="D1582">
            <v>48.9</v>
          </cell>
          <cell r="E1582">
            <v>48.25</v>
          </cell>
          <cell r="F1582">
            <v>48.68</v>
          </cell>
          <cell r="G1582">
            <v>48.8</v>
          </cell>
          <cell r="H1582">
            <v>48.9</v>
          </cell>
          <cell r="I1582">
            <v>505591</v>
          </cell>
        </row>
        <row r="1583">
          <cell r="A1583" t="str">
            <v>SETFNIF50</v>
          </cell>
          <cell r="B1583" t="str">
            <v>EQ</v>
          </cell>
          <cell r="C1583">
            <v>186.21</v>
          </cell>
          <cell r="D1583">
            <v>187</v>
          </cell>
          <cell r="E1583">
            <v>184.32</v>
          </cell>
          <cell r="F1583">
            <v>185.01</v>
          </cell>
          <cell r="G1583">
            <v>185.2</v>
          </cell>
          <cell r="H1583">
            <v>186.42</v>
          </cell>
          <cell r="I1583">
            <v>1680599</v>
          </cell>
        </row>
        <row r="1584">
          <cell r="A1584" t="str">
            <v>SETFNIFBK</v>
          </cell>
          <cell r="B1584" t="str">
            <v>EQ</v>
          </cell>
          <cell r="C1584">
            <v>429.17</v>
          </cell>
          <cell r="D1584">
            <v>429.17</v>
          </cell>
          <cell r="E1584">
            <v>421</v>
          </cell>
          <cell r="F1584">
            <v>423.95</v>
          </cell>
          <cell r="G1584">
            <v>424.7</v>
          </cell>
          <cell r="H1584">
            <v>428.23</v>
          </cell>
          <cell r="I1584">
            <v>652454</v>
          </cell>
        </row>
        <row r="1585">
          <cell r="A1585" t="str">
            <v>SETFNN50</v>
          </cell>
          <cell r="B1585" t="str">
            <v>EQ</v>
          </cell>
          <cell r="C1585">
            <v>443.49</v>
          </cell>
          <cell r="D1585">
            <v>443.95</v>
          </cell>
          <cell r="E1585">
            <v>437</v>
          </cell>
          <cell r="F1585">
            <v>438.46</v>
          </cell>
          <cell r="G1585">
            <v>438.6</v>
          </cell>
          <cell r="H1585">
            <v>441.74</v>
          </cell>
          <cell r="I1585">
            <v>28419</v>
          </cell>
        </row>
        <row r="1586">
          <cell r="A1586" t="str">
            <v>SETUINFRA</v>
          </cell>
          <cell r="B1586" t="str">
            <v>BE</v>
          </cell>
          <cell r="C1586">
            <v>1.65</v>
          </cell>
          <cell r="D1586">
            <v>1.65</v>
          </cell>
          <cell r="E1586">
            <v>1.6</v>
          </cell>
          <cell r="F1586">
            <v>1.65</v>
          </cell>
          <cell r="G1586">
            <v>1.65</v>
          </cell>
          <cell r="H1586">
            <v>1.6</v>
          </cell>
          <cell r="I1586">
            <v>33914</v>
          </cell>
        </row>
        <row r="1587">
          <cell r="A1587" t="str">
            <v>SEYAIND</v>
          </cell>
          <cell r="B1587" t="str">
            <v>BE</v>
          </cell>
          <cell r="C1587">
            <v>32.950000000000003</v>
          </cell>
          <cell r="D1587">
            <v>33.6</v>
          </cell>
          <cell r="E1587">
            <v>30.9</v>
          </cell>
          <cell r="F1587">
            <v>33.549999999999997</v>
          </cell>
          <cell r="G1587">
            <v>33.6</v>
          </cell>
          <cell r="H1587">
            <v>32</v>
          </cell>
          <cell r="I1587">
            <v>25445</v>
          </cell>
        </row>
        <row r="1588">
          <cell r="A1588" t="str">
            <v>SFL</v>
          </cell>
          <cell r="B1588" t="str">
            <v>EQ</v>
          </cell>
          <cell r="C1588">
            <v>1261</v>
          </cell>
          <cell r="D1588">
            <v>1261</v>
          </cell>
          <cell r="E1588">
            <v>1232.5999999999999</v>
          </cell>
          <cell r="F1588">
            <v>1239.5999999999999</v>
          </cell>
          <cell r="G1588">
            <v>1247</v>
          </cell>
          <cell r="H1588">
            <v>1255.1500000000001</v>
          </cell>
          <cell r="I1588">
            <v>9469</v>
          </cell>
        </row>
        <row r="1589">
          <cell r="A1589" t="str">
            <v>SGIL</v>
          </cell>
          <cell r="B1589" t="str">
            <v>EQ</v>
          </cell>
          <cell r="C1589">
            <v>135.69999999999999</v>
          </cell>
          <cell r="D1589">
            <v>136.6</v>
          </cell>
          <cell r="E1589">
            <v>133.55000000000001</v>
          </cell>
          <cell r="F1589">
            <v>134.9</v>
          </cell>
          <cell r="G1589">
            <v>134.9</v>
          </cell>
          <cell r="H1589">
            <v>135.80000000000001</v>
          </cell>
          <cell r="I1589">
            <v>1973</v>
          </cell>
        </row>
        <row r="1590">
          <cell r="A1590" t="str">
            <v>SGL</v>
          </cell>
          <cell r="B1590" t="str">
            <v>EQ</v>
          </cell>
          <cell r="C1590">
            <v>18.05</v>
          </cell>
          <cell r="D1590">
            <v>18.3</v>
          </cell>
          <cell r="E1590">
            <v>17.7</v>
          </cell>
          <cell r="F1590">
            <v>17.95</v>
          </cell>
          <cell r="G1590">
            <v>18.100000000000001</v>
          </cell>
          <cell r="H1590">
            <v>18.2</v>
          </cell>
          <cell r="I1590">
            <v>14724</v>
          </cell>
        </row>
        <row r="1591">
          <cell r="A1591" t="str">
            <v>SHAHALLOYS</v>
          </cell>
          <cell r="B1591" t="str">
            <v>EQ</v>
          </cell>
          <cell r="C1591">
            <v>69.900000000000006</v>
          </cell>
          <cell r="D1591">
            <v>70.55</v>
          </cell>
          <cell r="E1591">
            <v>66.650000000000006</v>
          </cell>
          <cell r="F1591">
            <v>68.25</v>
          </cell>
          <cell r="G1591">
            <v>69.3</v>
          </cell>
          <cell r="H1591">
            <v>69.2</v>
          </cell>
          <cell r="I1591">
            <v>20967</v>
          </cell>
        </row>
        <row r="1592">
          <cell r="A1592" t="str">
            <v>SHAILY</v>
          </cell>
          <cell r="B1592" t="str">
            <v>EQ</v>
          </cell>
          <cell r="C1592">
            <v>1564.05</v>
          </cell>
          <cell r="D1592">
            <v>1564.05</v>
          </cell>
          <cell r="E1592">
            <v>1495.3</v>
          </cell>
          <cell r="F1592">
            <v>1507.6</v>
          </cell>
          <cell r="G1592">
            <v>1501</v>
          </cell>
          <cell r="H1592">
            <v>1566.55</v>
          </cell>
          <cell r="I1592">
            <v>1485</v>
          </cell>
        </row>
        <row r="1593">
          <cell r="A1593" t="str">
            <v>SHAKTIPUMP</v>
          </cell>
          <cell r="B1593" t="str">
            <v>EQ</v>
          </cell>
          <cell r="C1593">
            <v>400.65</v>
          </cell>
          <cell r="D1593">
            <v>401.9</v>
          </cell>
          <cell r="E1593">
            <v>395</v>
          </cell>
          <cell r="F1593">
            <v>396.75</v>
          </cell>
          <cell r="G1593">
            <v>398</v>
          </cell>
          <cell r="H1593">
            <v>400.45</v>
          </cell>
          <cell r="I1593">
            <v>22517</v>
          </cell>
        </row>
        <row r="1594">
          <cell r="A1594" t="str">
            <v>SHALBY</v>
          </cell>
          <cell r="B1594" t="str">
            <v>EQ</v>
          </cell>
          <cell r="C1594">
            <v>157.05000000000001</v>
          </cell>
          <cell r="D1594">
            <v>166</v>
          </cell>
          <cell r="E1594">
            <v>156.4</v>
          </cell>
          <cell r="F1594">
            <v>162.15</v>
          </cell>
          <cell r="G1594">
            <v>162.94999999999999</v>
          </cell>
          <cell r="H1594">
            <v>156.25</v>
          </cell>
          <cell r="I1594">
            <v>500560</v>
          </cell>
        </row>
        <row r="1595">
          <cell r="A1595" t="str">
            <v>SHALPAINTS</v>
          </cell>
          <cell r="B1595" t="str">
            <v>EQ</v>
          </cell>
          <cell r="C1595">
            <v>139.69999999999999</v>
          </cell>
          <cell r="D1595">
            <v>141.30000000000001</v>
          </cell>
          <cell r="E1595">
            <v>136.75</v>
          </cell>
          <cell r="F1595">
            <v>138.44999999999999</v>
          </cell>
          <cell r="G1595">
            <v>137.5</v>
          </cell>
          <cell r="H1595">
            <v>140.69999999999999</v>
          </cell>
          <cell r="I1595">
            <v>84025</v>
          </cell>
        </row>
        <row r="1596">
          <cell r="A1596" t="str">
            <v>SHANKARA</v>
          </cell>
          <cell r="B1596" t="str">
            <v>EQ</v>
          </cell>
          <cell r="C1596">
            <v>663.7</v>
          </cell>
          <cell r="D1596">
            <v>677.05</v>
          </cell>
          <cell r="E1596">
            <v>661.65</v>
          </cell>
          <cell r="F1596">
            <v>666</v>
          </cell>
          <cell r="G1596">
            <v>663.35</v>
          </cell>
          <cell r="H1596">
            <v>663.7</v>
          </cell>
          <cell r="I1596">
            <v>38140</v>
          </cell>
        </row>
        <row r="1597">
          <cell r="A1597" t="str">
            <v>SHANTI</v>
          </cell>
          <cell r="B1597" t="str">
            <v>EQ</v>
          </cell>
          <cell r="C1597">
            <v>22</v>
          </cell>
          <cell r="D1597">
            <v>22</v>
          </cell>
          <cell r="E1597">
            <v>20.7</v>
          </cell>
          <cell r="F1597">
            <v>21.55</v>
          </cell>
          <cell r="G1597">
            <v>21.8</v>
          </cell>
          <cell r="H1597">
            <v>21.85</v>
          </cell>
          <cell r="I1597">
            <v>12456</v>
          </cell>
        </row>
        <row r="1598">
          <cell r="A1598" t="str">
            <v>SHANTIGEAR</v>
          </cell>
          <cell r="B1598" t="str">
            <v>EQ</v>
          </cell>
          <cell r="C1598">
            <v>334.9</v>
          </cell>
          <cell r="D1598">
            <v>347</v>
          </cell>
          <cell r="E1598">
            <v>324.75</v>
          </cell>
          <cell r="F1598">
            <v>341.75</v>
          </cell>
          <cell r="G1598">
            <v>338.6</v>
          </cell>
          <cell r="H1598">
            <v>333.4</v>
          </cell>
          <cell r="I1598">
            <v>53238</v>
          </cell>
        </row>
        <row r="1599">
          <cell r="A1599" t="str">
            <v>SHARDACROP</v>
          </cell>
          <cell r="B1599" t="str">
            <v>EQ</v>
          </cell>
          <cell r="C1599">
            <v>488.4</v>
          </cell>
          <cell r="D1599">
            <v>506.6</v>
          </cell>
          <cell r="E1599">
            <v>483.95</v>
          </cell>
          <cell r="F1599">
            <v>493.05</v>
          </cell>
          <cell r="G1599">
            <v>492.95</v>
          </cell>
          <cell r="H1599">
            <v>486.7</v>
          </cell>
          <cell r="I1599">
            <v>331548</v>
          </cell>
        </row>
        <row r="1600">
          <cell r="A1600" t="str">
            <v>SHARDAMOTR</v>
          </cell>
          <cell r="B1600" t="str">
            <v>EQ</v>
          </cell>
          <cell r="C1600">
            <v>734.9</v>
          </cell>
          <cell r="D1600">
            <v>735</v>
          </cell>
          <cell r="E1600">
            <v>718.05</v>
          </cell>
          <cell r="F1600">
            <v>723.75</v>
          </cell>
          <cell r="G1600">
            <v>726.95</v>
          </cell>
          <cell r="H1600">
            <v>728.6</v>
          </cell>
          <cell r="I1600">
            <v>5687</v>
          </cell>
        </row>
        <row r="1601">
          <cell r="A1601" t="str">
            <v>SHAREINDIA</v>
          </cell>
          <cell r="B1601" t="str">
            <v>EQ</v>
          </cell>
          <cell r="C1601">
            <v>1208.5999999999999</v>
          </cell>
          <cell r="D1601">
            <v>1224.8499999999999</v>
          </cell>
          <cell r="E1601">
            <v>1191.3499999999999</v>
          </cell>
          <cell r="F1601">
            <v>1198.55</v>
          </cell>
          <cell r="G1601">
            <v>1195</v>
          </cell>
          <cell r="H1601">
            <v>1208.5999999999999</v>
          </cell>
          <cell r="I1601">
            <v>52514</v>
          </cell>
        </row>
        <row r="1602">
          <cell r="A1602" t="str">
            <v>SHARIABEES</v>
          </cell>
          <cell r="B1602" t="str">
            <v>EQ</v>
          </cell>
          <cell r="C1602">
            <v>417.97</v>
          </cell>
          <cell r="D1602">
            <v>417.97</v>
          </cell>
          <cell r="E1602">
            <v>408.5</v>
          </cell>
          <cell r="F1602">
            <v>409.34</v>
          </cell>
          <cell r="G1602">
            <v>409.69</v>
          </cell>
          <cell r="H1602">
            <v>413.04</v>
          </cell>
          <cell r="I1602">
            <v>1223</v>
          </cell>
        </row>
        <row r="1603">
          <cell r="A1603" t="str">
            <v>SHEMAROO</v>
          </cell>
          <cell r="B1603" t="str">
            <v>EQ</v>
          </cell>
          <cell r="C1603">
            <v>161.55000000000001</v>
          </cell>
          <cell r="D1603">
            <v>165.4</v>
          </cell>
          <cell r="E1603">
            <v>157.1</v>
          </cell>
          <cell r="F1603">
            <v>157.9</v>
          </cell>
          <cell r="G1603">
            <v>158</v>
          </cell>
          <cell r="H1603">
            <v>162.05000000000001</v>
          </cell>
          <cell r="I1603">
            <v>62971</v>
          </cell>
        </row>
        <row r="1604">
          <cell r="A1604" t="str">
            <v>SHILPAMED</v>
          </cell>
          <cell r="B1604" t="str">
            <v>EQ</v>
          </cell>
          <cell r="C1604">
            <v>283.7</v>
          </cell>
          <cell r="D1604">
            <v>283.7</v>
          </cell>
          <cell r="E1604">
            <v>276.5</v>
          </cell>
          <cell r="F1604">
            <v>277.64999999999998</v>
          </cell>
          <cell r="G1604">
            <v>277.89999999999998</v>
          </cell>
          <cell r="H1604">
            <v>282.45</v>
          </cell>
          <cell r="I1604">
            <v>59651</v>
          </cell>
        </row>
        <row r="1605">
          <cell r="A1605" t="str">
            <v>SHIVALIK</v>
          </cell>
          <cell r="B1605" t="str">
            <v>EQ</v>
          </cell>
          <cell r="C1605">
            <v>733.8</v>
          </cell>
          <cell r="D1605">
            <v>735.05</v>
          </cell>
          <cell r="E1605">
            <v>720.65</v>
          </cell>
          <cell r="F1605">
            <v>722.9</v>
          </cell>
          <cell r="G1605">
            <v>720.65</v>
          </cell>
          <cell r="H1605">
            <v>731.35</v>
          </cell>
          <cell r="I1605">
            <v>3702</v>
          </cell>
        </row>
        <row r="1606">
          <cell r="A1606" t="str">
            <v>SHIVAMAUTO</v>
          </cell>
          <cell r="B1606" t="str">
            <v>EQ</v>
          </cell>
          <cell r="C1606">
            <v>28.6</v>
          </cell>
          <cell r="D1606">
            <v>28.9</v>
          </cell>
          <cell r="E1606">
            <v>28.25</v>
          </cell>
          <cell r="F1606">
            <v>28.5</v>
          </cell>
          <cell r="G1606">
            <v>28.3</v>
          </cell>
          <cell r="H1606">
            <v>28.55</v>
          </cell>
          <cell r="I1606">
            <v>17654</v>
          </cell>
        </row>
        <row r="1607">
          <cell r="A1607" t="str">
            <v>SHIVAMILLS</v>
          </cell>
          <cell r="B1607" t="str">
            <v>EQ</v>
          </cell>
          <cell r="C1607">
            <v>93.65</v>
          </cell>
          <cell r="D1607">
            <v>102</v>
          </cell>
          <cell r="E1607">
            <v>92.5</v>
          </cell>
          <cell r="F1607">
            <v>98.45</v>
          </cell>
          <cell r="G1607">
            <v>97.95</v>
          </cell>
          <cell r="H1607">
            <v>94</v>
          </cell>
          <cell r="I1607">
            <v>39934</v>
          </cell>
        </row>
        <row r="1608">
          <cell r="A1608" t="str">
            <v>SHIVATEX</v>
          </cell>
          <cell r="B1608" t="str">
            <v>EQ</v>
          </cell>
          <cell r="C1608">
            <v>121.15</v>
          </cell>
          <cell r="D1608">
            <v>124</v>
          </cell>
          <cell r="E1608">
            <v>120.05</v>
          </cell>
          <cell r="F1608">
            <v>122.95</v>
          </cell>
          <cell r="G1608">
            <v>123.45</v>
          </cell>
          <cell r="H1608">
            <v>120.5</v>
          </cell>
          <cell r="I1608">
            <v>7647</v>
          </cell>
        </row>
        <row r="1609">
          <cell r="A1609" t="str">
            <v>SHK</v>
          </cell>
          <cell r="B1609" t="str">
            <v>EQ</v>
          </cell>
          <cell r="C1609">
            <v>141.55000000000001</v>
          </cell>
          <cell r="D1609">
            <v>142.6</v>
          </cell>
          <cell r="E1609">
            <v>140.80000000000001</v>
          </cell>
          <cell r="F1609">
            <v>141.69999999999999</v>
          </cell>
          <cell r="G1609">
            <v>141.55000000000001</v>
          </cell>
          <cell r="H1609">
            <v>141.19999999999999</v>
          </cell>
          <cell r="I1609">
            <v>67118</v>
          </cell>
        </row>
        <row r="1610">
          <cell r="A1610" t="str">
            <v>SHOPERSTOP</v>
          </cell>
          <cell r="B1610" t="str">
            <v>EQ</v>
          </cell>
          <cell r="C1610">
            <v>697</v>
          </cell>
          <cell r="D1610">
            <v>714.1</v>
          </cell>
          <cell r="E1610">
            <v>685.1</v>
          </cell>
          <cell r="F1610">
            <v>710.25</v>
          </cell>
          <cell r="G1610">
            <v>711</v>
          </cell>
          <cell r="H1610">
            <v>694.9</v>
          </cell>
          <cell r="I1610">
            <v>30964</v>
          </cell>
        </row>
        <row r="1611">
          <cell r="A1611" t="str">
            <v>SHRADHA</v>
          </cell>
          <cell r="B1611" t="str">
            <v>EQ</v>
          </cell>
          <cell r="C1611">
            <v>70.5</v>
          </cell>
          <cell r="D1611">
            <v>73.2</v>
          </cell>
          <cell r="E1611">
            <v>68.25</v>
          </cell>
          <cell r="F1611">
            <v>73.2</v>
          </cell>
          <cell r="G1611">
            <v>73.2</v>
          </cell>
          <cell r="H1611">
            <v>69.75</v>
          </cell>
          <cell r="I1611">
            <v>8644</v>
          </cell>
        </row>
        <row r="1612">
          <cell r="A1612" t="str">
            <v>SHREDIGCEM</v>
          </cell>
          <cell r="B1612" t="str">
            <v>EQ</v>
          </cell>
          <cell r="C1612">
            <v>72.099999999999994</v>
          </cell>
          <cell r="D1612">
            <v>72.099999999999994</v>
          </cell>
          <cell r="E1612">
            <v>70.25</v>
          </cell>
          <cell r="F1612">
            <v>70.75</v>
          </cell>
          <cell r="G1612">
            <v>71.2</v>
          </cell>
          <cell r="H1612">
            <v>71.400000000000006</v>
          </cell>
          <cell r="I1612">
            <v>109297</v>
          </cell>
        </row>
        <row r="1613">
          <cell r="A1613" t="str">
            <v>SHREECEM</v>
          </cell>
          <cell r="B1613" t="str">
            <v>EQ</v>
          </cell>
          <cell r="C1613">
            <v>24300</v>
          </cell>
          <cell r="D1613">
            <v>24366.65</v>
          </cell>
          <cell r="E1613">
            <v>23552.1</v>
          </cell>
          <cell r="F1613">
            <v>23853.05</v>
          </cell>
          <cell r="G1613">
            <v>23799</v>
          </cell>
          <cell r="H1613">
            <v>24238</v>
          </cell>
          <cell r="I1613">
            <v>28542</v>
          </cell>
        </row>
        <row r="1614">
          <cell r="A1614" t="str">
            <v>SHREEPUSHK</v>
          </cell>
          <cell r="B1614" t="str">
            <v>EQ</v>
          </cell>
          <cell r="C1614">
            <v>187.55</v>
          </cell>
          <cell r="D1614">
            <v>187.55</v>
          </cell>
          <cell r="E1614">
            <v>181.8</v>
          </cell>
          <cell r="F1614">
            <v>183</v>
          </cell>
          <cell r="G1614">
            <v>182.25</v>
          </cell>
          <cell r="H1614">
            <v>184.95</v>
          </cell>
          <cell r="I1614">
            <v>9240</v>
          </cell>
        </row>
        <row r="1615">
          <cell r="A1615" t="str">
            <v>SHREERAMA</v>
          </cell>
          <cell r="B1615" t="str">
            <v>EQ</v>
          </cell>
          <cell r="C1615">
            <v>13</v>
          </cell>
          <cell r="D1615">
            <v>13</v>
          </cell>
          <cell r="E1615">
            <v>12.35</v>
          </cell>
          <cell r="F1615">
            <v>12.5</v>
          </cell>
          <cell r="G1615">
            <v>12.45</v>
          </cell>
          <cell r="H1615">
            <v>12.95</v>
          </cell>
          <cell r="I1615">
            <v>37325</v>
          </cell>
        </row>
        <row r="1616">
          <cell r="A1616" t="str">
            <v>SHRENIK</v>
          </cell>
          <cell r="B1616" t="str">
            <v>EQ</v>
          </cell>
          <cell r="C1616">
            <v>1.65</v>
          </cell>
          <cell r="D1616">
            <v>1.7</v>
          </cell>
          <cell r="E1616">
            <v>1.65</v>
          </cell>
          <cell r="F1616">
            <v>1.65</v>
          </cell>
          <cell r="G1616">
            <v>1.7</v>
          </cell>
          <cell r="H1616">
            <v>1.65</v>
          </cell>
          <cell r="I1616">
            <v>600815</v>
          </cell>
        </row>
        <row r="1617">
          <cell r="A1617" t="str">
            <v>SHREYANIND</v>
          </cell>
          <cell r="B1617" t="str">
            <v>EQ</v>
          </cell>
          <cell r="C1617">
            <v>176.85</v>
          </cell>
          <cell r="D1617">
            <v>176.85</v>
          </cell>
          <cell r="E1617">
            <v>168</v>
          </cell>
          <cell r="F1617">
            <v>169.45</v>
          </cell>
          <cell r="G1617">
            <v>170</v>
          </cell>
          <cell r="H1617">
            <v>175.1</v>
          </cell>
          <cell r="I1617">
            <v>55469</v>
          </cell>
        </row>
        <row r="1618">
          <cell r="A1618" t="str">
            <v>SHREYAS</v>
          </cell>
          <cell r="B1618" t="str">
            <v>EQ</v>
          </cell>
          <cell r="C1618">
            <v>307.3</v>
          </cell>
          <cell r="D1618">
            <v>308.39999999999998</v>
          </cell>
          <cell r="E1618">
            <v>300.05</v>
          </cell>
          <cell r="F1618">
            <v>302.39999999999998</v>
          </cell>
          <cell r="G1618">
            <v>302.45</v>
          </cell>
          <cell r="H1618">
            <v>306.3</v>
          </cell>
          <cell r="I1618">
            <v>21765</v>
          </cell>
        </row>
        <row r="1619">
          <cell r="A1619" t="str">
            <v>SHRIPISTON</v>
          </cell>
          <cell r="B1619" t="str">
            <v>BE</v>
          </cell>
          <cell r="C1619">
            <v>1417</v>
          </cell>
          <cell r="D1619">
            <v>1417</v>
          </cell>
          <cell r="E1619">
            <v>1310.25</v>
          </cell>
          <cell r="F1619">
            <v>1321.45</v>
          </cell>
          <cell r="G1619">
            <v>1315</v>
          </cell>
          <cell r="H1619">
            <v>1379.2</v>
          </cell>
          <cell r="I1619">
            <v>4200</v>
          </cell>
        </row>
        <row r="1620">
          <cell r="A1620" t="str">
            <v>SHRIRAMFIN</v>
          </cell>
          <cell r="B1620" t="str">
            <v>EQ</v>
          </cell>
          <cell r="C1620">
            <v>1324.9</v>
          </cell>
          <cell r="D1620">
            <v>1325.75</v>
          </cell>
          <cell r="E1620">
            <v>1287</v>
          </cell>
          <cell r="F1620">
            <v>1294.6500000000001</v>
          </cell>
          <cell r="G1620">
            <v>1293.7</v>
          </cell>
          <cell r="H1620">
            <v>1319.9</v>
          </cell>
          <cell r="I1620">
            <v>319983</v>
          </cell>
        </row>
        <row r="1621">
          <cell r="A1621" t="str">
            <v>SHRIRAMPPS</v>
          </cell>
          <cell r="B1621" t="str">
            <v>EQ</v>
          </cell>
          <cell r="C1621">
            <v>75.900000000000006</v>
          </cell>
          <cell r="D1621">
            <v>75.900000000000006</v>
          </cell>
          <cell r="E1621">
            <v>73.95</v>
          </cell>
          <cell r="F1621">
            <v>74.5</v>
          </cell>
          <cell r="G1621">
            <v>74.25</v>
          </cell>
          <cell r="H1621">
            <v>75.400000000000006</v>
          </cell>
          <cell r="I1621">
            <v>126805</v>
          </cell>
        </row>
        <row r="1622">
          <cell r="A1622" t="str">
            <v>SHYAMCENT</v>
          </cell>
          <cell r="B1622" t="str">
            <v>EQ</v>
          </cell>
          <cell r="C1622">
            <v>21.4</v>
          </cell>
          <cell r="D1622">
            <v>21.4</v>
          </cell>
          <cell r="E1622">
            <v>20.8</v>
          </cell>
          <cell r="F1622">
            <v>21.05</v>
          </cell>
          <cell r="G1622">
            <v>21.15</v>
          </cell>
          <cell r="H1622">
            <v>21.2</v>
          </cell>
          <cell r="I1622">
            <v>182589</v>
          </cell>
        </row>
        <row r="1623">
          <cell r="A1623" t="str">
            <v>SHYAMMETL</v>
          </cell>
          <cell r="B1623" t="str">
            <v>EQ</v>
          </cell>
          <cell r="C1623">
            <v>310.14999999999998</v>
          </cell>
          <cell r="D1623">
            <v>313.64999999999998</v>
          </cell>
          <cell r="E1623">
            <v>301.25</v>
          </cell>
          <cell r="F1623">
            <v>303.10000000000002</v>
          </cell>
          <cell r="G1623">
            <v>303.5</v>
          </cell>
          <cell r="H1623">
            <v>308.3</v>
          </cell>
          <cell r="I1623">
            <v>129851</v>
          </cell>
        </row>
        <row r="1624">
          <cell r="A1624" t="str">
            <v>SHYAMTEL</v>
          </cell>
          <cell r="B1624" t="str">
            <v>EQ</v>
          </cell>
          <cell r="C1624">
            <v>11.1</v>
          </cell>
          <cell r="D1624">
            <v>11.1</v>
          </cell>
          <cell r="E1624">
            <v>10.25</v>
          </cell>
          <cell r="F1624">
            <v>10.6</v>
          </cell>
          <cell r="G1624">
            <v>10.8</v>
          </cell>
          <cell r="H1624">
            <v>10.7</v>
          </cell>
          <cell r="I1624">
            <v>7794</v>
          </cell>
        </row>
        <row r="1625">
          <cell r="A1625" t="str">
            <v>SIEMENS</v>
          </cell>
          <cell r="B1625" t="str">
            <v>EQ</v>
          </cell>
          <cell r="C1625">
            <v>2909.65</v>
          </cell>
          <cell r="D1625">
            <v>2920.75</v>
          </cell>
          <cell r="E1625">
            <v>2873.5</v>
          </cell>
          <cell r="F1625">
            <v>2891.7</v>
          </cell>
          <cell r="G1625">
            <v>2890</v>
          </cell>
          <cell r="H1625">
            <v>2895.2</v>
          </cell>
          <cell r="I1625">
            <v>228429</v>
          </cell>
        </row>
        <row r="1626">
          <cell r="A1626" t="str">
            <v>SIGACHI</v>
          </cell>
          <cell r="B1626" t="str">
            <v>EQ</v>
          </cell>
          <cell r="C1626">
            <v>290</v>
          </cell>
          <cell r="D1626">
            <v>329.7</v>
          </cell>
          <cell r="E1626">
            <v>282.35000000000002</v>
          </cell>
          <cell r="F1626">
            <v>328.6</v>
          </cell>
          <cell r="G1626">
            <v>329.7</v>
          </cell>
          <cell r="H1626">
            <v>274.75</v>
          </cell>
          <cell r="I1626">
            <v>5452790</v>
          </cell>
        </row>
        <row r="1627">
          <cell r="A1627" t="str">
            <v>SIGIND</v>
          </cell>
          <cell r="B1627" t="str">
            <v>EQ</v>
          </cell>
          <cell r="C1627">
            <v>39.1</v>
          </cell>
          <cell r="D1627">
            <v>41.55</v>
          </cell>
          <cell r="E1627">
            <v>38.450000000000003</v>
          </cell>
          <cell r="F1627">
            <v>38.9</v>
          </cell>
          <cell r="G1627">
            <v>39.299999999999997</v>
          </cell>
          <cell r="H1627">
            <v>39.1</v>
          </cell>
          <cell r="I1627">
            <v>72033</v>
          </cell>
        </row>
        <row r="1628">
          <cell r="A1628" t="str">
            <v>SIKKO</v>
          </cell>
          <cell r="B1628" t="str">
            <v>BE</v>
          </cell>
          <cell r="C1628">
            <v>98.5</v>
          </cell>
          <cell r="D1628">
            <v>100.5</v>
          </cell>
          <cell r="E1628">
            <v>96.85</v>
          </cell>
          <cell r="F1628">
            <v>99.35</v>
          </cell>
          <cell r="G1628">
            <v>99.45</v>
          </cell>
          <cell r="H1628">
            <v>101.1</v>
          </cell>
          <cell r="I1628">
            <v>13137</v>
          </cell>
        </row>
        <row r="1629">
          <cell r="A1629" t="str">
            <v>SIL</v>
          </cell>
          <cell r="B1629" t="str">
            <v>BE</v>
          </cell>
          <cell r="C1629">
            <v>33.799999999999997</v>
          </cell>
          <cell r="D1629">
            <v>35.450000000000003</v>
          </cell>
          <cell r="E1629">
            <v>33.4</v>
          </cell>
          <cell r="F1629">
            <v>35</v>
          </cell>
          <cell r="G1629">
            <v>35</v>
          </cell>
          <cell r="H1629">
            <v>33.799999999999997</v>
          </cell>
          <cell r="I1629">
            <v>134013</v>
          </cell>
        </row>
        <row r="1630">
          <cell r="A1630" t="str">
            <v>SILGO</v>
          </cell>
          <cell r="B1630" t="str">
            <v>EQ</v>
          </cell>
          <cell r="C1630">
            <v>27</v>
          </cell>
          <cell r="D1630">
            <v>27</v>
          </cell>
          <cell r="E1630">
            <v>26.2</v>
          </cell>
          <cell r="F1630">
            <v>26.45</v>
          </cell>
          <cell r="G1630">
            <v>26.5</v>
          </cell>
          <cell r="H1630">
            <v>26.7</v>
          </cell>
          <cell r="I1630">
            <v>13512</v>
          </cell>
        </row>
        <row r="1631">
          <cell r="A1631" t="str">
            <v>SILINV</v>
          </cell>
          <cell r="B1631" t="str">
            <v>EQ</v>
          </cell>
          <cell r="C1631">
            <v>349.5</v>
          </cell>
          <cell r="D1631">
            <v>356.4</v>
          </cell>
          <cell r="E1631">
            <v>340.9</v>
          </cell>
          <cell r="F1631">
            <v>348.5</v>
          </cell>
          <cell r="G1631">
            <v>350.75</v>
          </cell>
          <cell r="H1631">
            <v>349.5</v>
          </cell>
          <cell r="I1631">
            <v>2097</v>
          </cell>
        </row>
        <row r="1632">
          <cell r="A1632" t="str">
            <v>SILLYMONKS</v>
          </cell>
          <cell r="B1632" t="str">
            <v>BE</v>
          </cell>
          <cell r="C1632">
            <v>29.75</v>
          </cell>
          <cell r="D1632">
            <v>29.75</v>
          </cell>
          <cell r="E1632">
            <v>28.1</v>
          </cell>
          <cell r="F1632">
            <v>28.45</v>
          </cell>
          <cell r="G1632">
            <v>28.1</v>
          </cell>
          <cell r="H1632">
            <v>28.75</v>
          </cell>
          <cell r="I1632">
            <v>6870</v>
          </cell>
        </row>
        <row r="1633">
          <cell r="A1633" t="str">
            <v>SILVER</v>
          </cell>
          <cell r="B1633" t="str">
            <v>EQ</v>
          </cell>
          <cell r="C1633">
            <v>69.67</v>
          </cell>
          <cell r="D1633">
            <v>69.69</v>
          </cell>
          <cell r="E1633">
            <v>69.13</v>
          </cell>
          <cell r="F1633">
            <v>69.44</v>
          </cell>
          <cell r="G1633">
            <v>69.59</v>
          </cell>
          <cell r="H1633">
            <v>69.349999999999994</v>
          </cell>
          <cell r="I1633">
            <v>134945</v>
          </cell>
        </row>
        <row r="1634">
          <cell r="A1634" t="str">
            <v>SILVERBEES</v>
          </cell>
          <cell r="B1634" t="str">
            <v>EQ</v>
          </cell>
          <cell r="C1634">
            <v>67</v>
          </cell>
          <cell r="D1634">
            <v>67.19</v>
          </cell>
          <cell r="E1634">
            <v>66.8</v>
          </cell>
          <cell r="F1634">
            <v>66.88</v>
          </cell>
          <cell r="G1634">
            <v>66.989999999999995</v>
          </cell>
          <cell r="H1634">
            <v>66.92</v>
          </cell>
          <cell r="I1634">
            <v>1217957</v>
          </cell>
        </row>
        <row r="1635">
          <cell r="A1635" t="str">
            <v>SILVERTUC</v>
          </cell>
          <cell r="B1635" t="str">
            <v>EQ</v>
          </cell>
          <cell r="C1635">
            <v>343.2</v>
          </cell>
          <cell r="D1635">
            <v>343.5</v>
          </cell>
          <cell r="E1635">
            <v>340.45</v>
          </cell>
          <cell r="F1635">
            <v>343.5</v>
          </cell>
          <cell r="G1635">
            <v>343.5</v>
          </cell>
          <cell r="H1635">
            <v>345.5</v>
          </cell>
          <cell r="I1635">
            <v>11794</v>
          </cell>
        </row>
        <row r="1636">
          <cell r="A1636" t="str">
            <v>SIMBHALS</v>
          </cell>
          <cell r="B1636" t="str">
            <v>EQ</v>
          </cell>
          <cell r="C1636">
            <v>26.75</v>
          </cell>
          <cell r="D1636">
            <v>26.95</v>
          </cell>
          <cell r="E1636">
            <v>25.3</v>
          </cell>
          <cell r="F1636">
            <v>25.65</v>
          </cell>
          <cell r="G1636">
            <v>25.65</v>
          </cell>
          <cell r="H1636">
            <v>26.35</v>
          </cell>
          <cell r="I1636">
            <v>108734</v>
          </cell>
        </row>
        <row r="1637">
          <cell r="A1637" t="str">
            <v>SIMPLEXINF</v>
          </cell>
          <cell r="B1637" t="str">
            <v>EQ</v>
          </cell>
          <cell r="C1637">
            <v>58.35</v>
          </cell>
          <cell r="D1637">
            <v>58.95</v>
          </cell>
          <cell r="E1637">
            <v>57.4</v>
          </cell>
          <cell r="F1637">
            <v>57.95</v>
          </cell>
          <cell r="G1637">
            <v>58</v>
          </cell>
          <cell r="H1637">
            <v>58.85</v>
          </cell>
          <cell r="I1637">
            <v>64952</v>
          </cell>
        </row>
        <row r="1638">
          <cell r="A1638" t="str">
            <v>SINTERCOM</v>
          </cell>
          <cell r="B1638" t="str">
            <v>BE</v>
          </cell>
          <cell r="C1638">
            <v>105</v>
          </cell>
          <cell r="D1638">
            <v>105.5</v>
          </cell>
          <cell r="E1638">
            <v>105</v>
          </cell>
          <cell r="F1638">
            <v>105</v>
          </cell>
          <cell r="G1638">
            <v>105</v>
          </cell>
          <cell r="H1638">
            <v>105</v>
          </cell>
          <cell r="I1638">
            <v>1359</v>
          </cell>
        </row>
        <row r="1639">
          <cell r="A1639" t="str">
            <v>SINTEX</v>
          </cell>
          <cell r="B1639" t="str">
            <v>BE</v>
          </cell>
          <cell r="C1639">
            <v>3.5</v>
          </cell>
          <cell r="D1639">
            <v>3.5</v>
          </cell>
          <cell r="E1639">
            <v>3.5</v>
          </cell>
          <cell r="F1639">
            <v>3.5</v>
          </cell>
          <cell r="G1639">
            <v>3.5</v>
          </cell>
          <cell r="H1639">
            <v>3.55</v>
          </cell>
          <cell r="I1639">
            <v>269238</v>
          </cell>
        </row>
        <row r="1640">
          <cell r="A1640" t="str">
            <v>SIRCA</v>
          </cell>
          <cell r="B1640" t="str">
            <v>EQ</v>
          </cell>
          <cell r="C1640">
            <v>657.15</v>
          </cell>
          <cell r="D1640">
            <v>674.4</v>
          </cell>
          <cell r="E1640">
            <v>646.25</v>
          </cell>
          <cell r="F1640">
            <v>649.6</v>
          </cell>
          <cell r="G1640">
            <v>653.75</v>
          </cell>
          <cell r="H1640">
            <v>667.15</v>
          </cell>
          <cell r="I1640">
            <v>50177</v>
          </cell>
        </row>
        <row r="1641">
          <cell r="A1641" t="str">
            <v>SIS</v>
          </cell>
          <cell r="B1641" t="str">
            <v>EQ</v>
          </cell>
          <cell r="C1641">
            <v>383.3</v>
          </cell>
          <cell r="D1641">
            <v>388.45</v>
          </cell>
          <cell r="E1641">
            <v>382.6</v>
          </cell>
          <cell r="F1641">
            <v>384.25</v>
          </cell>
          <cell r="G1641">
            <v>385.5</v>
          </cell>
          <cell r="H1641">
            <v>383.3</v>
          </cell>
          <cell r="I1641">
            <v>32167</v>
          </cell>
        </row>
        <row r="1642">
          <cell r="A1642" t="str">
            <v>SITINET</v>
          </cell>
          <cell r="B1642" t="str">
            <v>EQ</v>
          </cell>
          <cell r="C1642">
            <v>1.7</v>
          </cell>
          <cell r="D1642">
            <v>1.7</v>
          </cell>
          <cell r="E1642">
            <v>1.65</v>
          </cell>
          <cell r="F1642">
            <v>1.65</v>
          </cell>
          <cell r="G1642">
            <v>1.7</v>
          </cell>
          <cell r="H1642">
            <v>1.7</v>
          </cell>
          <cell r="I1642">
            <v>980761</v>
          </cell>
        </row>
        <row r="1643">
          <cell r="A1643" t="str">
            <v>SIYSIL</v>
          </cell>
          <cell r="B1643" t="str">
            <v>EQ</v>
          </cell>
          <cell r="C1643">
            <v>526.1</v>
          </cell>
          <cell r="D1643">
            <v>530.65</v>
          </cell>
          <cell r="E1643">
            <v>511.55</v>
          </cell>
          <cell r="F1643">
            <v>513.54999999999995</v>
          </cell>
          <cell r="G1643">
            <v>516</v>
          </cell>
          <cell r="H1643">
            <v>526.1</v>
          </cell>
          <cell r="I1643">
            <v>59202</v>
          </cell>
        </row>
        <row r="1644">
          <cell r="A1644" t="str">
            <v>SJS</v>
          </cell>
          <cell r="B1644" t="str">
            <v>EQ</v>
          </cell>
          <cell r="C1644">
            <v>485</v>
          </cell>
          <cell r="D1644">
            <v>485</v>
          </cell>
          <cell r="E1644">
            <v>465</v>
          </cell>
          <cell r="F1644">
            <v>467.9</v>
          </cell>
          <cell r="G1644">
            <v>465.55</v>
          </cell>
          <cell r="H1644">
            <v>481.8</v>
          </cell>
          <cell r="I1644">
            <v>48313</v>
          </cell>
        </row>
        <row r="1645">
          <cell r="A1645" t="str">
            <v>SJVN</v>
          </cell>
          <cell r="B1645" t="str">
            <v>EQ</v>
          </cell>
          <cell r="C1645">
            <v>34.85</v>
          </cell>
          <cell r="D1645">
            <v>34.85</v>
          </cell>
          <cell r="E1645">
            <v>34.25</v>
          </cell>
          <cell r="F1645">
            <v>34.450000000000003</v>
          </cell>
          <cell r="G1645">
            <v>34.450000000000003</v>
          </cell>
          <cell r="H1645">
            <v>34.65</v>
          </cell>
          <cell r="I1645">
            <v>3087322</v>
          </cell>
        </row>
        <row r="1646">
          <cell r="A1646" t="str">
            <v>SKFINDIA</v>
          </cell>
          <cell r="B1646" t="str">
            <v>EQ</v>
          </cell>
          <cell r="C1646">
            <v>4638.7</v>
          </cell>
          <cell r="D1646">
            <v>4657.45</v>
          </cell>
          <cell r="E1646">
            <v>4575</v>
          </cell>
          <cell r="F1646">
            <v>4593.3999999999996</v>
          </cell>
          <cell r="G1646">
            <v>4590</v>
          </cell>
          <cell r="H1646">
            <v>4615.6000000000004</v>
          </cell>
          <cell r="I1646">
            <v>6181</v>
          </cell>
        </row>
        <row r="1647">
          <cell r="A1647" t="str">
            <v>SKIPPER</v>
          </cell>
          <cell r="B1647" t="str">
            <v>EQ</v>
          </cell>
          <cell r="C1647">
            <v>121.2</v>
          </cell>
          <cell r="D1647">
            <v>122.2</v>
          </cell>
          <cell r="E1647">
            <v>116.25</v>
          </cell>
          <cell r="F1647">
            <v>118.3</v>
          </cell>
          <cell r="G1647">
            <v>118.9</v>
          </cell>
          <cell r="H1647">
            <v>121.2</v>
          </cell>
          <cell r="I1647">
            <v>246599</v>
          </cell>
        </row>
        <row r="1648">
          <cell r="A1648" t="str">
            <v>SKMEGGPROD</v>
          </cell>
          <cell r="B1648" t="str">
            <v>EQ</v>
          </cell>
          <cell r="C1648">
            <v>142.4</v>
          </cell>
          <cell r="D1648">
            <v>142.4</v>
          </cell>
          <cell r="E1648">
            <v>133.55000000000001</v>
          </cell>
          <cell r="F1648">
            <v>135.94999999999999</v>
          </cell>
          <cell r="G1648">
            <v>136.5</v>
          </cell>
          <cell r="H1648">
            <v>140.30000000000001</v>
          </cell>
          <cell r="I1648">
            <v>67015</v>
          </cell>
        </row>
        <row r="1649">
          <cell r="A1649" t="str">
            <v>SKYGOLD</v>
          </cell>
          <cell r="B1649" t="str">
            <v>EQ</v>
          </cell>
          <cell r="C1649">
            <v>249.95</v>
          </cell>
          <cell r="D1649">
            <v>268.75</v>
          </cell>
          <cell r="E1649">
            <v>221.55</v>
          </cell>
          <cell r="F1649">
            <v>224.9</v>
          </cell>
          <cell r="G1649">
            <v>228</v>
          </cell>
          <cell r="H1649">
            <v>249.15</v>
          </cell>
          <cell r="I1649">
            <v>50472</v>
          </cell>
        </row>
        <row r="1650">
          <cell r="A1650" t="str">
            <v>SMARTLINK</v>
          </cell>
          <cell r="B1650" t="str">
            <v>EQ</v>
          </cell>
          <cell r="C1650">
            <v>138.15</v>
          </cell>
          <cell r="D1650">
            <v>139.65</v>
          </cell>
          <cell r="E1650">
            <v>137.30000000000001</v>
          </cell>
          <cell r="F1650">
            <v>138.5</v>
          </cell>
          <cell r="G1650">
            <v>138.5</v>
          </cell>
          <cell r="H1650">
            <v>138.94999999999999</v>
          </cell>
          <cell r="I1650">
            <v>11013</v>
          </cell>
        </row>
        <row r="1651">
          <cell r="A1651" t="str">
            <v>SMCGLOBAL</v>
          </cell>
          <cell r="B1651" t="str">
            <v>EQ</v>
          </cell>
          <cell r="C1651">
            <v>79</v>
          </cell>
          <cell r="D1651">
            <v>79</v>
          </cell>
          <cell r="E1651">
            <v>77.8</v>
          </cell>
          <cell r="F1651">
            <v>78</v>
          </cell>
          <cell r="G1651">
            <v>78.099999999999994</v>
          </cell>
          <cell r="H1651">
            <v>78.55</v>
          </cell>
          <cell r="I1651">
            <v>10817</v>
          </cell>
        </row>
        <row r="1652">
          <cell r="A1652" t="str">
            <v>SMLISUZU</v>
          </cell>
          <cell r="B1652" t="str">
            <v>EQ</v>
          </cell>
          <cell r="C1652">
            <v>799.4</v>
          </cell>
          <cell r="D1652">
            <v>799.4</v>
          </cell>
          <cell r="E1652">
            <v>765</v>
          </cell>
          <cell r="F1652">
            <v>768.75</v>
          </cell>
          <cell r="G1652">
            <v>766</v>
          </cell>
          <cell r="H1652">
            <v>786.4</v>
          </cell>
          <cell r="I1652">
            <v>15840</v>
          </cell>
        </row>
        <row r="1653">
          <cell r="A1653" t="str">
            <v>SMLT</v>
          </cell>
          <cell r="B1653" t="str">
            <v>EQ</v>
          </cell>
          <cell r="C1653">
            <v>138.15</v>
          </cell>
          <cell r="D1653">
            <v>138.75</v>
          </cell>
          <cell r="E1653">
            <v>135.94999999999999</v>
          </cell>
          <cell r="F1653">
            <v>137.25</v>
          </cell>
          <cell r="G1653">
            <v>136.05000000000001</v>
          </cell>
          <cell r="H1653">
            <v>138</v>
          </cell>
          <cell r="I1653">
            <v>22861</v>
          </cell>
        </row>
        <row r="1654">
          <cell r="A1654" t="str">
            <v>SMSLIFE</v>
          </cell>
          <cell r="B1654" t="str">
            <v>EQ</v>
          </cell>
          <cell r="C1654">
            <v>619.25</v>
          </cell>
          <cell r="D1654">
            <v>637.95000000000005</v>
          </cell>
          <cell r="E1654">
            <v>619.25</v>
          </cell>
          <cell r="F1654">
            <v>633.25</v>
          </cell>
          <cell r="G1654">
            <v>634</v>
          </cell>
          <cell r="H1654">
            <v>625.79999999999995</v>
          </cell>
          <cell r="I1654">
            <v>922</v>
          </cell>
        </row>
        <row r="1655">
          <cell r="A1655" t="str">
            <v>SMSPHARMA</v>
          </cell>
          <cell r="B1655" t="str">
            <v>EQ</v>
          </cell>
          <cell r="C1655">
            <v>82.3</v>
          </cell>
          <cell r="D1655">
            <v>82.7</v>
          </cell>
          <cell r="E1655">
            <v>81</v>
          </cell>
          <cell r="F1655">
            <v>81.7</v>
          </cell>
          <cell r="G1655">
            <v>81</v>
          </cell>
          <cell r="H1655">
            <v>81.599999999999994</v>
          </cell>
          <cell r="I1655">
            <v>20850</v>
          </cell>
        </row>
        <row r="1656">
          <cell r="A1656" t="str">
            <v>SNOWMAN</v>
          </cell>
          <cell r="B1656" t="str">
            <v>EQ</v>
          </cell>
          <cell r="C1656">
            <v>39</v>
          </cell>
          <cell r="D1656">
            <v>39.5</v>
          </cell>
          <cell r="E1656">
            <v>38.200000000000003</v>
          </cell>
          <cell r="F1656">
            <v>38.549999999999997</v>
          </cell>
          <cell r="G1656">
            <v>38.65</v>
          </cell>
          <cell r="H1656">
            <v>38.75</v>
          </cell>
          <cell r="I1656">
            <v>875595</v>
          </cell>
        </row>
        <row r="1657">
          <cell r="A1657" t="str">
            <v>SOBHA</v>
          </cell>
          <cell r="B1657" t="str">
            <v>EQ</v>
          </cell>
          <cell r="C1657">
            <v>567.5</v>
          </cell>
          <cell r="D1657">
            <v>591.79999999999995</v>
          </cell>
          <cell r="E1657">
            <v>567.5</v>
          </cell>
          <cell r="F1657">
            <v>585.04999999999995</v>
          </cell>
          <cell r="G1657">
            <v>589</v>
          </cell>
          <cell r="H1657">
            <v>567.5</v>
          </cell>
          <cell r="I1657">
            <v>729342</v>
          </cell>
        </row>
        <row r="1658">
          <cell r="A1658" t="str">
            <v>SOFTTECH</v>
          </cell>
          <cell r="B1658" t="str">
            <v>EQ</v>
          </cell>
          <cell r="C1658">
            <v>148</v>
          </cell>
          <cell r="D1658">
            <v>157</v>
          </cell>
          <cell r="E1658">
            <v>145.94999999999999</v>
          </cell>
          <cell r="F1658">
            <v>152.75</v>
          </cell>
          <cell r="G1658">
            <v>149.65</v>
          </cell>
          <cell r="H1658">
            <v>150.1</v>
          </cell>
          <cell r="I1658">
            <v>2385</v>
          </cell>
        </row>
        <row r="1659">
          <cell r="A1659" t="str">
            <v>SOLARA</v>
          </cell>
          <cell r="B1659" t="str">
            <v>EQ</v>
          </cell>
          <cell r="C1659">
            <v>427.55</v>
          </cell>
          <cell r="D1659">
            <v>433.15</v>
          </cell>
          <cell r="E1659">
            <v>425.7</v>
          </cell>
          <cell r="F1659">
            <v>429.7</v>
          </cell>
          <cell r="G1659">
            <v>431</v>
          </cell>
          <cell r="H1659">
            <v>426.55</v>
          </cell>
          <cell r="I1659">
            <v>32377</v>
          </cell>
        </row>
        <row r="1660">
          <cell r="A1660" t="str">
            <v>SOLARINDS</v>
          </cell>
          <cell r="B1660" t="str">
            <v>EQ</v>
          </cell>
          <cell r="C1660">
            <v>4425</v>
          </cell>
          <cell r="D1660">
            <v>4470</v>
          </cell>
          <cell r="E1660">
            <v>4360</v>
          </cell>
          <cell r="F1660">
            <v>4385.3999999999996</v>
          </cell>
          <cell r="G1660">
            <v>4405</v>
          </cell>
          <cell r="H1660">
            <v>4406.45</v>
          </cell>
          <cell r="I1660">
            <v>73481</v>
          </cell>
        </row>
        <row r="1661">
          <cell r="A1661" t="str">
            <v>SOMANYCERA</v>
          </cell>
          <cell r="B1661" t="str">
            <v>EQ</v>
          </cell>
          <cell r="C1661">
            <v>505</v>
          </cell>
          <cell r="D1661">
            <v>505.05</v>
          </cell>
          <cell r="E1661">
            <v>497</v>
          </cell>
          <cell r="F1661">
            <v>499.3</v>
          </cell>
          <cell r="G1661">
            <v>499</v>
          </cell>
          <cell r="H1661">
            <v>502.4</v>
          </cell>
          <cell r="I1661">
            <v>44457</v>
          </cell>
        </row>
        <row r="1662">
          <cell r="A1662" t="str">
            <v>SOMATEX</v>
          </cell>
          <cell r="B1662" t="str">
            <v>EQ</v>
          </cell>
          <cell r="C1662">
            <v>9.35</v>
          </cell>
          <cell r="D1662">
            <v>9.6</v>
          </cell>
          <cell r="E1662">
            <v>9.0500000000000007</v>
          </cell>
          <cell r="F1662">
            <v>9.6</v>
          </cell>
          <cell r="G1662">
            <v>9.6</v>
          </cell>
          <cell r="H1662">
            <v>9.15</v>
          </cell>
          <cell r="I1662">
            <v>46027</v>
          </cell>
        </row>
        <row r="1663">
          <cell r="A1663" t="str">
            <v>SOMICONVEY</v>
          </cell>
          <cell r="B1663" t="str">
            <v>EQ</v>
          </cell>
          <cell r="C1663">
            <v>42.7</v>
          </cell>
          <cell r="D1663">
            <v>42.7</v>
          </cell>
          <cell r="E1663">
            <v>40.5</v>
          </cell>
          <cell r="F1663">
            <v>41.25</v>
          </cell>
          <cell r="G1663">
            <v>41.8</v>
          </cell>
          <cell r="H1663">
            <v>41</v>
          </cell>
          <cell r="I1663">
            <v>5336</v>
          </cell>
        </row>
        <row r="1664">
          <cell r="A1664" t="str">
            <v>SONACOMS</v>
          </cell>
          <cell r="B1664" t="str">
            <v>EQ</v>
          </cell>
          <cell r="C1664">
            <v>416.3</v>
          </cell>
          <cell r="D1664">
            <v>429.25</v>
          </cell>
          <cell r="E1664">
            <v>410.8</v>
          </cell>
          <cell r="F1664">
            <v>417.5</v>
          </cell>
          <cell r="G1664">
            <v>417.6</v>
          </cell>
          <cell r="H1664">
            <v>415</v>
          </cell>
          <cell r="I1664">
            <v>1544225</v>
          </cell>
        </row>
        <row r="1665">
          <cell r="A1665" t="str">
            <v>SONAMCLOCK</v>
          </cell>
          <cell r="B1665" t="str">
            <v>EQ</v>
          </cell>
          <cell r="C1665">
            <v>51.3</v>
          </cell>
          <cell r="D1665">
            <v>51.3</v>
          </cell>
          <cell r="E1665">
            <v>46.25</v>
          </cell>
          <cell r="F1665">
            <v>47.1</v>
          </cell>
          <cell r="G1665">
            <v>46.25</v>
          </cell>
          <cell r="H1665">
            <v>49.4</v>
          </cell>
          <cell r="I1665">
            <v>8141</v>
          </cell>
        </row>
        <row r="1666">
          <cell r="A1666" t="str">
            <v>SONATSOFTW</v>
          </cell>
          <cell r="B1666" t="str">
            <v>EQ</v>
          </cell>
          <cell r="C1666">
            <v>584</v>
          </cell>
          <cell r="D1666">
            <v>591.85</v>
          </cell>
          <cell r="E1666">
            <v>580.70000000000005</v>
          </cell>
          <cell r="F1666">
            <v>587.54999999999995</v>
          </cell>
          <cell r="G1666">
            <v>586.70000000000005</v>
          </cell>
          <cell r="H1666">
            <v>584.70000000000005</v>
          </cell>
          <cell r="I1666">
            <v>181832</v>
          </cell>
        </row>
        <row r="1667">
          <cell r="A1667" t="str">
            <v>SOTL</v>
          </cell>
          <cell r="B1667" t="str">
            <v>EQ</v>
          </cell>
          <cell r="C1667">
            <v>301</v>
          </cell>
          <cell r="D1667">
            <v>306.5</v>
          </cell>
          <cell r="E1667">
            <v>301</v>
          </cell>
          <cell r="F1667">
            <v>303.75</v>
          </cell>
          <cell r="G1667">
            <v>304.89999999999998</v>
          </cell>
          <cell r="H1667">
            <v>303.2</v>
          </cell>
          <cell r="I1667">
            <v>20047</v>
          </cell>
        </row>
        <row r="1668">
          <cell r="A1668" t="str">
            <v>SOUTHBANK</v>
          </cell>
          <cell r="B1668" t="str">
            <v>EQ</v>
          </cell>
          <cell r="C1668">
            <v>19.600000000000001</v>
          </cell>
          <cell r="D1668">
            <v>19.649999999999999</v>
          </cell>
          <cell r="E1668">
            <v>19</v>
          </cell>
          <cell r="F1668">
            <v>19.25</v>
          </cell>
          <cell r="G1668">
            <v>19.25</v>
          </cell>
          <cell r="H1668">
            <v>19.5</v>
          </cell>
          <cell r="I1668">
            <v>32389982</v>
          </cell>
        </row>
        <row r="1669">
          <cell r="A1669" t="str">
            <v>SOUTHWEST</v>
          </cell>
          <cell r="B1669" t="str">
            <v>EQ</v>
          </cell>
          <cell r="C1669">
            <v>121.7</v>
          </cell>
          <cell r="D1669">
            <v>121.7</v>
          </cell>
          <cell r="E1669">
            <v>118.45</v>
          </cell>
          <cell r="F1669">
            <v>119.35</v>
          </cell>
          <cell r="G1669">
            <v>119.55</v>
          </cell>
          <cell r="H1669">
            <v>119.25</v>
          </cell>
          <cell r="I1669">
            <v>31492</v>
          </cell>
        </row>
        <row r="1670">
          <cell r="A1670" t="str">
            <v>SPAL</v>
          </cell>
          <cell r="B1670" t="str">
            <v>EQ</v>
          </cell>
          <cell r="C1670">
            <v>321.35000000000002</v>
          </cell>
          <cell r="D1670">
            <v>323</v>
          </cell>
          <cell r="E1670">
            <v>316.75</v>
          </cell>
          <cell r="F1670">
            <v>317.85000000000002</v>
          </cell>
          <cell r="G1670">
            <v>318</v>
          </cell>
          <cell r="H1670">
            <v>321.35000000000002</v>
          </cell>
          <cell r="I1670">
            <v>14096</v>
          </cell>
        </row>
        <row r="1671">
          <cell r="A1671" t="str">
            <v>SPANDANA</v>
          </cell>
          <cell r="B1671" t="str">
            <v>EQ</v>
          </cell>
          <cell r="C1671">
            <v>592.70000000000005</v>
          </cell>
          <cell r="D1671">
            <v>592.70000000000005</v>
          </cell>
          <cell r="E1671">
            <v>558.54999999999995</v>
          </cell>
          <cell r="F1671">
            <v>566.15</v>
          </cell>
          <cell r="G1671">
            <v>568.9</v>
          </cell>
          <cell r="H1671">
            <v>587.9</v>
          </cell>
          <cell r="I1671">
            <v>26896</v>
          </cell>
        </row>
        <row r="1672">
          <cell r="A1672" t="str">
            <v>SPARC</v>
          </cell>
          <cell r="B1672" t="str">
            <v>EQ</v>
          </cell>
          <cell r="C1672">
            <v>211.65</v>
          </cell>
          <cell r="D1672">
            <v>213.6</v>
          </cell>
          <cell r="E1672">
            <v>207.55</v>
          </cell>
          <cell r="F1672">
            <v>208.9</v>
          </cell>
          <cell r="G1672">
            <v>208.8</v>
          </cell>
          <cell r="H1672">
            <v>210.95</v>
          </cell>
          <cell r="I1672">
            <v>205418</v>
          </cell>
        </row>
        <row r="1673">
          <cell r="A1673" t="str">
            <v>SPCENET</v>
          </cell>
          <cell r="B1673" t="str">
            <v>BE</v>
          </cell>
          <cell r="C1673">
            <v>30.6</v>
          </cell>
          <cell r="D1673">
            <v>30.6</v>
          </cell>
          <cell r="E1673">
            <v>29.5</v>
          </cell>
          <cell r="F1673">
            <v>30.2</v>
          </cell>
          <cell r="G1673">
            <v>30.45</v>
          </cell>
          <cell r="H1673">
            <v>30.7</v>
          </cell>
          <cell r="I1673">
            <v>151565</v>
          </cell>
        </row>
        <row r="1674">
          <cell r="A1674" t="str">
            <v>SPECIALITY</v>
          </cell>
          <cell r="B1674" t="str">
            <v>EQ</v>
          </cell>
          <cell r="C1674">
            <v>254.4</v>
          </cell>
          <cell r="D1674">
            <v>269.39999999999998</v>
          </cell>
          <cell r="E1674">
            <v>242.2</v>
          </cell>
          <cell r="F1674">
            <v>247.25</v>
          </cell>
          <cell r="G1674">
            <v>246.4</v>
          </cell>
          <cell r="H1674">
            <v>253.25</v>
          </cell>
          <cell r="I1674">
            <v>2373727</v>
          </cell>
        </row>
        <row r="1675">
          <cell r="A1675" t="str">
            <v>SPENCERS</v>
          </cell>
          <cell r="B1675" t="str">
            <v>EQ</v>
          </cell>
          <cell r="C1675">
            <v>66</v>
          </cell>
          <cell r="D1675">
            <v>66</v>
          </cell>
          <cell r="E1675">
            <v>63.35</v>
          </cell>
          <cell r="F1675">
            <v>64.099999999999994</v>
          </cell>
          <cell r="G1675">
            <v>64.349999999999994</v>
          </cell>
          <cell r="H1675">
            <v>65.3</v>
          </cell>
          <cell r="I1675">
            <v>83700</v>
          </cell>
        </row>
        <row r="1676">
          <cell r="A1676" t="str">
            <v>SPIC</v>
          </cell>
          <cell r="B1676" t="str">
            <v>EQ</v>
          </cell>
          <cell r="C1676">
            <v>81.599999999999994</v>
          </cell>
          <cell r="D1676">
            <v>81.849999999999994</v>
          </cell>
          <cell r="E1676">
            <v>77.05</v>
          </cell>
          <cell r="F1676">
            <v>78.45</v>
          </cell>
          <cell r="G1676">
            <v>78.75</v>
          </cell>
          <cell r="H1676">
            <v>81.45</v>
          </cell>
          <cell r="I1676">
            <v>2200473</v>
          </cell>
        </row>
        <row r="1677">
          <cell r="A1677" t="str">
            <v>SPICEJET</v>
          </cell>
          <cell r="B1677" t="str">
            <v>EQ</v>
          </cell>
          <cell r="C1677">
            <v>38.299999999999997</v>
          </cell>
          <cell r="D1677">
            <v>38.35</v>
          </cell>
          <cell r="E1677">
            <v>37.65</v>
          </cell>
          <cell r="F1677">
            <v>37.799999999999997</v>
          </cell>
          <cell r="G1677">
            <v>37.700000000000003</v>
          </cell>
          <cell r="H1677">
            <v>38.200000000000003</v>
          </cell>
          <cell r="I1677">
            <v>1377950</v>
          </cell>
        </row>
        <row r="1678">
          <cell r="A1678" t="str">
            <v>SPLIL</v>
          </cell>
          <cell r="B1678" t="str">
            <v>EQ</v>
          </cell>
          <cell r="C1678">
            <v>77.3</v>
          </cell>
          <cell r="D1678">
            <v>77.8</v>
          </cell>
          <cell r="E1678">
            <v>75.099999999999994</v>
          </cell>
          <cell r="F1678">
            <v>75.8</v>
          </cell>
          <cell r="G1678">
            <v>76</v>
          </cell>
          <cell r="H1678">
            <v>76.75</v>
          </cell>
          <cell r="I1678">
            <v>96541</v>
          </cell>
        </row>
        <row r="1679">
          <cell r="A1679" t="str">
            <v>SPLPETRO</v>
          </cell>
          <cell r="B1679" t="str">
            <v>EQ</v>
          </cell>
          <cell r="C1679">
            <v>399.9</v>
          </cell>
          <cell r="D1679">
            <v>399.9</v>
          </cell>
          <cell r="E1679">
            <v>385.85</v>
          </cell>
          <cell r="F1679">
            <v>390.8</v>
          </cell>
          <cell r="G1679">
            <v>391.8</v>
          </cell>
          <cell r="H1679">
            <v>798.75</v>
          </cell>
          <cell r="I1679">
            <v>92834</v>
          </cell>
        </row>
        <row r="1680">
          <cell r="A1680" t="str">
            <v>SPMLINFRA</v>
          </cell>
          <cell r="B1680" t="str">
            <v>EQ</v>
          </cell>
          <cell r="C1680">
            <v>25.7</v>
          </cell>
          <cell r="D1680">
            <v>26.85</v>
          </cell>
          <cell r="E1680">
            <v>25.25</v>
          </cell>
          <cell r="F1680">
            <v>25.4</v>
          </cell>
          <cell r="G1680">
            <v>25.35</v>
          </cell>
          <cell r="H1680">
            <v>26.4</v>
          </cell>
          <cell r="I1680">
            <v>36918</v>
          </cell>
        </row>
        <row r="1681">
          <cell r="A1681" t="str">
            <v>SPORTKING</v>
          </cell>
          <cell r="B1681" t="str">
            <v>EQ</v>
          </cell>
          <cell r="C1681">
            <v>731.8</v>
          </cell>
          <cell r="D1681">
            <v>731.8</v>
          </cell>
          <cell r="E1681">
            <v>699.6</v>
          </cell>
          <cell r="F1681">
            <v>714</v>
          </cell>
          <cell r="G1681">
            <v>710.05</v>
          </cell>
          <cell r="H1681">
            <v>721</v>
          </cell>
          <cell r="I1681">
            <v>9480</v>
          </cell>
        </row>
        <row r="1682">
          <cell r="A1682" t="str">
            <v>SPTL</v>
          </cell>
          <cell r="B1682" t="str">
            <v>EQ</v>
          </cell>
          <cell r="C1682">
            <v>3.05</v>
          </cell>
          <cell r="D1682">
            <v>3.05</v>
          </cell>
          <cell r="E1682">
            <v>2.9</v>
          </cell>
          <cell r="F1682">
            <v>2.9</v>
          </cell>
          <cell r="G1682">
            <v>2.95</v>
          </cell>
          <cell r="H1682">
            <v>2.95</v>
          </cell>
          <cell r="I1682">
            <v>4405678</v>
          </cell>
        </row>
        <row r="1683">
          <cell r="A1683" t="str">
            <v>SREEL</v>
          </cell>
          <cell r="B1683" t="str">
            <v>EQ</v>
          </cell>
          <cell r="C1683">
            <v>210</v>
          </cell>
          <cell r="D1683">
            <v>210</v>
          </cell>
          <cell r="E1683">
            <v>205.35</v>
          </cell>
          <cell r="F1683">
            <v>206.7</v>
          </cell>
          <cell r="G1683">
            <v>209.2</v>
          </cell>
          <cell r="H1683">
            <v>209.2</v>
          </cell>
          <cell r="I1683">
            <v>13006</v>
          </cell>
        </row>
        <row r="1684">
          <cell r="A1684" t="str">
            <v>SRF</v>
          </cell>
          <cell r="B1684" t="str">
            <v>EQ</v>
          </cell>
          <cell r="C1684">
            <v>2270</v>
          </cell>
          <cell r="D1684">
            <v>2274</v>
          </cell>
          <cell r="E1684">
            <v>2227.35</v>
          </cell>
          <cell r="F1684">
            <v>2238.65</v>
          </cell>
          <cell r="G1684">
            <v>2237.65</v>
          </cell>
          <cell r="H1684">
            <v>2266.9</v>
          </cell>
          <cell r="I1684">
            <v>328799</v>
          </cell>
        </row>
        <row r="1685">
          <cell r="A1685" t="str">
            <v>SRHHYPOLTD</v>
          </cell>
          <cell r="B1685" t="str">
            <v>EQ</v>
          </cell>
          <cell r="C1685">
            <v>533.1</v>
          </cell>
          <cell r="D1685">
            <v>539</v>
          </cell>
          <cell r="E1685">
            <v>516.25</v>
          </cell>
          <cell r="F1685">
            <v>522.9</v>
          </cell>
          <cell r="G1685">
            <v>520</v>
          </cell>
          <cell r="H1685">
            <v>533.1</v>
          </cell>
          <cell r="I1685">
            <v>10748</v>
          </cell>
        </row>
        <row r="1686">
          <cell r="A1686" t="str">
            <v>SRPL</v>
          </cell>
          <cell r="B1686" t="str">
            <v>EQ</v>
          </cell>
          <cell r="C1686">
            <v>70.599999999999994</v>
          </cell>
          <cell r="D1686">
            <v>72.05</v>
          </cell>
          <cell r="E1686">
            <v>65.650000000000006</v>
          </cell>
          <cell r="F1686">
            <v>69.8</v>
          </cell>
          <cell r="G1686">
            <v>69.5</v>
          </cell>
          <cell r="H1686">
            <v>68.7</v>
          </cell>
          <cell r="I1686">
            <v>267659</v>
          </cell>
        </row>
        <row r="1687">
          <cell r="A1687" t="str">
            <v>SSWL</v>
          </cell>
          <cell r="B1687" t="str">
            <v>EQ</v>
          </cell>
          <cell r="C1687">
            <v>164</v>
          </cell>
          <cell r="D1687">
            <v>164.9</v>
          </cell>
          <cell r="E1687">
            <v>159.80000000000001</v>
          </cell>
          <cell r="F1687">
            <v>162.19999999999999</v>
          </cell>
          <cell r="G1687">
            <v>163.55000000000001</v>
          </cell>
          <cell r="H1687">
            <v>163.9</v>
          </cell>
          <cell r="I1687">
            <v>82150</v>
          </cell>
        </row>
        <row r="1688">
          <cell r="A1688" t="str">
            <v>STAR</v>
          </cell>
          <cell r="B1688" t="str">
            <v>EQ</v>
          </cell>
          <cell r="C1688">
            <v>356.1</v>
          </cell>
          <cell r="D1688">
            <v>357.9</v>
          </cell>
          <cell r="E1688">
            <v>350.05</v>
          </cell>
          <cell r="F1688">
            <v>351.65</v>
          </cell>
          <cell r="G1688">
            <v>351.7</v>
          </cell>
          <cell r="H1688">
            <v>356.1</v>
          </cell>
          <cell r="I1688">
            <v>210642</v>
          </cell>
        </row>
        <row r="1689">
          <cell r="A1689" t="str">
            <v>STARCEMENT</v>
          </cell>
          <cell r="B1689" t="str">
            <v>EQ</v>
          </cell>
          <cell r="C1689">
            <v>114</v>
          </cell>
          <cell r="D1689">
            <v>118.3</v>
          </cell>
          <cell r="E1689">
            <v>112.5</v>
          </cell>
          <cell r="F1689">
            <v>115.1</v>
          </cell>
          <cell r="G1689">
            <v>114</v>
          </cell>
          <cell r="H1689">
            <v>113.25</v>
          </cell>
          <cell r="I1689">
            <v>699040</v>
          </cell>
        </row>
        <row r="1690">
          <cell r="A1690" t="str">
            <v>STARHEALTH</v>
          </cell>
          <cell r="B1690" t="str">
            <v>EQ</v>
          </cell>
          <cell r="C1690">
            <v>583.9</v>
          </cell>
          <cell r="D1690">
            <v>590</v>
          </cell>
          <cell r="E1690">
            <v>578.85</v>
          </cell>
          <cell r="F1690">
            <v>585.75</v>
          </cell>
          <cell r="G1690">
            <v>588</v>
          </cell>
          <cell r="H1690">
            <v>584.5</v>
          </cell>
          <cell r="I1690">
            <v>68955</v>
          </cell>
        </row>
        <row r="1691">
          <cell r="A1691" t="str">
            <v>STARPAPER</v>
          </cell>
          <cell r="B1691" t="str">
            <v>EQ</v>
          </cell>
          <cell r="C1691">
            <v>186.9</v>
          </cell>
          <cell r="D1691">
            <v>189</v>
          </cell>
          <cell r="E1691">
            <v>184.05</v>
          </cell>
          <cell r="F1691">
            <v>186</v>
          </cell>
          <cell r="G1691">
            <v>185.5</v>
          </cell>
          <cell r="H1691">
            <v>186.75</v>
          </cell>
          <cell r="I1691">
            <v>17216</v>
          </cell>
        </row>
        <row r="1692">
          <cell r="A1692" t="str">
            <v>STARTECK</v>
          </cell>
          <cell r="B1692" t="str">
            <v>EQ</v>
          </cell>
          <cell r="C1692">
            <v>136.4</v>
          </cell>
          <cell r="D1692">
            <v>137.94999999999999</v>
          </cell>
          <cell r="E1692">
            <v>132.6</v>
          </cell>
          <cell r="F1692">
            <v>136.85</v>
          </cell>
          <cell r="G1692">
            <v>136.9</v>
          </cell>
          <cell r="H1692">
            <v>136.35</v>
          </cell>
          <cell r="I1692">
            <v>13846</v>
          </cell>
        </row>
        <row r="1693">
          <cell r="A1693" t="str">
            <v>STCINDIA</v>
          </cell>
          <cell r="B1693" t="str">
            <v>EQ</v>
          </cell>
          <cell r="C1693">
            <v>92.2</v>
          </cell>
          <cell r="D1693">
            <v>93</v>
          </cell>
          <cell r="E1693">
            <v>90</v>
          </cell>
          <cell r="F1693">
            <v>90.3</v>
          </cell>
          <cell r="G1693">
            <v>90.5</v>
          </cell>
          <cell r="H1693">
            <v>91.8</v>
          </cell>
          <cell r="I1693">
            <v>26732</v>
          </cell>
        </row>
        <row r="1694">
          <cell r="A1694" t="str">
            <v>STEELCAS</v>
          </cell>
          <cell r="B1694" t="str">
            <v>EQ</v>
          </cell>
          <cell r="C1694">
            <v>485</v>
          </cell>
          <cell r="D1694">
            <v>485</v>
          </cell>
          <cell r="E1694">
            <v>453.2</v>
          </cell>
          <cell r="F1694">
            <v>459.6</v>
          </cell>
          <cell r="G1694">
            <v>464.9</v>
          </cell>
          <cell r="H1694">
            <v>482.5</v>
          </cell>
          <cell r="I1694">
            <v>18991</v>
          </cell>
        </row>
        <row r="1695">
          <cell r="A1695" t="str">
            <v>STEELCITY</v>
          </cell>
          <cell r="B1695" t="str">
            <v>EQ</v>
          </cell>
          <cell r="C1695">
            <v>62.2</v>
          </cell>
          <cell r="D1695">
            <v>62.2</v>
          </cell>
          <cell r="E1695">
            <v>61</v>
          </cell>
          <cell r="F1695">
            <v>61.1</v>
          </cell>
          <cell r="G1695">
            <v>61.05</v>
          </cell>
          <cell r="H1695">
            <v>61.75</v>
          </cell>
          <cell r="I1695">
            <v>7113</v>
          </cell>
        </row>
        <row r="1696">
          <cell r="A1696" t="str">
            <v>STEELXIND</v>
          </cell>
          <cell r="B1696" t="str">
            <v>EQ</v>
          </cell>
          <cell r="C1696">
            <v>14.8</v>
          </cell>
          <cell r="D1696">
            <v>14.8</v>
          </cell>
          <cell r="E1696">
            <v>14.25</v>
          </cell>
          <cell r="F1696">
            <v>14.55</v>
          </cell>
          <cell r="G1696">
            <v>14.6</v>
          </cell>
          <cell r="H1696">
            <v>14.8</v>
          </cell>
          <cell r="I1696">
            <v>1527131</v>
          </cell>
        </row>
        <row r="1697">
          <cell r="A1697" t="str">
            <v>STEL</v>
          </cell>
          <cell r="B1697" t="str">
            <v>EQ</v>
          </cell>
          <cell r="C1697">
            <v>156.94999999999999</v>
          </cell>
          <cell r="D1697">
            <v>159</v>
          </cell>
          <cell r="E1697">
            <v>152.5</v>
          </cell>
          <cell r="F1697">
            <v>153.9</v>
          </cell>
          <cell r="G1697">
            <v>154.19999999999999</v>
          </cell>
          <cell r="H1697">
            <v>156.9</v>
          </cell>
          <cell r="I1697">
            <v>11023</v>
          </cell>
        </row>
        <row r="1698">
          <cell r="A1698" t="str">
            <v>STERTOOLS</v>
          </cell>
          <cell r="B1698" t="str">
            <v>EQ</v>
          </cell>
          <cell r="C1698">
            <v>261.75</v>
          </cell>
          <cell r="D1698">
            <v>262.39999999999998</v>
          </cell>
          <cell r="E1698">
            <v>252.8</v>
          </cell>
          <cell r="F1698">
            <v>256.39999999999998</v>
          </cell>
          <cell r="G1698">
            <v>257.7</v>
          </cell>
          <cell r="H1698">
            <v>259.14999999999998</v>
          </cell>
          <cell r="I1698">
            <v>15090</v>
          </cell>
        </row>
        <row r="1699">
          <cell r="A1699" t="str">
            <v>STLTECH</v>
          </cell>
          <cell r="B1699" t="str">
            <v>EQ</v>
          </cell>
          <cell r="C1699">
            <v>173</v>
          </cell>
          <cell r="D1699">
            <v>173.65</v>
          </cell>
          <cell r="E1699">
            <v>167.9</v>
          </cell>
          <cell r="F1699">
            <v>168.9</v>
          </cell>
          <cell r="G1699">
            <v>169.65</v>
          </cell>
          <cell r="H1699">
            <v>172.95</v>
          </cell>
          <cell r="I1699">
            <v>362496</v>
          </cell>
        </row>
        <row r="1700">
          <cell r="A1700" t="str">
            <v>STOVEKRAFT</v>
          </cell>
          <cell r="B1700" t="str">
            <v>EQ</v>
          </cell>
          <cell r="C1700">
            <v>543</v>
          </cell>
          <cell r="D1700">
            <v>556.9</v>
          </cell>
          <cell r="E1700">
            <v>540.35</v>
          </cell>
          <cell r="F1700">
            <v>546</v>
          </cell>
          <cell r="G1700">
            <v>547</v>
          </cell>
          <cell r="H1700">
            <v>543.20000000000005</v>
          </cell>
          <cell r="I1700">
            <v>104716</v>
          </cell>
        </row>
        <row r="1701">
          <cell r="A1701" t="str">
            <v>STYLAMIND</v>
          </cell>
          <cell r="B1701" t="str">
            <v>EQ</v>
          </cell>
          <cell r="C1701">
            <v>1120.7</v>
          </cell>
          <cell r="D1701">
            <v>1140</v>
          </cell>
          <cell r="E1701">
            <v>1086.2</v>
          </cell>
          <cell r="F1701">
            <v>1108.45</v>
          </cell>
          <cell r="G1701">
            <v>1099.05</v>
          </cell>
          <cell r="H1701">
            <v>1112.25</v>
          </cell>
          <cell r="I1701">
            <v>12229</v>
          </cell>
        </row>
        <row r="1702">
          <cell r="A1702" t="str">
            <v>SUBEXLTD</v>
          </cell>
          <cell r="B1702" t="str">
            <v>EQ</v>
          </cell>
          <cell r="C1702">
            <v>35.6</v>
          </cell>
          <cell r="D1702">
            <v>35.75</v>
          </cell>
          <cell r="E1702">
            <v>34.700000000000003</v>
          </cell>
          <cell r="F1702">
            <v>35.65</v>
          </cell>
          <cell r="G1702">
            <v>35.5</v>
          </cell>
          <cell r="H1702">
            <v>35.35</v>
          </cell>
          <cell r="I1702">
            <v>7478915</v>
          </cell>
        </row>
        <row r="1703">
          <cell r="A1703" t="str">
            <v>SUBROS</v>
          </cell>
          <cell r="B1703" t="str">
            <v>EQ</v>
          </cell>
          <cell r="C1703">
            <v>304</v>
          </cell>
          <cell r="D1703">
            <v>311.45</v>
          </cell>
          <cell r="E1703">
            <v>302.55</v>
          </cell>
          <cell r="F1703">
            <v>309.60000000000002</v>
          </cell>
          <cell r="G1703">
            <v>310.5</v>
          </cell>
          <cell r="H1703">
            <v>307</v>
          </cell>
          <cell r="I1703">
            <v>17852</v>
          </cell>
        </row>
        <row r="1704">
          <cell r="A1704" t="str">
            <v>SUDARSCHEM</v>
          </cell>
          <cell r="B1704" t="str">
            <v>EQ</v>
          </cell>
          <cell r="C1704">
            <v>376.5</v>
          </cell>
          <cell r="D1704">
            <v>380.45</v>
          </cell>
          <cell r="E1704">
            <v>375.25</v>
          </cell>
          <cell r="F1704">
            <v>377.8</v>
          </cell>
          <cell r="G1704">
            <v>377.75</v>
          </cell>
          <cell r="H1704">
            <v>379.85</v>
          </cell>
          <cell r="I1704">
            <v>34278</v>
          </cell>
        </row>
        <row r="1705">
          <cell r="A1705" t="str">
            <v>SUKHJITS</v>
          </cell>
          <cell r="B1705" t="str">
            <v>EQ</v>
          </cell>
          <cell r="C1705">
            <v>424.4</v>
          </cell>
          <cell r="D1705">
            <v>448.8</v>
          </cell>
          <cell r="E1705">
            <v>424.05</v>
          </cell>
          <cell r="F1705">
            <v>445.05</v>
          </cell>
          <cell r="G1705">
            <v>448.8</v>
          </cell>
          <cell r="H1705">
            <v>433.8</v>
          </cell>
          <cell r="I1705">
            <v>3648</v>
          </cell>
        </row>
        <row r="1706">
          <cell r="A1706" t="str">
            <v>SULA</v>
          </cell>
          <cell r="B1706" t="str">
            <v>EQ</v>
          </cell>
          <cell r="C1706">
            <v>318.64999999999998</v>
          </cell>
          <cell r="D1706">
            <v>323.95</v>
          </cell>
          <cell r="E1706">
            <v>317</v>
          </cell>
          <cell r="F1706">
            <v>322.05</v>
          </cell>
          <cell r="G1706">
            <v>322</v>
          </cell>
          <cell r="H1706">
            <v>318.64999999999998</v>
          </cell>
          <cell r="I1706">
            <v>246791</v>
          </cell>
        </row>
        <row r="1707">
          <cell r="A1707" t="str">
            <v>SUMEETINDS</v>
          </cell>
          <cell r="B1707" t="str">
            <v>BE</v>
          </cell>
          <cell r="C1707">
            <v>4</v>
          </cell>
          <cell r="D1707">
            <v>4</v>
          </cell>
          <cell r="E1707">
            <v>4</v>
          </cell>
          <cell r="F1707">
            <v>4</v>
          </cell>
          <cell r="G1707">
            <v>4</v>
          </cell>
          <cell r="H1707">
            <v>4.2</v>
          </cell>
          <cell r="I1707">
            <v>109804</v>
          </cell>
        </row>
        <row r="1708">
          <cell r="A1708" t="str">
            <v>SUMICHEM</v>
          </cell>
          <cell r="B1708" t="str">
            <v>EQ</v>
          </cell>
          <cell r="C1708">
            <v>490.5</v>
          </cell>
          <cell r="D1708">
            <v>494</v>
          </cell>
          <cell r="E1708">
            <v>485.75</v>
          </cell>
          <cell r="F1708">
            <v>492.85</v>
          </cell>
          <cell r="G1708">
            <v>493.2</v>
          </cell>
          <cell r="H1708">
            <v>490.45</v>
          </cell>
          <cell r="I1708">
            <v>164699</v>
          </cell>
        </row>
        <row r="1709">
          <cell r="A1709" t="str">
            <v>SUMIT</v>
          </cell>
          <cell r="B1709" t="str">
            <v>BE</v>
          </cell>
          <cell r="C1709">
            <v>30.5</v>
          </cell>
          <cell r="D1709">
            <v>32.1</v>
          </cell>
          <cell r="E1709">
            <v>29.4</v>
          </cell>
          <cell r="F1709">
            <v>29.4</v>
          </cell>
          <cell r="G1709">
            <v>29.4</v>
          </cell>
          <cell r="H1709">
            <v>30.9</v>
          </cell>
          <cell r="I1709">
            <v>104458</v>
          </cell>
        </row>
        <row r="1710">
          <cell r="A1710" t="str">
            <v>SUMMITSEC</v>
          </cell>
          <cell r="B1710" t="str">
            <v>EQ</v>
          </cell>
          <cell r="C1710">
            <v>664.05</v>
          </cell>
          <cell r="D1710">
            <v>689</v>
          </cell>
          <cell r="E1710">
            <v>653.25</v>
          </cell>
          <cell r="F1710">
            <v>662.4</v>
          </cell>
          <cell r="G1710">
            <v>660.5</v>
          </cell>
          <cell r="H1710">
            <v>663.85</v>
          </cell>
          <cell r="I1710">
            <v>10305</v>
          </cell>
        </row>
        <row r="1711">
          <cell r="A1711" t="str">
            <v>SUNCLAYLTD</v>
          </cell>
          <cell r="B1711" t="str">
            <v>EQ</v>
          </cell>
          <cell r="C1711">
            <v>4944.8</v>
          </cell>
          <cell r="D1711">
            <v>4971.1000000000004</v>
          </cell>
          <cell r="E1711">
            <v>4891.3999999999996</v>
          </cell>
          <cell r="F1711">
            <v>4916.8</v>
          </cell>
          <cell r="G1711">
            <v>4910.1000000000004</v>
          </cell>
          <cell r="H1711">
            <v>4971.1499999999996</v>
          </cell>
          <cell r="I1711">
            <v>1154</v>
          </cell>
        </row>
        <row r="1712">
          <cell r="A1712" t="str">
            <v>SUNDARAM</v>
          </cell>
          <cell r="B1712" t="str">
            <v>EQ</v>
          </cell>
          <cell r="C1712">
            <v>2.8</v>
          </cell>
          <cell r="D1712">
            <v>2.8</v>
          </cell>
          <cell r="E1712">
            <v>2.6</v>
          </cell>
          <cell r="F1712">
            <v>2.7</v>
          </cell>
          <cell r="G1712">
            <v>2.7</v>
          </cell>
          <cell r="H1712">
            <v>2.75</v>
          </cell>
          <cell r="I1712">
            <v>1143840</v>
          </cell>
        </row>
        <row r="1713">
          <cell r="A1713" t="str">
            <v>SUNDARMFIN</v>
          </cell>
          <cell r="B1713" t="str">
            <v>EQ</v>
          </cell>
          <cell r="C1713">
            <v>2395</v>
          </cell>
          <cell r="D1713">
            <v>2397</v>
          </cell>
          <cell r="E1713">
            <v>2315.75</v>
          </cell>
          <cell r="F1713">
            <v>2326.75</v>
          </cell>
          <cell r="G1713">
            <v>2330</v>
          </cell>
          <cell r="H1713">
            <v>2387.25</v>
          </cell>
          <cell r="I1713">
            <v>11980</v>
          </cell>
        </row>
        <row r="1714">
          <cell r="A1714" t="str">
            <v>SUNDARMHLD</v>
          </cell>
          <cell r="B1714" t="str">
            <v>EQ</v>
          </cell>
          <cell r="C1714">
            <v>92.9</v>
          </cell>
          <cell r="D1714">
            <v>93.5</v>
          </cell>
          <cell r="E1714">
            <v>90.9</v>
          </cell>
          <cell r="F1714">
            <v>91.65</v>
          </cell>
          <cell r="G1714">
            <v>91.9</v>
          </cell>
          <cell r="H1714">
            <v>92.9</v>
          </cell>
          <cell r="I1714">
            <v>63579</v>
          </cell>
        </row>
        <row r="1715">
          <cell r="A1715" t="str">
            <v>SUNDRMBRAK</v>
          </cell>
          <cell r="B1715" t="str">
            <v>EQ</v>
          </cell>
          <cell r="C1715">
            <v>331.9</v>
          </cell>
          <cell r="D1715">
            <v>332</v>
          </cell>
          <cell r="E1715">
            <v>323</v>
          </cell>
          <cell r="F1715">
            <v>323.75</v>
          </cell>
          <cell r="G1715">
            <v>323.2</v>
          </cell>
          <cell r="H1715">
            <v>327.45</v>
          </cell>
          <cell r="I1715">
            <v>1027</v>
          </cell>
        </row>
        <row r="1716">
          <cell r="A1716" t="str">
            <v>SUNDRMFAST</v>
          </cell>
          <cell r="B1716" t="str">
            <v>EQ</v>
          </cell>
          <cell r="C1716">
            <v>1012</v>
          </cell>
          <cell r="D1716">
            <v>1020</v>
          </cell>
          <cell r="E1716">
            <v>976</v>
          </cell>
          <cell r="F1716">
            <v>991.1</v>
          </cell>
          <cell r="G1716">
            <v>987.5</v>
          </cell>
          <cell r="H1716">
            <v>1004.6</v>
          </cell>
          <cell r="I1716">
            <v>733214</v>
          </cell>
        </row>
        <row r="1717">
          <cell r="A1717" t="str">
            <v>SUNFLAG</v>
          </cell>
          <cell r="B1717" t="str">
            <v>EQ</v>
          </cell>
          <cell r="C1717">
            <v>114.6</v>
          </cell>
          <cell r="D1717">
            <v>116.1</v>
          </cell>
          <cell r="E1717">
            <v>112</v>
          </cell>
          <cell r="F1717">
            <v>113</v>
          </cell>
          <cell r="G1717">
            <v>112.55</v>
          </cell>
          <cell r="H1717">
            <v>115.05</v>
          </cell>
          <cell r="I1717">
            <v>642941</v>
          </cell>
        </row>
        <row r="1718">
          <cell r="A1718" t="str">
            <v>SUNPHARMA</v>
          </cell>
          <cell r="B1718" t="str">
            <v>EQ</v>
          </cell>
          <cell r="C1718">
            <v>1015</v>
          </cell>
          <cell r="D1718">
            <v>1021.8</v>
          </cell>
          <cell r="E1718">
            <v>1004.1</v>
          </cell>
          <cell r="F1718">
            <v>1008.7</v>
          </cell>
          <cell r="G1718">
            <v>1007</v>
          </cell>
          <cell r="H1718">
            <v>1016.2</v>
          </cell>
          <cell r="I1718">
            <v>1773153</v>
          </cell>
        </row>
        <row r="1719">
          <cell r="A1719" t="str">
            <v>SUNTECK</v>
          </cell>
          <cell r="B1719" t="str">
            <v>EQ</v>
          </cell>
          <cell r="C1719">
            <v>348.8</v>
          </cell>
          <cell r="D1719">
            <v>350</v>
          </cell>
          <cell r="E1719">
            <v>344.45</v>
          </cell>
          <cell r="F1719">
            <v>349.2</v>
          </cell>
          <cell r="G1719">
            <v>349.9</v>
          </cell>
          <cell r="H1719">
            <v>347.8</v>
          </cell>
          <cell r="I1719">
            <v>548289</v>
          </cell>
        </row>
        <row r="1720">
          <cell r="A1720" t="str">
            <v>SUNTV</v>
          </cell>
          <cell r="B1720" t="str">
            <v>EQ</v>
          </cell>
          <cell r="C1720">
            <v>482.9</v>
          </cell>
          <cell r="D1720">
            <v>483.4</v>
          </cell>
          <cell r="E1720">
            <v>477</v>
          </cell>
          <cell r="F1720">
            <v>479.95</v>
          </cell>
          <cell r="G1720">
            <v>479.8</v>
          </cell>
          <cell r="H1720">
            <v>481.9</v>
          </cell>
          <cell r="I1720">
            <v>212778</v>
          </cell>
        </row>
        <row r="1721">
          <cell r="A1721" t="str">
            <v>SUPERHOUSE</v>
          </cell>
          <cell r="B1721" t="str">
            <v>EQ</v>
          </cell>
          <cell r="C1721">
            <v>203</v>
          </cell>
          <cell r="D1721">
            <v>203.95</v>
          </cell>
          <cell r="E1721">
            <v>200.6</v>
          </cell>
          <cell r="F1721">
            <v>202.3</v>
          </cell>
          <cell r="G1721">
            <v>203.95</v>
          </cell>
          <cell r="H1721">
            <v>203.15</v>
          </cell>
          <cell r="I1721">
            <v>2822</v>
          </cell>
        </row>
        <row r="1722">
          <cell r="A1722" t="str">
            <v>SUPERSPIN</v>
          </cell>
          <cell r="B1722" t="str">
            <v>EQ</v>
          </cell>
          <cell r="C1722">
            <v>8.5500000000000007</v>
          </cell>
          <cell r="D1722">
            <v>9.1</v>
          </cell>
          <cell r="E1722">
            <v>8.1999999999999993</v>
          </cell>
          <cell r="F1722">
            <v>8.35</v>
          </cell>
          <cell r="G1722">
            <v>8.3000000000000007</v>
          </cell>
          <cell r="H1722">
            <v>8.85</v>
          </cell>
          <cell r="I1722">
            <v>493129</v>
          </cell>
        </row>
        <row r="1723">
          <cell r="A1723" t="str">
            <v>SUPRAJIT</v>
          </cell>
          <cell r="B1723" t="str">
            <v>EQ</v>
          </cell>
          <cell r="C1723">
            <v>333</v>
          </cell>
          <cell r="D1723">
            <v>336.5</v>
          </cell>
          <cell r="E1723">
            <v>330</v>
          </cell>
          <cell r="F1723">
            <v>332.25</v>
          </cell>
          <cell r="G1723">
            <v>330.6</v>
          </cell>
          <cell r="H1723">
            <v>332.85</v>
          </cell>
          <cell r="I1723">
            <v>84831</v>
          </cell>
        </row>
        <row r="1724">
          <cell r="A1724" t="str">
            <v>SUPREMEENG</v>
          </cell>
          <cell r="B1724" t="str">
            <v>EQ</v>
          </cell>
          <cell r="C1724">
            <v>1.3</v>
          </cell>
          <cell r="D1724">
            <v>1.3</v>
          </cell>
          <cell r="E1724">
            <v>1.25</v>
          </cell>
          <cell r="F1724">
            <v>1.25</v>
          </cell>
          <cell r="G1724">
            <v>1.3</v>
          </cell>
          <cell r="H1724">
            <v>1.25</v>
          </cell>
          <cell r="I1724">
            <v>317359</v>
          </cell>
        </row>
        <row r="1725">
          <cell r="A1725" t="str">
            <v>SUPREMEIND</v>
          </cell>
          <cell r="B1725" t="str">
            <v>EQ</v>
          </cell>
          <cell r="C1725">
            <v>2398.1</v>
          </cell>
          <cell r="D1725">
            <v>2470</v>
          </cell>
          <cell r="E1725">
            <v>2380</v>
          </cell>
          <cell r="F1725">
            <v>2450.15</v>
          </cell>
          <cell r="G1725">
            <v>2465</v>
          </cell>
          <cell r="H1725">
            <v>2386</v>
          </cell>
          <cell r="I1725">
            <v>238849</v>
          </cell>
        </row>
        <row r="1726">
          <cell r="A1726" t="str">
            <v>SUPREMEINF</v>
          </cell>
          <cell r="B1726" t="str">
            <v>EQ</v>
          </cell>
          <cell r="C1726">
            <v>25.05</v>
          </cell>
          <cell r="D1726">
            <v>26.3</v>
          </cell>
          <cell r="E1726">
            <v>24.6</v>
          </cell>
          <cell r="F1726">
            <v>26.05</v>
          </cell>
          <cell r="G1726">
            <v>26.2</v>
          </cell>
          <cell r="H1726">
            <v>25.1</v>
          </cell>
          <cell r="I1726">
            <v>53093</v>
          </cell>
        </row>
        <row r="1727">
          <cell r="A1727" t="str">
            <v>SUPRIYA</v>
          </cell>
          <cell r="B1727" t="str">
            <v>EQ</v>
          </cell>
          <cell r="C1727">
            <v>239.7</v>
          </cell>
          <cell r="D1727">
            <v>241.9</v>
          </cell>
          <cell r="E1727">
            <v>234.9</v>
          </cell>
          <cell r="F1727">
            <v>235.75</v>
          </cell>
          <cell r="G1727">
            <v>236</v>
          </cell>
          <cell r="H1727">
            <v>238.4</v>
          </cell>
          <cell r="I1727">
            <v>81767</v>
          </cell>
        </row>
        <row r="1728">
          <cell r="A1728" t="str">
            <v>SURANASOL</v>
          </cell>
          <cell r="B1728" t="str">
            <v>EQ</v>
          </cell>
          <cell r="C1728">
            <v>23.5</v>
          </cell>
          <cell r="D1728">
            <v>23.5</v>
          </cell>
          <cell r="E1728">
            <v>22.25</v>
          </cell>
          <cell r="F1728">
            <v>22.7</v>
          </cell>
          <cell r="G1728">
            <v>22.75</v>
          </cell>
          <cell r="H1728">
            <v>23.2</v>
          </cell>
          <cell r="I1728">
            <v>43059</v>
          </cell>
        </row>
        <row r="1729">
          <cell r="A1729" t="str">
            <v>SURANAT&amp;P</v>
          </cell>
          <cell r="B1729" t="str">
            <v>EQ</v>
          </cell>
          <cell r="C1729">
            <v>12.7</v>
          </cell>
          <cell r="D1729">
            <v>12.7</v>
          </cell>
          <cell r="E1729">
            <v>11.7</v>
          </cell>
          <cell r="F1729">
            <v>11.8</v>
          </cell>
          <cell r="G1729">
            <v>11.9</v>
          </cell>
          <cell r="H1729">
            <v>12.15</v>
          </cell>
          <cell r="I1729">
            <v>121303</v>
          </cell>
        </row>
        <row r="1730">
          <cell r="A1730" t="str">
            <v>SURYALAXMI</v>
          </cell>
          <cell r="B1730" t="str">
            <v>EQ</v>
          </cell>
          <cell r="C1730">
            <v>60.4</v>
          </cell>
          <cell r="D1730">
            <v>60.4</v>
          </cell>
          <cell r="E1730">
            <v>57</v>
          </cell>
          <cell r="F1730">
            <v>57.55</v>
          </cell>
          <cell r="G1730">
            <v>57.95</v>
          </cell>
          <cell r="H1730">
            <v>58.45</v>
          </cell>
          <cell r="I1730">
            <v>19144</v>
          </cell>
        </row>
        <row r="1731">
          <cell r="A1731" t="str">
            <v>SURYAROSNI</v>
          </cell>
          <cell r="B1731" t="str">
            <v>EQ</v>
          </cell>
          <cell r="C1731">
            <v>562.70000000000005</v>
          </cell>
          <cell r="D1731">
            <v>568.15</v>
          </cell>
          <cell r="E1731">
            <v>543.04999999999995</v>
          </cell>
          <cell r="F1731">
            <v>551.35</v>
          </cell>
          <cell r="G1731">
            <v>548.9</v>
          </cell>
          <cell r="H1731">
            <v>560.79999999999995</v>
          </cell>
          <cell r="I1731">
            <v>482964</v>
          </cell>
        </row>
        <row r="1732">
          <cell r="A1732" t="str">
            <v>SURYODAY</v>
          </cell>
          <cell r="B1732" t="str">
            <v>EQ</v>
          </cell>
          <cell r="C1732">
            <v>115.9</v>
          </cell>
          <cell r="D1732">
            <v>116.7</v>
          </cell>
          <cell r="E1732">
            <v>110.15</v>
          </cell>
          <cell r="F1732">
            <v>112.15</v>
          </cell>
          <cell r="G1732">
            <v>112.8</v>
          </cell>
          <cell r="H1732">
            <v>114.4</v>
          </cell>
          <cell r="I1732">
            <v>387577</v>
          </cell>
        </row>
        <row r="1733">
          <cell r="A1733" t="str">
            <v>SUTLEJTEX</v>
          </cell>
          <cell r="B1733" t="str">
            <v>EQ</v>
          </cell>
          <cell r="C1733">
            <v>64</v>
          </cell>
          <cell r="D1733">
            <v>64.2</v>
          </cell>
          <cell r="E1733">
            <v>61.1</v>
          </cell>
          <cell r="F1733">
            <v>61.7</v>
          </cell>
          <cell r="G1733">
            <v>61.4</v>
          </cell>
          <cell r="H1733">
            <v>63.95</v>
          </cell>
          <cell r="I1733">
            <v>91406</v>
          </cell>
        </row>
        <row r="1734">
          <cell r="A1734" t="str">
            <v>SUULD</v>
          </cell>
          <cell r="B1734" t="str">
            <v>EQ</v>
          </cell>
          <cell r="C1734">
            <v>35.200000000000003</v>
          </cell>
          <cell r="D1734">
            <v>35.75</v>
          </cell>
          <cell r="E1734">
            <v>34.549999999999997</v>
          </cell>
          <cell r="F1734">
            <v>34.9</v>
          </cell>
          <cell r="G1734">
            <v>35</v>
          </cell>
          <cell r="H1734">
            <v>35.299999999999997</v>
          </cell>
          <cell r="I1734">
            <v>171258</v>
          </cell>
        </row>
        <row r="1735">
          <cell r="A1735" t="str">
            <v>SUVEN</v>
          </cell>
          <cell r="B1735" t="str">
            <v>EQ</v>
          </cell>
          <cell r="C1735">
            <v>66.3</v>
          </cell>
          <cell r="D1735">
            <v>66.3</v>
          </cell>
          <cell r="E1735">
            <v>64.3</v>
          </cell>
          <cell r="F1735">
            <v>64.55</v>
          </cell>
          <cell r="G1735">
            <v>64.55</v>
          </cell>
          <cell r="H1735">
            <v>65.900000000000006</v>
          </cell>
          <cell r="I1735">
            <v>208196</v>
          </cell>
        </row>
        <row r="1736">
          <cell r="A1736" t="str">
            <v>SUVENPHAR</v>
          </cell>
          <cell r="B1736" t="str">
            <v>EQ</v>
          </cell>
          <cell r="C1736">
            <v>492.15</v>
          </cell>
          <cell r="D1736">
            <v>496</v>
          </cell>
          <cell r="E1736">
            <v>491</v>
          </cell>
          <cell r="F1736">
            <v>492.9</v>
          </cell>
          <cell r="G1736">
            <v>494.05</v>
          </cell>
          <cell r="H1736">
            <v>491.05</v>
          </cell>
          <cell r="I1736">
            <v>118170</v>
          </cell>
        </row>
        <row r="1737">
          <cell r="A1737" t="str">
            <v>SUVIDHAA</v>
          </cell>
          <cell r="B1737" t="str">
            <v>EQ</v>
          </cell>
          <cell r="C1737">
            <v>5.2</v>
          </cell>
          <cell r="D1737">
            <v>5.2</v>
          </cell>
          <cell r="E1737">
            <v>5.05</v>
          </cell>
          <cell r="F1737">
            <v>5.0999999999999996</v>
          </cell>
          <cell r="G1737">
            <v>5.15</v>
          </cell>
          <cell r="H1737">
            <v>5.0999999999999996</v>
          </cell>
          <cell r="I1737">
            <v>51544</v>
          </cell>
        </row>
        <row r="1738">
          <cell r="A1738" t="str">
            <v>SUZLON</v>
          </cell>
          <cell r="B1738" t="str">
            <v>EQ</v>
          </cell>
          <cell r="C1738">
            <v>10.35</v>
          </cell>
          <cell r="D1738">
            <v>10.4</v>
          </cell>
          <cell r="E1738">
            <v>10.050000000000001</v>
          </cell>
          <cell r="F1738">
            <v>10.199999999999999</v>
          </cell>
          <cell r="G1738">
            <v>10.25</v>
          </cell>
          <cell r="H1738">
            <v>10.25</v>
          </cell>
          <cell r="I1738">
            <v>114171473</v>
          </cell>
        </row>
        <row r="1739">
          <cell r="A1739" t="str">
            <v>SVPGLOB</v>
          </cell>
          <cell r="B1739" t="str">
            <v>EQ</v>
          </cell>
          <cell r="C1739">
            <v>29.65</v>
          </cell>
          <cell r="D1739">
            <v>31</v>
          </cell>
          <cell r="E1739">
            <v>29.2</v>
          </cell>
          <cell r="F1739">
            <v>29.85</v>
          </cell>
          <cell r="G1739">
            <v>30</v>
          </cell>
          <cell r="H1739">
            <v>29.8</v>
          </cell>
          <cell r="I1739">
            <v>140162</v>
          </cell>
        </row>
        <row r="1740">
          <cell r="A1740" t="str">
            <v>SWANENERGY</v>
          </cell>
          <cell r="B1740" t="str">
            <v>EQ</v>
          </cell>
          <cell r="C1740">
            <v>324.55</v>
          </cell>
          <cell r="D1740">
            <v>324.55</v>
          </cell>
          <cell r="E1740">
            <v>306.85000000000002</v>
          </cell>
          <cell r="F1740">
            <v>310.85000000000002</v>
          </cell>
          <cell r="G1740">
            <v>311</v>
          </cell>
          <cell r="H1740">
            <v>322.2</v>
          </cell>
          <cell r="I1740">
            <v>452001</v>
          </cell>
        </row>
        <row r="1741">
          <cell r="A1741" t="str">
            <v>SWARAJENG</v>
          </cell>
          <cell r="B1741" t="str">
            <v>EQ</v>
          </cell>
          <cell r="C1741">
            <v>1586.1</v>
          </cell>
          <cell r="D1741">
            <v>1589.35</v>
          </cell>
          <cell r="E1741">
            <v>1572.95</v>
          </cell>
          <cell r="F1741">
            <v>1584.5</v>
          </cell>
          <cell r="G1741">
            <v>1583.2</v>
          </cell>
          <cell r="H1741">
            <v>1578.2</v>
          </cell>
          <cell r="I1741">
            <v>2105</v>
          </cell>
        </row>
        <row r="1742">
          <cell r="A1742" t="str">
            <v>SWELECTES</v>
          </cell>
          <cell r="B1742" t="str">
            <v>EQ</v>
          </cell>
          <cell r="C1742">
            <v>347.2</v>
          </cell>
          <cell r="D1742">
            <v>358.85</v>
          </cell>
          <cell r="E1742">
            <v>340</v>
          </cell>
          <cell r="F1742">
            <v>345.1</v>
          </cell>
          <cell r="G1742">
            <v>347.85</v>
          </cell>
          <cell r="H1742">
            <v>349</v>
          </cell>
          <cell r="I1742">
            <v>6995</v>
          </cell>
        </row>
        <row r="1743">
          <cell r="A1743" t="str">
            <v>SWSOLAR</v>
          </cell>
          <cell r="B1743" t="str">
            <v>EQ</v>
          </cell>
          <cell r="C1743">
            <v>274.7</v>
          </cell>
          <cell r="D1743">
            <v>275</v>
          </cell>
          <cell r="E1743">
            <v>260.2</v>
          </cell>
          <cell r="F1743">
            <v>267.05</v>
          </cell>
          <cell r="G1743">
            <v>267.60000000000002</v>
          </cell>
          <cell r="H1743">
            <v>273.8</v>
          </cell>
          <cell r="I1743">
            <v>237230</v>
          </cell>
        </row>
        <row r="1744">
          <cell r="A1744" t="str">
            <v>SYMPHONY</v>
          </cell>
          <cell r="B1744" t="str">
            <v>EQ</v>
          </cell>
          <cell r="C1744">
            <v>938</v>
          </cell>
          <cell r="D1744">
            <v>984</v>
          </cell>
          <cell r="E1744">
            <v>933.05</v>
          </cell>
          <cell r="F1744">
            <v>967.15</v>
          </cell>
          <cell r="G1744">
            <v>966</v>
          </cell>
          <cell r="H1744">
            <v>938.15</v>
          </cell>
          <cell r="I1744">
            <v>155403</v>
          </cell>
        </row>
        <row r="1745">
          <cell r="A1745" t="str">
            <v>SYNCOMF</v>
          </cell>
          <cell r="B1745" t="str">
            <v>EQ</v>
          </cell>
          <cell r="C1745">
            <v>9.0500000000000007</v>
          </cell>
          <cell r="D1745">
            <v>9.1999999999999993</v>
          </cell>
          <cell r="E1745">
            <v>8.8000000000000007</v>
          </cell>
          <cell r="F1745">
            <v>8.85</v>
          </cell>
          <cell r="G1745">
            <v>8.9</v>
          </cell>
          <cell r="H1745">
            <v>9</v>
          </cell>
          <cell r="I1745">
            <v>1822622</v>
          </cell>
        </row>
        <row r="1746">
          <cell r="A1746" t="str">
            <v>SYNGENE</v>
          </cell>
          <cell r="B1746" t="str">
            <v>EQ</v>
          </cell>
          <cell r="C1746">
            <v>593</v>
          </cell>
          <cell r="D1746">
            <v>603.25</v>
          </cell>
          <cell r="E1746">
            <v>592.20000000000005</v>
          </cell>
          <cell r="F1746">
            <v>596.1</v>
          </cell>
          <cell r="G1746">
            <v>594.95000000000005</v>
          </cell>
          <cell r="H1746">
            <v>591.29999999999995</v>
          </cell>
          <cell r="I1746">
            <v>384412</v>
          </cell>
        </row>
        <row r="1747">
          <cell r="A1747" t="str">
            <v>SYRMA</v>
          </cell>
          <cell r="B1747" t="str">
            <v>EQ</v>
          </cell>
          <cell r="C1747">
            <v>272</v>
          </cell>
          <cell r="D1747">
            <v>274.7</v>
          </cell>
          <cell r="E1747">
            <v>268.95</v>
          </cell>
          <cell r="F1747">
            <v>270.14999999999998</v>
          </cell>
          <cell r="G1747">
            <v>270.45</v>
          </cell>
          <cell r="H1747">
            <v>271.60000000000002</v>
          </cell>
          <cell r="I1747">
            <v>220496</v>
          </cell>
        </row>
        <row r="1748">
          <cell r="A1748" t="str">
            <v>TAINWALCHM</v>
          </cell>
          <cell r="B1748" t="str">
            <v>EQ</v>
          </cell>
          <cell r="C1748">
            <v>130</v>
          </cell>
          <cell r="D1748">
            <v>154.80000000000001</v>
          </cell>
          <cell r="E1748">
            <v>126.3</v>
          </cell>
          <cell r="F1748">
            <v>145.4</v>
          </cell>
          <cell r="G1748">
            <v>144.5</v>
          </cell>
          <cell r="H1748">
            <v>131.55000000000001</v>
          </cell>
          <cell r="I1748">
            <v>969393</v>
          </cell>
        </row>
        <row r="1749">
          <cell r="A1749" t="str">
            <v>TAJGVK</v>
          </cell>
          <cell r="B1749" t="str">
            <v>EQ</v>
          </cell>
          <cell r="C1749">
            <v>203.7</v>
          </cell>
          <cell r="D1749">
            <v>208</v>
          </cell>
          <cell r="E1749">
            <v>201.4</v>
          </cell>
          <cell r="F1749">
            <v>204.05</v>
          </cell>
          <cell r="G1749">
            <v>204.25</v>
          </cell>
          <cell r="H1749">
            <v>201.9</v>
          </cell>
          <cell r="I1749">
            <v>80625</v>
          </cell>
        </row>
        <row r="1750">
          <cell r="A1750" t="str">
            <v>TAKE</v>
          </cell>
          <cell r="B1750" t="str">
            <v>EQ</v>
          </cell>
          <cell r="C1750">
            <v>23.6</v>
          </cell>
          <cell r="D1750">
            <v>23.65</v>
          </cell>
          <cell r="E1750">
            <v>23.1</v>
          </cell>
          <cell r="F1750">
            <v>23.25</v>
          </cell>
          <cell r="G1750">
            <v>23.3</v>
          </cell>
          <cell r="H1750">
            <v>23.4</v>
          </cell>
          <cell r="I1750">
            <v>178969</v>
          </cell>
        </row>
        <row r="1751">
          <cell r="A1751" t="str">
            <v>TALBROAUTO</v>
          </cell>
          <cell r="B1751" t="str">
            <v>EQ</v>
          </cell>
          <cell r="C1751">
            <v>547</v>
          </cell>
          <cell r="D1751">
            <v>549.70000000000005</v>
          </cell>
          <cell r="E1751">
            <v>525.45000000000005</v>
          </cell>
          <cell r="F1751">
            <v>529.54999999999995</v>
          </cell>
          <cell r="G1751">
            <v>529</v>
          </cell>
          <cell r="H1751">
            <v>547.85</v>
          </cell>
          <cell r="I1751">
            <v>54157</v>
          </cell>
        </row>
        <row r="1752">
          <cell r="A1752" t="str">
            <v>TANLA</v>
          </cell>
          <cell r="B1752" t="str">
            <v>EQ</v>
          </cell>
          <cell r="C1752">
            <v>705.7</v>
          </cell>
          <cell r="D1752">
            <v>705.7</v>
          </cell>
          <cell r="E1752">
            <v>690.1</v>
          </cell>
          <cell r="F1752">
            <v>692.9</v>
          </cell>
          <cell r="G1752">
            <v>694.95</v>
          </cell>
          <cell r="H1752">
            <v>703.3</v>
          </cell>
          <cell r="I1752">
            <v>103253</v>
          </cell>
        </row>
        <row r="1753">
          <cell r="A1753" t="str">
            <v>TARAPUR</v>
          </cell>
          <cell r="B1753" t="str">
            <v>EQ</v>
          </cell>
          <cell r="C1753">
            <v>4.5</v>
          </cell>
          <cell r="D1753">
            <v>4.8</v>
          </cell>
          <cell r="E1753">
            <v>4.5</v>
          </cell>
          <cell r="F1753">
            <v>4.8</v>
          </cell>
          <cell r="G1753">
            <v>4.8</v>
          </cell>
          <cell r="H1753">
            <v>4.55</v>
          </cell>
          <cell r="I1753">
            <v>12359</v>
          </cell>
        </row>
        <row r="1754">
          <cell r="A1754" t="str">
            <v>TARC</v>
          </cell>
          <cell r="B1754" t="str">
            <v>EQ</v>
          </cell>
          <cell r="C1754">
            <v>41.95</v>
          </cell>
          <cell r="D1754">
            <v>42.2</v>
          </cell>
          <cell r="E1754">
            <v>40.6</v>
          </cell>
          <cell r="F1754">
            <v>41.4</v>
          </cell>
          <cell r="G1754">
            <v>41.4</v>
          </cell>
          <cell r="H1754">
            <v>41.4</v>
          </cell>
          <cell r="I1754">
            <v>340190</v>
          </cell>
        </row>
        <row r="1755">
          <cell r="A1755" t="str">
            <v>TARMAT</v>
          </cell>
          <cell r="B1755" t="str">
            <v>EQ</v>
          </cell>
          <cell r="C1755">
            <v>53.95</v>
          </cell>
          <cell r="D1755">
            <v>59</v>
          </cell>
          <cell r="E1755">
            <v>53.05</v>
          </cell>
          <cell r="F1755">
            <v>55.9</v>
          </cell>
          <cell r="G1755">
            <v>55.1</v>
          </cell>
          <cell r="H1755">
            <v>53.25</v>
          </cell>
          <cell r="I1755">
            <v>34158</v>
          </cell>
        </row>
        <row r="1756">
          <cell r="A1756" t="str">
            <v>TARSONS</v>
          </cell>
          <cell r="B1756" t="str">
            <v>EQ</v>
          </cell>
          <cell r="C1756">
            <v>688.2</v>
          </cell>
          <cell r="D1756">
            <v>688.9</v>
          </cell>
          <cell r="E1756">
            <v>678.25</v>
          </cell>
          <cell r="F1756">
            <v>684.6</v>
          </cell>
          <cell r="G1756">
            <v>684.8</v>
          </cell>
          <cell r="H1756">
            <v>684.85</v>
          </cell>
          <cell r="I1756">
            <v>18618</v>
          </cell>
        </row>
        <row r="1757">
          <cell r="A1757" t="str">
            <v>TASTYBITE</v>
          </cell>
          <cell r="B1757" t="str">
            <v>EQ</v>
          </cell>
          <cell r="C1757">
            <v>10510.35</v>
          </cell>
          <cell r="D1757">
            <v>10523.95</v>
          </cell>
          <cell r="E1757">
            <v>10200</v>
          </cell>
          <cell r="F1757">
            <v>10274.049999999999</v>
          </cell>
          <cell r="G1757">
            <v>10275</v>
          </cell>
          <cell r="H1757">
            <v>10456.549999999999</v>
          </cell>
          <cell r="I1757">
            <v>640</v>
          </cell>
        </row>
        <row r="1758">
          <cell r="A1758" t="str">
            <v>TATACHEM</v>
          </cell>
          <cell r="B1758" t="str">
            <v>EQ</v>
          </cell>
          <cell r="C1758">
            <v>942.15</v>
          </cell>
          <cell r="D1758">
            <v>956</v>
          </cell>
          <cell r="E1758">
            <v>938.5</v>
          </cell>
          <cell r="F1758">
            <v>948.3</v>
          </cell>
          <cell r="G1758">
            <v>949.5</v>
          </cell>
          <cell r="H1758">
            <v>942.15</v>
          </cell>
          <cell r="I1758">
            <v>1100983</v>
          </cell>
        </row>
        <row r="1759">
          <cell r="A1759" t="str">
            <v>TATACOFFEE</v>
          </cell>
          <cell r="B1759" t="str">
            <v>EQ</v>
          </cell>
          <cell r="C1759">
            <v>221.15</v>
          </cell>
          <cell r="D1759">
            <v>222.1</v>
          </cell>
          <cell r="E1759">
            <v>217.5</v>
          </cell>
          <cell r="F1759">
            <v>218.45</v>
          </cell>
          <cell r="G1759">
            <v>217.7</v>
          </cell>
          <cell r="H1759">
            <v>221.15</v>
          </cell>
          <cell r="I1759">
            <v>261645</v>
          </cell>
        </row>
        <row r="1760">
          <cell r="A1760" t="str">
            <v>TATACOMM</v>
          </cell>
          <cell r="B1760" t="str">
            <v>EQ</v>
          </cell>
          <cell r="C1760">
            <v>1326.6</v>
          </cell>
          <cell r="D1760">
            <v>1344</v>
          </cell>
          <cell r="E1760">
            <v>1318.9</v>
          </cell>
          <cell r="F1760">
            <v>1326.6</v>
          </cell>
          <cell r="G1760">
            <v>1324.35</v>
          </cell>
          <cell r="H1760">
            <v>1326.6</v>
          </cell>
          <cell r="I1760">
            <v>495657</v>
          </cell>
        </row>
        <row r="1761">
          <cell r="A1761" t="str">
            <v>TATACONSUM</v>
          </cell>
          <cell r="B1761" t="str">
            <v>EQ</v>
          </cell>
          <cell r="C1761">
            <v>763.8</v>
          </cell>
          <cell r="D1761">
            <v>770.85</v>
          </cell>
          <cell r="E1761">
            <v>759.05</v>
          </cell>
          <cell r="F1761">
            <v>761.35</v>
          </cell>
          <cell r="G1761">
            <v>762.05</v>
          </cell>
          <cell r="H1761">
            <v>763.85</v>
          </cell>
          <cell r="I1761">
            <v>603050</v>
          </cell>
        </row>
        <row r="1762">
          <cell r="A1762" t="str">
            <v>TATAELXSI</v>
          </cell>
          <cell r="B1762" t="str">
            <v>EQ</v>
          </cell>
          <cell r="C1762">
            <v>6315</v>
          </cell>
          <cell r="D1762">
            <v>6315</v>
          </cell>
          <cell r="E1762">
            <v>6185</v>
          </cell>
          <cell r="F1762">
            <v>6193.9</v>
          </cell>
          <cell r="G1762">
            <v>6204.1</v>
          </cell>
          <cell r="H1762">
            <v>6287.45</v>
          </cell>
          <cell r="I1762">
            <v>117274</v>
          </cell>
        </row>
        <row r="1763">
          <cell r="A1763" t="str">
            <v>TATAINVEST</v>
          </cell>
          <cell r="B1763" t="str">
            <v>EQ</v>
          </cell>
          <cell r="C1763">
            <v>2090.4</v>
          </cell>
          <cell r="D1763">
            <v>2100</v>
          </cell>
          <cell r="E1763">
            <v>2070.5500000000002</v>
          </cell>
          <cell r="F1763">
            <v>2093.3000000000002</v>
          </cell>
          <cell r="G1763">
            <v>2097.5</v>
          </cell>
          <cell r="H1763">
            <v>2090.4</v>
          </cell>
          <cell r="I1763">
            <v>17350</v>
          </cell>
        </row>
        <row r="1764">
          <cell r="A1764" t="str">
            <v>TATAMETALI</v>
          </cell>
          <cell r="B1764" t="str">
            <v>EQ</v>
          </cell>
          <cell r="C1764">
            <v>825</v>
          </cell>
          <cell r="D1764">
            <v>836.95</v>
          </cell>
          <cell r="E1764">
            <v>816.7</v>
          </cell>
          <cell r="F1764">
            <v>820.65</v>
          </cell>
          <cell r="G1764">
            <v>819.15</v>
          </cell>
          <cell r="H1764">
            <v>825.15</v>
          </cell>
          <cell r="I1764">
            <v>81412</v>
          </cell>
        </row>
        <row r="1765">
          <cell r="A1765" t="str">
            <v>TATAMOTORS</v>
          </cell>
          <cell r="B1765" t="str">
            <v>EQ</v>
          </cell>
          <cell r="C1765">
            <v>386.1</v>
          </cell>
          <cell r="D1765">
            <v>388.4</v>
          </cell>
          <cell r="E1765">
            <v>381</v>
          </cell>
          <cell r="F1765">
            <v>382</v>
          </cell>
          <cell r="G1765">
            <v>382.05</v>
          </cell>
          <cell r="H1765">
            <v>386.9</v>
          </cell>
          <cell r="I1765">
            <v>8715469</v>
          </cell>
        </row>
        <row r="1766">
          <cell r="A1766" t="str">
            <v>TATAMTRDVR</v>
          </cell>
          <cell r="B1766" t="str">
            <v>EQ</v>
          </cell>
          <cell r="C1766">
            <v>207</v>
          </cell>
          <cell r="D1766">
            <v>210.75</v>
          </cell>
          <cell r="E1766">
            <v>204.4</v>
          </cell>
          <cell r="F1766">
            <v>205.15</v>
          </cell>
          <cell r="G1766">
            <v>205.5</v>
          </cell>
          <cell r="H1766">
            <v>207.45</v>
          </cell>
          <cell r="I1766">
            <v>1615067</v>
          </cell>
        </row>
        <row r="1767">
          <cell r="A1767" t="str">
            <v>TATAPOWER</v>
          </cell>
          <cell r="B1767" t="str">
            <v>EQ</v>
          </cell>
          <cell r="C1767">
            <v>207.6</v>
          </cell>
          <cell r="D1767">
            <v>208.75</v>
          </cell>
          <cell r="E1767">
            <v>204.1</v>
          </cell>
          <cell r="F1767">
            <v>205.4</v>
          </cell>
          <cell r="G1767">
            <v>205.3</v>
          </cell>
          <cell r="H1767">
            <v>207.6</v>
          </cell>
          <cell r="I1767">
            <v>9603038</v>
          </cell>
        </row>
        <row r="1768">
          <cell r="A1768" t="str">
            <v>TATASTEEL</v>
          </cell>
          <cell r="B1768" t="str">
            <v>EQ</v>
          </cell>
          <cell r="C1768">
            <v>117</v>
          </cell>
          <cell r="D1768">
            <v>117.85</v>
          </cell>
          <cell r="E1768">
            <v>115.25</v>
          </cell>
          <cell r="F1768">
            <v>115.65</v>
          </cell>
          <cell r="G1768">
            <v>115.6</v>
          </cell>
          <cell r="H1768">
            <v>116.55</v>
          </cell>
          <cell r="I1768">
            <v>58551863</v>
          </cell>
        </row>
        <row r="1769">
          <cell r="A1769" t="str">
            <v>TATASTLLP</v>
          </cell>
          <cell r="B1769" t="str">
            <v>EQ</v>
          </cell>
          <cell r="C1769">
            <v>702.9</v>
          </cell>
          <cell r="D1769">
            <v>707.8</v>
          </cell>
          <cell r="E1769">
            <v>688.15</v>
          </cell>
          <cell r="F1769">
            <v>691.25</v>
          </cell>
          <cell r="G1769">
            <v>689.7</v>
          </cell>
          <cell r="H1769">
            <v>700</v>
          </cell>
          <cell r="I1769">
            <v>61702</v>
          </cell>
        </row>
        <row r="1770">
          <cell r="A1770" t="str">
            <v>TATVA</v>
          </cell>
          <cell r="B1770" t="str">
            <v>EQ</v>
          </cell>
          <cell r="C1770">
            <v>2119</v>
          </cell>
          <cell r="D1770">
            <v>2120.9</v>
          </cell>
          <cell r="E1770">
            <v>2075</v>
          </cell>
          <cell r="F1770">
            <v>2080.8000000000002</v>
          </cell>
          <cell r="G1770">
            <v>2093</v>
          </cell>
          <cell r="H1770">
            <v>2087.65</v>
          </cell>
          <cell r="I1770">
            <v>1824</v>
          </cell>
        </row>
        <row r="1771">
          <cell r="A1771" t="str">
            <v>TBZ</v>
          </cell>
          <cell r="B1771" t="str">
            <v>EQ</v>
          </cell>
          <cell r="C1771">
            <v>79.349999999999994</v>
          </cell>
          <cell r="D1771">
            <v>79.8</v>
          </cell>
          <cell r="E1771">
            <v>78.150000000000006</v>
          </cell>
          <cell r="F1771">
            <v>79.099999999999994</v>
          </cell>
          <cell r="G1771">
            <v>79</v>
          </cell>
          <cell r="H1771">
            <v>78.900000000000006</v>
          </cell>
          <cell r="I1771">
            <v>79148</v>
          </cell>
        </row>
        <row r="1772">
          <cell r="A1772" t="str">
            <v>TCI</v>
          </cell>
          <cell r="B1772" t="str">
            <v>EQ</v>
          </cell>
          <cell r="C1772">
            <v>609</v>
          </cell>
          <cell r="D1772">
            <v>611.54999999999995</v>
          </cell>
          <cell r="E1772">
            <v>600</v>
          </cell>
          <cell r="F1772">
            <v>608.70000000000005</v>
          </cell>
          <cell r="G1772">
            <v>611.4</v>
          </cell>
          <cell r="H1772">
            <v>603.29999999999995</v>
          </cell>
          <cell r="I1772">
            <v>47451</v>
          </cell>
        </row>
        <row r="1773">
          <cell r="A1773" t="str">
            <v>TCIEXP</v>
          </cell>
          <cell r="B1773" t="str">
            <v>EQ</v>
          </cell>
          <cell r="C1773">
            <v>1812.1</v>
          </cell>
          <cell r="D1773">
            <v>1828</v>
          </cell>
          <cell r="E1773">
            <v>1794.8</v>
          </cell>
          <cell r="F1773">
            <v>1816</v>
          </cell>
          <cell r="G1773">
            <v>1828</v>
          </cell>
          <cell r="H1773">
            <v>1823.35</v>
          </cell>
          <cell r="I1773">
            <v>6600</v>
          </cell>
        </row>
        <row r="1774">
          <cell r="A1774" t="str">
            <v>TCNSBRANDS</v>
          </cell>
          <cell r="B1774" t="str">
            <v>EQ</v>
          </cell>
          <cell r="C1774">
            <v>526.04999999999995</v>
          </cell>
          <cell r="D1774">
            <v>529.04999999999995</v>
          </cell>
          <cell r="E1774">
            <v>517.20000000000005</v>
          </cell>
          <cell r="F1774">
            <v>518.20000000000005</v>
          </cell>
          <cell r="G1774">
            <v>517.4</v>
          </cell>
          <cell r="H1774">
            <v>525</v>
          </cell>
          <cell r="I1774">
            <v>10148</v>
          </cell>
        </row>
        <row r="1775">
          <cell r="A1775" t="str">
            <v>TCPLPACK</v>
          </cell>
          <cell r="B1775" t="str">
            <v>EQ</v>
          </cell>
          <cell r="C1775">
            <v>1511</v>
          </cell>
          <cell r="D1775">
            <v>1511</v>
          </cell>
          <cell r="E1775">
            <v>1431.4</v>
          </cell>
          <cell r="F1775">
            <v>1443.75</v>
          </cell>
          <cell r="G1775">
            <v>1438.95</v>
          </cell>
          <cell r="H1775">
            <v>1494.6</v>
          </cell>
          <cell r="I1775">
            <v>19616</v>
          </cell>
        </row>
        <row r="1776">
          <cell r="A1776" t="str">
            <v>TCS</v>
          </cell>
          <cell r="B1776" t="str">
            <v>EQ</v>
          </cell>
          <cell r="C1776">
            <v>3300</v>
          </cell>
          <cell r="D1776">
            <v>3301.55</v>
          </cell>
          <cell r="E1776">
            <v>3200</v>
          </cell>
          <cell r="F1776">
            <v>3211.55</v>
          </cell>
          <cell r="G1776">
            <v>3213.9</v>
          </cell>
          <cell r="H1776">
            <v>3311.1</v>
          </cell>
          <cell r="I1776">
            <v>2488376</v>
          </cell>
        </row>
        <row r="1777">
          <cell r="A1777" t="str">
            <v>TDPOWERSYS</v>
          </cell>
          <cell r="B1777" t="str">
            <v>EQ</v>
          </cell>
          <cell r="C1777">
            <v>146.9</v>
          </cell>
          <cell r="D1777">
            <v>149.25</v>
          </cell>
          <cell r="E1777">
            <v>141.55000000000001</v>
          </cell>
          <cell r="F1777">
            <v>148.15</v>
          </cell>
          <cell r="G1777">
            <v>148.1</v>
          </cell>
          <cell r="H1777">
            <v>146.05000000000001</v>
          </cell>
          <cell r="I1777">
            <v>948505</v>
          </cell>
        </row>
        <row r="1778">
          <cell r="A1778" t="str">
            <v>TEAMLEASE</v>
          </cell>
          <cell r="B1778" t="str">
            <v>EQ</v>
          </cell>
          <cell r="C1778">
            <v>2499</v>
          </cell>
          <cell r="D1778">
            <v>2509.6999999999998</v>
          </cell>
          <cell r="E1778">
            <v>2450</v>
          </cell>
          <cell r="F1778">
            <v>2459.8000000000002</v>
          </cell>
          <cell r="G1778">
            <v>2478</v>
          </cell>
          <cell r="H1778">
            <v>2488.4499999999998</v>
          </cell>
          <cell r="I1778">
            <v>14567</v>
          </cell>
        </row>
        <row r="1779">
          <cell r="A1779" t="str">
            <v>TECH</v>
          </cell>
          <cell r="B1779" t="str">
            <v>EQ</v>
          </cell>
          <cell r="C1779">
            <v>29.33</v>
          </cell>
          <cell r="D1779">
            <v>29.33</v>
          </cell>
          <cell r="E1779">
            <v>28.4</v>
          </cell>
          <cell r="F1779">
            <v>28.52</v>
          </cell>
          <cell r="G1779">
            <v>28.53</v>
          </cell>
          <cell r="H1779">
            <v>29.07</v>
          </cell>
          <cell r="I1779">
            <v>9706</v>
          </cell>
        </row>
        <row r="1780">
          <cell r="A1780" t="str">
            <v>TECHIN</v>
          </cell>
          <cell r="B1780" t="str">
            <v>EQ</v>
          </cell>
          <cell r="C1780">
            <v>10.4</v>
          </cell>
          <cell r="D1780">
            <v>10.7</v>
          </cell>
          <cell r="E1780">
            <v>10.4</v>
          </cell>
          <cell r="F1780">
            <v>10.6</v>
          </cell>
          <cell r="G1780">
            <v>10.55</v>
          </cell>
          <cell r="H1780">
            <v>10.5</v>
          </cell>
          <cell r="I1780">
            <v>3569</v>
          </cell>
        </row>
        <row r="1781">
          <cell r="A1781" t="str">
            <v>TECHM</v>
          </cell>
          <cell r="B1781" t="str">
            <v>EQ</v>
          </cell>
          <cell r="C1781">
            <v>1009.5</v>
          </cell>
          <cell r="D1781">
            <v>1011.65</v>
          </cell>
          <cell r="E1781">
            <v>985</v>
          </cell>
          <cell r="F1781">
            <v>986.15</v>
          </cell>
          <cell r="G1781">
            <v>986</v>
          </cell>
          <cell r="H1781">
            <v>1011.65</v>
          </cell>
          <cell r="I1781">
            <v>2346808</v>
          </cell>
        </row>
        <row r="1782">
          <cell r="A1782" t="str">
            <v>TECHNOE</v>
          </cell>
          <cell r="B1782" t="str">
            <v>EQ</v>
          </cell>
          <cell r="C1782">
            <v>363.8</v>
          </cell>
          <cell r="D1782">
            <v>367.75</v>
          </cell>
          <cell r="E1782">
            <v>360</v>
          </cell>
          <cell r="F1782">
            <v>363.5</v>
          </cell>
          <cell r="G1782">
            <v>363</v>
          </cell>
          <cell r="H1782">
            <v>362.6</v>
          </cell>
          <cell r="I1782">
            <v>143461</v>
          </cell>
        </row>
        <row r="1783">
          <cell r="A1783" t="str">
            <v>TEGA</v>
          </cell>
          <cell r="B1783" t="str">
            <v>EQ</v>
          </cell>
          <cell r="C1783">
            <v>585</v>
          </cell>
          <cell r="D1783">
            <v>594.45000000000005</v>
          </cell>
          <cell r="E1783">
            <v>567.95000000000005</v>
          </cell>
          <cell r="F1783">
            <v>579.4</v>
          </cell>
          <cell r="G1783">
            <v>576.1</v>
          </cell>
          <cell r="H1783">
            <v>584.79999999999995</v>
          </cell>
          <cell r="I1783">
            <v>32621</v>
          </cell>
        </row>
        <row r="1784">
          <cell r="A1784" t="str">
            <v>TEJASNET</v>
          </cell>
          <cell r="B1784" t="str">
            <v>EQ</v>
          </cell>
          <cell r="C1784">
            <v>591.75</v>
          </cell>
          <cell r="D1784">
            <v>593.65</v>
          </cell>
          <cell r="E1784">
            <v>580</v>
          </cell>
          <cell r="F1784">
            <v>582.35</v>
          </cell>
          <cell r="G1784">
            <v>582</v>
          </cell>
          <cell r="H1784">
            <v>590.35</v>
          </cell>
          <cell r="I1784">
            <v>153763</v>
          </cell>
        </row>
        <row r="1785">
          <cell r="A1785" t="str">
            <v>TEMBO</v>
          </cell>
          <cell r="B1785" t="str">
            <v>EQ</v>
          </cell>
          <cell r="C1785">
            <v>131.44999999999999</v>
          </cell>
          <cell r="D1785">
            <v>134</v>
          </cell>
          <cell r="E1785">
            <v>130.19999999999999</v>
          </cell>
          <cell r="F1785">
            <v>133.4</v>
          </cell>
          <cell r="G1785">
            <v>133.1</v>
          </cell>
          <cell r="H1785">
            <v>131.85</v>
          </cell>
          <cell r="I1785">
            <v>160341</v>
          </cell>
        </row>
        <row r="1786">
          <cell r="A1786" t="str">
            <v>TERASOFT</v>
          </cell>
          <cell r="B1786" t="str">
            <v>EQ</v>
          </cell>
          <cell r="C1786">
            <v>44.45</v>
          </cell>
          <cell r="D1786">
            <v>44.45</v>
          </cell>
          <cell r="E1786">
            <v>42.5</v>
          </cell>
          <cell r="F1786">
            <v>42.65</v>
          </cell>
          <cell r="G1786">
            <v>42.55</v>
          </cell>
          <cell r="H1786">
            <v>43.45</v>
          </cell>
          <cell r="I1786">
            <v>20621</v>
          </cell>
        </row>
        <row r="1787">
          <cell r="A1787" t="str">
            <v>TEXINFRA</v>
          </cell>
          <cell r="B1787" t="str">
            <v>EQ</v>
          </cell>
          <cell r="C1787">
            <v>58.25</v>
          </cell>
          <cell r="D1787">
            <v>59.45</v>
          </cell>
          <cell r="E1787">
            <v>58.25</v>
          </cell>
          <cell r="F1787">
            <v>58.5</v>
          </cell>
          <cell r="G1787">
            <v>58.4</v>
          </cell>
          <cell r="H1787">
            <v>58.95</v>
          </cell>
          <cell r="I1787">
            <v>15144</v>
          </cell>
        </row>
        <row r="1788">
          <cell r="A1788" t="str">
            <v>TEXMOPIPES</v>
          </cell>
          <cell r="B1788" t="str">
            <v>EQ</v>
          </cell>
          <cell r="C1788">
            <v>58.95</v>
          </cell>
          <cell r="D1788">
            <v>59</v>
          </cell>
          <cell r="E1788">
            <v>57.65</v>
          </cell>
          <cell r="F1788">
            <v>58.1</v>
          </cell>
          <cell r="G1788">
            <v>58.2</v>
          </cell>
          <cell r="H1788">
            <v>58.3</v>
          </cell>
          <cell r="I1788">
            <v>29420</v>
          </cell>
        </row>
        <row r="1789">
          <cell r="A1789" t="str">
            <v>TEXRAIL</v>
          </cell>
          <cell r="B1789" t="str">
            <v>EQ</v>
          </cell>
          <cell r="C1789">
            <v>60</v>
          </cell>
          <cell r="D1789">
            <v>60</v>
          </cell>
          <cell r="E1789">
            <v>57.75</v>
          </cell>
          <cell r="F1789">
            <v>58.2</v>
          </cell>
          <cell r="G1789">
            <v>58.2</v>
          </cell>
          <cell r="H1789">
            <v>59.75</v>
          </cell>
          <cell r="I1789">
            <v>1646013</v>
          </cell>
        </row>
        <row r="1790">
          <cell r="A1790" t="str">
            <v>TFCILTD</v>
          </cell>
          <cell r="B1790" t="str">
            <v>EQ</v>
          </cell>
          <cell r="C1790">
            <v>83.6</v>
          </cell>
          <cell r="D1790">
            <v>84.4</v>
          </cell>
          <cell r="E1790">
            <v>81.650000000000006</v>
          </cell>
          <cell r="F1790">
            <v>82.6</v>
          </cell>
          <cell r="G1790">
            <v>83</v>
          </cell>
          <cell r="H1790">
            <v>82.9</v>
          </cell>
          <cell r="I1790">
            <v>569193</v>
          </cell>
        </row>
        <row r="1791">
          <cell r="A1791" t="str">
            <v>TFL</v>
          </cell>
          <cell r="B1791" t="str">
            <v>EQ</v>
          </cell>
          <cell r="C1791">
            <v>9.6</v>
          </cell>
          <cell r="D1791">
            <v>9.9</v>
          </cell>
          <cell r="E1791">
            <v>9.35</v>
          </cell>
          <cell r="F1791">
            <v>9.75</v>
          </cell>
          <cell r="G1791">
            <v>9.75</v>
          </cell>
          <cell r="H1791">
            <v>9.6</v>
          </cell>
          <cell r="I1791">
            <v>18548</v>
          </cell>
        </row>
        <row r="1792">
          <cell r="A1792" t="str">
            <v>TGBHOTELS</v>
          </cell>
          <cell r="B1792" t="str">
            <v>EQ</v>
          </cell>
          <cell r="C1792">
            <v>12.3</v>
          </cell>
          <cell r="D1792">
            <v>12.3</v>
          </cell>
          <cell r="E1792">
            <v>12</v>
          </cell>
          <cell r="F1792">
            <v>12.1</v>
          </cell>
          <cell r="G1792">
            <v>12</v>
          </cell>
          <cell r="H1792">
            <v>12.05</v>
          </cell>
          <cell r="I1792">
            <v>13447</v>
          </cell>
        </row>
        <row r="1793">
          <cell r="A1793" t="str">
            <v>THANGAMAYL</v>
          </cell>
          <cell r="B1793" t="str">
            <v>EQ</v>
          </cell>
          <cell r="C1793">
            <v>1090.2</v>
          </cell>
          <cell r="D1793">
            <v>1101.55</v>
          </cell>
          <cell r="E1793">
            <v>1056.95</v>
          </cell>
          <cell r="F1793">
            <v>1074.2</v>
          </cell>
          <cell r="G1793">
            <v>1090</v>
          </cell>
          <cell r="H1793">
            <v>1088.8</v>
          </cell>
          <cell r="I1793">
            <v>5867</v>
          </cell>
        </row>
        <row r="1794">
          <cell r="A1794" t="str">
            <v>THEINVEST</v>
          </cell>
          <cell r="B1794" t="str">
            <v>EQ</v>
          </cell>
          <cell r="C1794">
            <v>88.7</v>
          </cell>
          <cell r="D1794">
            <v>91.5</v>
          </cell>
          <cell r="E1794">
            <v>88.6</v>
          </cell>
          <cell r="F1794">
            <v>90.5</v>
          </cell>
          <cell r="G1794">
            <v>90.5</v>
          </cell>
          <cell r="H1794">
            <v>88.2</v>
          </cell>
          <cell r="I1794">
            <v>5377</v>
          </cell>
        </row>
        <row r="1795">
          <cell r="A1795" t="str">
            <v>THEMISMED</v>
          </cell>
          <cell r="B1795" t="str">
            <v>EQ</v>
          </cell>
          <cell r="C1795">
            <v>1347.6</v>
          </cell>
          <cell r="D1795">
            <v>1347.6</v>
          </cell>
          <cell r="E1795">
            <v>1251.0999999999999</v>
          </cell>
          <cell r="F1795">
            <v>1286.9000000000001</v>
          </cell>
          <cell r="G1795">
            <v>1305</v>
          </cell>
          <cell r="H1795">
            <v>1299.5999999999999</v>
          </cell>
          <cell r="I1795">
            <v>6397</v>
          </cell>
        </row>
        <row r="1796">
          <cell r="A1796" t="str">
            <v>THERMAX</v>
          </cell>
          <cell r="B1796" t="str">
            <v>EQ</v>
          </cell>
          <cell r="C1796">
            <v>1957.85</v>
          </cell>
          <cell r="D1796">
            <v>1999.7</v>
          </cell>
          <cell r="E1796">
            <v>1944.15</v>
          </cell>
          <cell r="F1796">
            <v>1963</v>
          </cell>
          <cell r="G1796">
            <v>1962.25</v>
          </cell>
          <cell r="H1796">
            <v>1950.95</v>
          </cell>
          <cell r="I1796">
            <v>23007</v>
          </cell>
        </row>
        <row r="1797">
          <cell r="A1797" t="str">
            <v>THOMASCOOK</v>
          </cell>
          <cell r="B1797" t="str">
            <v>EQ</v>
          </cell>
          <cell r="C1797">
            <v>73.599999999999994</v>
          </cell>
          <cell r="D1797">
            <v>73.599999999999994</v>
          </cell>
          <cell r="E1797">
            <v>71.75</v>
          </cell>
          <cell r="F1797">
            <v>72.05</v>
          </cell>
          <cell r="G1797">
            <v>71.8</v>
          </cell>
          <cell r="H1797">
            <v>73.2</v>
          </cell>
          <cell r="I1797">
            <v>141867</v>
          </cell>
        </row>
        <row r="1798">
          <cell r="A1798" t="str">
            <v>THOMASCOTT</v>
          </cell>
          <cell r="B1798" t="str">
            <v>BE</v>
          </cell>
          <cell r="C1798">
            <v>44.75</v>
          </cell>
          <cell r="D1798">
            <v>44.75</v>
          </cell>
          <cell r="E1798">
            <v>42.15</v>
          </cell>
          <cell r="F1798">
            <v>42.25</v>
          </cell>
          <cell r="G1798">
            <v>42.25</v>
          </cell>
          <cell r="H1798">
            <v>44.35</v>
          </cell>
          <cell r="I1798">
            <v>387</v>
          </cell>
        </row>
        <row r="1799">
          <cell r="A1799" t="str">
            <v>THYROCARE</v>
          </cell>
          <cell r="B1799" t="str">
            <v>EQ</v>
          </cell>
          <cell r="C1799">
            <v>604.5</v>
          </cell>
          <cell r="D1799">
            <v>606.6</v>
          </cell>
          <cell r="E1799">
            <v>587.5</v>
          </cell>
          <cell r="F1799">
            <v>588.79999999999995</v>
          </cell>
          <cell r="G1799">
            <v>588</v>
          </cell>
          <cell r="H1799">
            <v>605.4</v>
          </cell>
          <cell r="I1799">
            <v>178399</v>
          </cell>
        </row>
        <row r="1800">
          <cell r="A1800" t="str">
            <v>TI</v>
          </cell>
          <cell r="B1800" t="str">
            <v>EQ</v>
          </cell>
          <cell r="C1800">
            <v>118.55</v>
          </cell>
          <cell r="D1800">
            <v>119.9</v>
          </cell>
          <cell r="E1800">
            <v>115.1</v>
          </cell>
          <cell r="F1800">
            <v>116.8</v>
          </cell>
          <cell r="G1800">
            <v>116.2</v>
          </cell>
          <cell r="H1800">
            <v>116.2</v>
          </cell>
          <cell r="I1800">
            <v>382996</v>
          </cell>
        </row>
        <row r="1801">
          <cell r="A1801" t="str">
            <v>TIDEWATER</v>
          </cell>
          <cell r="B1801" t="str">
            <v>EQ</v>
          </cell>
          <cell r="C1801">
            <v>1004.45</v>
          </cell>
          <cell r="D1801">
            <v>1009.8</v>
          </cell>
          <cell r="E1801">
            <v>995</v>
          </cell>
          <cell r="F1801">
            <v>998.8</v>
          </cell>
          <cell r="G1801">
            <v>996.75</v>
          </cell>
          <cell r="H1801">
            <v>998.85</v>
          </cell>
          <cell r="I1801">
            <v>20881</v>
          </cell>
        </row>
        <row r="1802">
          <cell r="A1802" t="str">
            <v>TIIL</v>
          </cell>
          <cell r="B1802" t="str">
            <v>EQ</v>
          </cell>
          <cell r="C1802">
            <v>890</v>
          </cell>
          <cell r="D1802">
            <v>916</v>
          </cell>
          <cell r="E1802">
            <v>886.55</v>
          </cell>
          <cell r="F1802">
            <v>907.35</v>
          </cell>
          <cell r="G1802">
            <v>910.2</v>
          </cell>
          <cell r="H1802">
            <v>897.55</v>
          </cell>
          <cell r="I1802">
            <v>5605</v>
          </cell>
        </row>
        <row r="1803">
          <cell r="A1803" t="str">
            <v>TIINDIA</v>
          </cell>
          <cell r="B1803" t="str">
            <v>EQ</v>
          </cell>
          <cell r="C1803">
            <v>2770</v>
          </cell>
          <cell r="D1803">
            <v>2789.9</v>
          </cell>
          <cell r="E1803">
            <v>2681.05</v>
          </cell>
          <cell r="F1803">
            <v>2705.4</v>
          </cell>
          <cell r="G1803">
            <v>2691.05</v>
          </cell>
          <cell r="H1803">
            <v>2771.55</v>
          </cell>
          <cell r="I1803">
            <v>83515</v>
          </cell>
        </row>
        <row r="1804">
          <cell r="A1804" t="str">
            <v>TIJARIA</v>
          </cell>
          <cell r="B1804" t="str">
            <v>BE</v>
          </cell>
          <cell r="C1804">
            <v>7.7</v>
          </cell>
          <cell r="D1804">
            <v>7.75</v>
          </cell>
          <cell r="E1804">
            <v>7.1</v>
          </cell>
          <cell r="F1804">
            <v>7.4</v>
          </cell>
          <cell r="G1804">
            <v>7.65</v>
          </cell>
          <cell r="H1804">
            <v>7.45</v>
          </cell>
          <cell r="I1804">
            <v>146412</v>
          </cell>
        </row>
        <row r="1805">
          <cell r="A1805" t="str">
            <v>TIL</v>
          </cell>
          <cell r="B1805" t="str">
            <v>BE</v>
          </cell>
          <cell r="C1805">
            <v>200</v>
          </cell>
          <cell r="D1805">
            <v>200</v>
          </cell>
          <cell r="E1805">
            <v>186.4</v>
          </cell>
          <cell r="F1805">
            <v>188.8</v>
          </cell>
          <cell r="G1805">
            <v>190.45</v>
          </cell>
          <cell r="H1805">
            <v>195.35</v>
          </cell>
          <cell r="I1805">
            <v>50159</v>
          </cell>
        </row>
        <row r="1806">
          <cell r="A1806" t="str">
            <v>TIMESGTY</v>
          </cell>
          <cell r="B1806" t="str">
            <v>EQ</v>
          </cell>
          <cell r="C1806">
            <v>55.1</v>
          </cell>
          <cell r="D1806">
            <v>55.6</v>
          </cell>
          <cell r="E1806">
            <v>53.5</v>
          </cell>
          <cell r="F1806">
            <v>54.1</v>
          </cell>
          <cell r="G1806">
            <v>54.9</v>
          </cell>
          <cell r="H1806">
            <v>56.55</v>
          </cell>
          <cell r="I1806">
            <v>1421</v>
          </cell>
        </row>
        <row r="1807">
          <cell r="A1807" t="str">
            <v>TIMETECHNO</v>
          </cell>
          <cell r="B1807" t="str">
            <v>EQ</v>
          </cell>
          <cell r="C1807">
            <v>93.9</v>
          </cell>
          <cell r="D1807">
            <v>94.5</v>
          </cell>
          <cell r="E1807">
            <v>92.6</v>
          </cell>
          <cell r="F1807">
            <v>93.25</v>
          </cell>
          <cell r="G1807">
            <v>93.15</v>
          </cell>
          <cell r="H1807">
            <v>93.8</v>
          </cell>
          <cell r="I1807">
            <v>675743</v>
          </cell>
        </row>
        <row r="1808">
          <cell r="A1808" t="str">
            <v>TIMKEN</v>
          </cell>
          <cell r="B1808" t="str">
            <v>EQ</v>
          </cell>
          <cell r="C1808">
            <v>3113</v>
          </cell>
          <cell r="D1808">
            <v>3134.95</v>
          </cell>
          <cell r="E1808">
            <v>3050</v>
          </cell>
          <cell r="F1808">
            <v>3057.9</v>
          </cell>
          <cell r="G1808">
            <v>3055</v>
          </cell>
          <cell r="H1808">
            <v>3112.75</v>
          </cell>
          <cell r="I1808">
            <v>39385</v>
          </cell>
        </row>
        <row r="1809">
          <cell r="A1809" t="str">
            <v>TINPLATE</v>
          </cell>
          <cell r="B1809" t="str">
            <v>EQ</v>
          </cell>
          <cell r="C1809">
            <v>348.15</v>
          </cell>
          <cell r="D1809">
            <v>350</v>
          </cell>
          <cell r="E1809">
            <v>341.5</v>
          </cell>
          <cell r="F1809">
            <v>342.25</v>
          </cell>
          <cell r="G1809">
            <v>344.4</v>
          </cell>
          <cell r="H1809">
            <v>347.4</v>
          </cell>
          <cell r="I1809">
            <v>204561</v>
          </cell>
        </row>
        <row r="1810">
          <cell r="A1810" t="str">
            <v>TIPSFILMS</v>
          </cell>
          <cell r="B1810" t="str">
            <v>EQ</v>
          </cell>
          <cell r="C1810">
            <v>447.55</v>
          </cell>
          <cell r="D1810">
            <v>458.6</v>
          </cell>
          <cell r="E1810">
            <v>444.9</v>
          </cell>
          <cell r="F1810">
            <v>446.7</v>
          </cell>
          <cell r="G1810">
            <v>445.1</v>
          </cell>
          <cell r="H1810">
            <v>453.6</v>
          </cell>
          <cell r="I1810">
            <v>3838</v>
          </cell>
        </row>
        <row r="1811">
          <cell r="A1811" t="str">
            <v>TIPSINDLTD</v>
          </cell>
          <cell r="B1811" t="str">
            <v>EQ</v>
          </cell>
          <cell r="C1811">
            <v>1731</v>
          </cell>
          <cell r="D1811">
            <v>1763.3</v>
          </cell>
          <cell r="E1811">
            <v>1715.05</v>
          </cell>
          <cell r="F1811">
            <v>1726.1</v>
          </cell>
          <cell r="G1811">
            <v>1728.95</v>
          </cell>
          <cell r="H1811">
            <v>1743.5</v>
          </cell>
          <cell r="I1811">
            <v>3860</v>
          </cell>
        </row>
        <row r="1812">
          <cell r="A1812" t="str">
            <v>TIRUMALCHM</v>
          </cell>
          <cell r="B1812" t="str">
            <v>EQ</v>
          </cell>
          <cell r="C1812">
            <v>207.3</v>
          </cell>
          <cell r="D1812">
            <v>209.35</v>
          </cell>
          <cell r="E1812">
            <v>203</v>
          </cell>
          <cell r="F1812">
            <v>204.3</v>
          </cell>
          <cell r="G1812">
            <v>204.05</v>
          </cell>
          <cell r="H1812">
            <v>206.95</v>
          </cell>
          <cell r="I1812">
            <v>171794</v>
          </cell>
        </row>
        <row r="1813">
          <cell r="A1813" t="str">
            <v>TIRUPATIFL</v>
          </cell>
          <cell r="B1813" t="str">
            <v>EQ</v>
          </cell>
          <cell r="C1813">
            <v>21.55</v>
          </cell>
          <cell r="D1813">
            <v>22.1</v>
          </cell>
          <cell r="E1813">
            <v>20.8</v>
          </cell>
          <cell r="F1813">
            <v>20.95</v>
          </cell>
          <cell r="G1813">
            <v>21.1</v>
          </cell>
          <cell r="H1813">
            <v>21.55</v>
          </cell>
          <cell r="I1813">
            <v>895072</v>
          </cell>
        </row>
        <row r="1814">
          <cell r="A1814" t="str">
            <v>TITAN</v>
          </cell>
          <cell r="B1814" t="str">
            <v>EQ</v>
          </cell>
          <cell r="C1814">
            <v>2560</v>
          </cell>
          <cell r="D1814">
            <v>2584.4</v>
          </cell>
          <cell r="E1814">
            <v>2517</v>
          </cell>
          <cell r="F1814">
            <v>2538.1</v>
          </cell>
          <cell r="G1814">
            <v>2537</v>
          </cell>
          <cell r="H1814">
            <v>2562.1</v>
          </cell>
          <cell r="I1814">
            <v>879019</v>
          </cell>
        </row>
        <row r="1815">
          <cell r="A1815" t="str">
            <v>TMB</v>
          </cell>
          <cell r="B1815" t="str">
            <v>EQ</v>
          </cell>
          <cell r="C1815">
            <v>482</v>
          </cell>
          <cell r="D1815">
            <v>482</v>
          </cell>
          <cell r="E1815">
            <v>475</v>
          </cell>
          <cell r="F1815">
            <v>479.6</v>
          </cell>
          <cell r="G1815">
            <v>479.05</v>
          </cell>
          <cell r="H1815">
            <v>481.35</v>
          </cell>
          <cell r="I1815">
            <v>33810</v>
          </cell>
        </row>
        <row r="1816">
          <cell r="A1816" t="str">
            <v>TNIDETF</v>
          </cell>
          <cell r="B1816" t="str">
            <v>EQ</v>
          </cell>
          <cell r="C1816">
            <v>54.8</v>
          </cell>
          <cell r="D1816">
            <v>55.45</v>
          </cell>
          <cell r="E1816">
            <v>53.3</v>
          </cell>
          <cell r="F1816">
            <v>54.38</v>
          </cell>
          <cell r="G1816">
            <v>54.4</v>
          </cell>
          <cell r="H1816">
            <v>55.04</v>
          </cell>
          <cell r="I1816">
            <v>10935</v>
          </cell>
        </row>
        <row r="1817">
          <cell r="A1817" t="str">
            <v>TNPETRO</v>
          </cell>
          <cell r="B1817" t="str">
            <v>EQ</v>
          </cell>
          <cell r="C1817">
            <v>89.9</v>
          </cell>
          <cell r="D1817">
            <v>92</v>
          </cell>
          <cell r="E1817">
            <v>89.35</v>
          </cell>
          <cell r="F1817">
            <v>90.65</v>
          </cell>
          <cell r="G1817">
            <v>91.45</v>
          </cell>
          <cell r="H1817">
            <v>89.9</v>
          </cell>
          <cell r="I1817">
            <v>1013381</v>
          </cell>
        </row>
        <row r="1818">
          <cell r="A1818" t="str">
            <v>TNPL</v>
          </cell>
          <cell r="B1818" t="str">
            <v>EQ</v>
          </cell>
          <cell r="C1818">
            <v>244.05</v>
          </cell>
          <cell r="D1818">
            <v>248.45</v>
          </cell>
          <cell r="E1818">
            <v>240.55</v>
          </cell>
          <cell r="F1818">
            <v>242.15</v>
          </cell>
          <cell r="G1818">
            <v>241.6</v>
          </cell>
          <cell r="H1818">
            <v>244</v>
          </cell>
          <cell r="I1818">
            <v>156356</v>
          </cell>
        </row>
        <row r="1819">
          <cell r="A1819" t="str">
            <v>TNTELE</v>
          </cell>
          <cell r="B1819" t="str">
            <v>BE</v>
          </cell>
          <cell r="C1819">
            <v>7.65</v>
          </cell>
          <cell r="D1819">
            <v>7.65</v>
          </cell>
          <cell r="E1819">
            <v>7.3</v>
          </cell>
          <cell r="F1819">
            <v>7.6</v>
          </cell>
          <cell r="G1819">
            <v>7.55</v>
          </cell>
          <cell r="H1819">
            <v>7.45</v>
          </cell>
          <cell r="I1819">
            <v>3109</v>
          </cell>
        </row>
        <row r="1820">
          <cell r="A1820" t="str">
            <v>TOKYOPLAST</v>
          </cell>
          <cell r="B1820" t="str">
            <v>EQ</v>
          </cell>
          <cell r="C1820">
            <v>96.25</v>
          </cell>
          <cell r="D1820">
            <v>98.45</v>
          </cell>
          <cell r="E1820">
            <v>96</v>
          </cell>
          <cell r="F1820">
            <v>96.4</v>
          </cell>
          <cell r="G1820">
            <v>96</v>
          </cell>
          <cell r="H1820">
            <v>98.45</v>
          </cell>
          <cell r="I1820">
            <v>3501</v>
          </cell>
        </row>
        <row r="1821">
          <cell r="A1821" t="str">
            <v>TORNTPHARM</v>
          </cell>
          <cell r="B1821" t="str">
            <v>EQ</v>
          </cell>
          <cell r="C1821">
            <v>1563.25</v>
          </cell>
          <cell r="D1821">
            <v>1567.6</v>
          </cell>
          <cell r="E1821">
            <v>1541.85</v>
          </cell>
          <cell r="F1821">
            <v>1546.5</v>
          </cell>
          <cell r="G1821">
            <v>1549.95</v>
          </cell>
          <cell r="H1821">
            <v>1561.25</v>
          </cell>
          <cell r="I1821">
            <v>130207</v>
          </cell>
        </row>
        <row r="1822">
          <cell r="A1822" t="str">
            <v>TORNTPOWER</v>
          </cell>
          <cell r="B1822" t="str">
            <v>EQ</v>
          </cell>
          <cell r="C1822">
            <v>483.85</v>
          </cell>
          <cell r="D1822">
            <v>486.75</v>
          </cell>
          <cell r="E1822">
            <v>478</v>
          </cell>
          <cell r="F1822">
            <v>480.95</v>
          </cell>
          <cell r="G1822">
            <v>480.6</v>
          </cell>
          <cell r="H1822">
            <v>484.6</v>
          </cell>
          <cell r="I1822">
            <v>117220</v>
          </cell>
        </row>
        <row r="1823">
          <cell r="A1823" t="str">
            <v>TOTAL</v>
          </cell>
          <cell r="B1823" t="str">
            <v>EQ</v>
          </cell>
          <cell r="C1823">
            <v>161.75</v>
          </cell>
          <cell r="D1823">
            <v>161.75</v>
          </cell>
          <cell r="E1823">
            <v>155.25</v>
          </cell>
          <cell r="F1823">
            <v>156.44999999999999</v>
          </cell>
          <cell r="G1823">
            <v>155.25</v>
          </cell>
          <cell r="H1823">
            <v>159.25</v>
          </cell>
          <cell r="I1823">
            <v>7534</v>
          </cell>
        </row>
        <row r="1824">
          <cell r="A1824" t="str">
            <v>TOUCHWOOD</v>
          </cell>
          <cell r="B1824" t="str">
            <v>EQ</v>
          </cell>
          <cell r="C1824">
            <v>102.65</v>
          </cell>
          <cell r="D1824">
            <v>102.8</v>
          </cell>
          <cell r="E1824">
            <v>102.15</v>
          </cell>
          <cell r="F1824">
            <v>102.45</v>
          </cell>
          <cell r="G1824">
            <v>102.15</v>
          </cell>
          <cell r="H1824">
            <v>102.1</v>
          </cell>
          <cell r="I1824">
            <v>3099</v>
          </cell>
        </row>
        <row r="1825">
          <cell r="A1825" t="str">
            <v>TPLPLASTEH</v>
          </cell>
          <cell r="B1825" t="str">
            <v>EQ</v>
          </cell>
          <cell r="C1825">
            <v>31.45</v>
          </cell>
          <cell r="D1825">
            <v>31.6</v>
          </cell>
          <cell r="E1825">
            <v>30.4</v>
          </cell>
          <cell r="F1825">
            <v>30.6</v>
          </cell>
          <cell r="G1825">
            <v>30.45</v>
          </cell>
          <cell r="H1825">
            <v>31.35</v>
          </cell>
          <cell r="I1825">
            <v>11257</v>
          </cell>
        </row>
        <row r="1826">
          <cell r="A1826" t="str">
            <v>TRACXN</v>
          </cell>
          <cell r="B1826" t="str">
            <v>EQ</v>
          </cell>
          <cell r="C1826">
            <v>86.85</v>
          </cell>
          <cell r="D1826">
            <v>87.95</v>
          </cell>
          <cell r="E1826">
            <v>84.05</v>
          </cell>
          <cell r="F1826">
            <v>84.5</v>
          </cell>
          <cell r="G1826">
            <v>84.5</v>
          </cell>
          <cell r="H1826">
            <v>86.35</v>
          </cell>
          <cell r="I1826">
            <v>786279</v>
          </cell>
        </row>
        <row r="1827">
          <cell r="A1827" t="str">
            <v>TREEHOUSE</v>
          </cell>
          <cell r="B1827" t="str">
            <v>EQ</v>
          </cell>
          <cell r="C1827">
            <v>18.3</v>
          </cell>
          <cell r="D1827">
            <v>18.600000000000001</v>
          </cell>
          <cell r="E1827">
            <v>17</v>
          </cell>
          <cell r="F1827">
            <v>18.55</v>
          </cell>
          <cell r="G1827">
            <v>18.3</v>
          </cell>
          <cell r="H1827">
            <v>17.75</v>
          </cell>
          <cell r="I1827">
            <v>27212</v>
          </cell>
        </row>
        <row r="1828">
          <cell r="A1828" t="str">
            <v>TREJHARA</v>
          </cell>
          <cell r="B1828" t="str">
            <v>EQ</v>
          </cell>
          <cell r="C1828">
            <v>69.599999999999994</v>
          </cell>
          <cell r="D1828">
            <v>73.5</v>
          </cell>
          <cell r="E1828">
            <v>69.599999999999994</v>
          </cell>
          <cell r="F1828">
            <v>70.849999999999994</v>
          </cell>
          <cell r="G1828">
            <v>70.599999999999994</v>
          </cell>
          <cell r="H1828">
            <v>69.900000000000006</v>
          </cell>
          <cell r="I1828">
            <v>123322</v>
          </cell>
        </row>
        <row r="1829">
          <cell r="A1829" t="str">
            <v>TRENT</v>
          </cell>
          <cell r="B1829" t="str">
            <v>EQ</v>
          </cell>
          <cell r="C1829">
            <v>1281</v>
          </cell>
          <cell r="D1829">
            <v>1289.55</v>
          </cell>
          <cell r="E1829">
            <v>1236</v>
          </cell>
          <cell r="F1829">
            <v>1248.1500000000001</v>
          </cell>
          <cell r="G1829">
            <v>1253</v>
          </cell>
          <cell r="H1829">
            <v>1279.9000000000001</v>
          </cell>
          <cell r="I1829">
            <v>1046858</v>
          </cell>
        </row>
        <row r="1830">
          <cell r="A1830" t="str">
            <v>TRF</v>
          </cell>
          <cell r="B1830" t="str">
            <v>EQ</v>
          </cell>
          <cell r="C1830">
            <v>176.5</v>
          </cell>
          <cell r="D1830">
            <v>181</v>
          </cell>
          <cell r="E1830">
            <v>176.1</v>
          </cell>
          <cell r="F1830">
            <v>177.15</v>
          </cell>
          <cell r="G1830">
            <v>177.95</v>
          </cell>
          <cell r="H1830">
            <v>178.5</v>
          </cell>
          <cell r="I1830">
            <v>43072</v>
          </cell>
        </row>
        <row r="1831">
          <cell r="A1831" t="str">
            <v>TRIDENT</v>
          </cell>
          <cell r="B1831" t="str">
            <v>EQ</v>
          </cell>
          <cell r="C1831">
            <v>34</v>
          </cell>
          <cell r="D1831">
            <v>34</v>
          </cell>
          <cell r="E1831">
            <v>33.6</v>
          </cell>
          <cell r="F1831">
            <v>33.700000000000003</v>
          </cell>
          <cell r="G1831">
            <v>33.700000000000003</v>
          </cell>
          <cell r="H1831">
            <v>34.049999999999997</v>
          </cell>
          <cell r="I1831">
            <v>2798924</v>
          </cell>
        </row>
        <row r="1832">
          <cell r="A1832" t="str">
            <v>TRIGYN</v>
          </cell>
          <cell r="B1832" t="str">
            <v>EQ</v>
          </cell>
          <cell r="C1832">
            <v>93.35</v>
          </cell>
          <cell r="D1832">
            <v>93.85</v>
          </cell>
          <cell r="E1832">
            <v>91.6</v>
          </cell>
          <cell r="F1832">
            <v>92</v>
          </cell>
          <cell r="G1832">
            <v>92.6</v>
          </cell>
          <cell r="H1832">
            <v>93.35</v>
          </cell>
          <cell r="I1832">
            <v>46484</v>
          </cell>
        </row>
        <row r="1833">
          <cell r="A1833" t="str">
            <v>TRIL</v>
          </cell>
          <cell r="B1833" t="str">
            <v>EQ</v>
          </cell>
          <cell r="C1833">
            <v>58.65</v>
          </cell>
          <cell r="D1833">
            <v>58.65</v>
          </cell>
          <cell r="E1833">
            <v>56.8</v>
          </cell>
          <cell r="F1833">
            <v>57.2</v>
          </cell>
          <cell r="G1833">
            <v>57.3</v>
          </cell>
          <cell r="H1833">
            <v>58.1</v>
          </cell>
          <cell r="I1833">
            <v>338477</v>
          </cell>
        </row>
        <row r="1834">
          <cell r="A1834" t="str">
            <v>TRITURBINE</v>
          </cell>
          <cell r="B1834" t="str">
            <v>EQ</v>
          </cell>
          <cell r="C1834">
            <v>245.85</v>
          </cell>
          <cell r="D1834">
            <v>255</v>
          </cell>
          <cell r="E1834">
            <v>243.95</v>
          </cell>
          <cell r="F1834">
            <v>253.75</v>
          </cell>
          <cell r="G1834">
            <v>253.35</v>
          </cell>
          <cell r="H1834">
            <v>244.6</v>
          </cell>
          <cell r="I1834">
            <v>992892</v>
          </cell>
        </row>
        <row r="1835">
          <cell r="A1835" t="str">
            <v>TRIVENI</v>
          </cell>
          <cell r="B1835" t="str">
            <v>EQ</v>
          </cell>
          <cell r="C1835">
            <v>284.05</v>
          </cell>
          <cell r="D1835">
            <v>287.75</v>
          </cell>
          <cell r="E1835">
            <v>279.39999999999998</v>
          </cell>
          <cell r="F1835">
            <v>285.10000000000002</v>
          </cell>
          <cell r="G1835">
            <v>284.5</v>
          </cell>
          <cell r="H1835">
            <v>283.2</v>
          </cell>
          <cell r="I1835">
            <v>1470676</v>
          </cell>
        </row>
        <row r="1836">
          <cell r="A1836" t="str">
            <v>TRU</v>
          </cell>
          <cell r="B1836" t="str">
            <v>EQ</v>
          </cell>
          <cell r="C1836">
            <v>68.400000000000006</v>
          </cell>
          <cell r="D1836">
            <v>70</v>
          </cell>
          <cell r="E1836">
            <v>68</v>
          </cell>
          <cell r="F1836">
            <v>68.45</v>
          </cell>
          <cell r="G1836">
            <v>69</v>
          </cell>
          <cell r="H1836">
            <v>69.05</v>
          </cell>
          <cell r="I1836">
            <v>188686</v>
          </cell>
        </row>
        <row r="1837">
          <cell r="A1837" t="str">
            <v>TTKHLTCARE</v>
          </cell>
          <cell r="B1837" t="str">
            <v>EQ</v>
          </cell>
          <cell r="C1837">
            <v>1000</v>
          </cell>
          <cell r="D1837">
            <v>1019.85</v>
          </cell>
          <cell r="E1837">
            <v>993.2</v>
          </cell>
          <cell r="F1837">
            <v>1006.85</v>
          </cell>
          <cell r="G1837">
            <v>1010</v>
          </cell>
          <cell r="H1837">
            <v>998.65</v>
          </cell>
          <cell r="I1837">
            <v>7220</v>
          </cell>
        </row>
        <row r="1838">
          <cell r="A1838" t="str">
            <v>TTKPRESTIG</v>
          </cell>
          <cell r="B1838" t="str">
            <v>EQ</v>
          </cell>
          <cell r="C1838">
            <v>796.5</v>
          </cell>
          <cell r="D1838">
            <v>813</v>
          </cell>
          <cell r="E1838">
            <v>790.55</v>
          </cell>
          <cell r="F1838">
            <v>800.05</v>
          </cell>
          <cell r="G1838">
            <v>800</v>
          </cell>
          <cell r="H1838">
            <v>792.55</v>
          </cell>
          <cell r="I1838">
            <v>50232</v>
          </cell>
        </row>
        <row r="1839">
          <cell r="A1839" t="str">
            <v>TTL</v>
          </cell>
          <cell r="B1839" t="str">
            <v>EQ</v>
          </cell>
          <cell r="C1839">
            <v>87.6</v>
          </cell>
          <cell r="D1839">
            <v>88</v>
          </cell>
          <cell r="E1839">
            <v>85.25</v>
          </cell>
          <cell r="F1839">
            <v>86.05</v>
          </cell>
          <cell r="G1839">
            <v>85.5</v>
          </cell>
          <cell r="H1839">
            <v>85.85</v>
          </cell>
          <cell r="I1839">
            <v>4859</v>
          </cell>
        </row>
        <row r="1840">
          <cell r="A1840" t="str">
            <v>TTML</v>
          </cell>
          <cell r="B1840" t="str">
            <v>EQ</v>
          </cell>
          <cell r="C1840">
            <v>89.45</v>
          </cell>
          <cell r="D1840">
            <v>89.45</v>
          </cell>
          <cell r="E1840">
            <v>86.5</v>
          </cell>
          <cell r="F1840">
            <v>87.3</v>
          </cell>
          <cell r="G1840">
            <v>87.6</v>
          </cell>
          <cell r="H1840">
            <v>88.9</v>
          </cell>
          <cell r="I1840">
            <v>1320023</v>
          </cell>
        </row>
        <row r="1841">
          <cell r="A1841" t="str">
            <v>TV18BRDCST</v>
          </cell>
          <cell r="B1841" t="str">
            <v>EQ</v>
          </cell>
          <cell r="C1841">
            <v>37.200000000000003</v>
          </cell>
          <cell r="D1841">
            <v>37.299999999999997</v>
          </cell>
          <cell r="E1841">
            <v>36.5</v>
          </cell>
          <cell r="F1841">
            <v>36.85</v>
          </cell>
          <cell r="G1841">
            <v>36.950000000000003</v>
          </cell>
          <cell r="H1841">
            <v>37.1</v>
          </cell>
          <cell r="I1841">
            <v>2934268</v>
          </cell>
        </row>
        <row r="1842">
          <cell r="A1842" t="str">
            <v>TVSELECT</v>
          </cell>
          <cell r="B1842" t="str">
            <v>EQ</v>
          </cell>
          <cell r="C1842">
            <v>386</v>
          </cell>
          <cell r="D1842">
            <v>413.75</v>
          </cell>
          <cell r="E1842">
            <v>373.05</v>
          </cell>
          <cell r="F1842">
            <v>378.6</v>
          </cell>
          <cell r="G1842">
            <v>385.95</v>
          </cell>
          <cell r="H1842">
            <v>383.55</v>
          </cell>
          <cell r="I1842">
            <v>7704769</v>
          </cell>
        </row>
        <row r="1843">
          <cell r="A1843" t="str">
            <v>TVSMOTOR</v>
          </cell>
          <cell r="B1843" t="str">
            <v>EQ</v>
          </cell>
          <cell r="C1843">
            <v>1032</v>
          </cell>
          <cell r="D1843">
            <v>1038.95</v>
          </cell>
          <cell r="E1843">
            <v>1018.55</v>
          </cell>
          <cell r="F1843">
            <v>1024.5</v>
          </cell>
          <cell r="G1843">
            <v>1023</v>
          </cell>
          <cell r="H1843">
            <v>1030.2</v>
          </cell>
          <cell r="I1843">
            <v>873454</v>
          </cell>
        </row>
        <row r="1844">
          <cell r="A1844" t="str">
            <v>TVSSRICHAK</v>
          </cell>
          <cell r="B1844" t="str">
            <v>EQ</v>
          </cell>
          <cell r="C1844">
            <v>3552.05</v>
          </cell>
          <cell r="D1844">
            <v>3677</v>
          </cell>
          <cell r="E1844">
            <v>3500.05</v>
          </cell>
          <cell r="F1844">
            <v>3632.3</v>
          </cell>
          <cell r="G1844">
            <v>3641</v>
          </cell>
          <cell r="H1844">
            <v>3552.05</v>
          </cell>
          <cell r="I1844">
            <v>107278</v>
          </cell>
        </row>
        <row r="1845">
          <cell r="A1845" t="str">
            <v>TVTODAY</v>
          </cell>
          <cell r="B1845" t="str">
            <v>EQ</v>
          </cell>
          <cell r="C1845">
            <v>248.35</v>
          </cell>
          <cell r="D1845">
            <v>248.35</v>
          </cell>
          <cell r="E1845">
            <v>242.45</v>
          </cell>
          <cell r="F1845">
            <v>245.05</v>
          </cell>
          <cell r="G1845">
            <v>245.75</v>
          </cell>
          <cell r="H1845">
            <v>247.4</v>
          </cell>
          <cell r="I1845">
            <v>41900</v>
          </cell>
        </row>
        <row r="1846">
          <cell r="A1846" t="str">
            <v>TVVISION</v>
          </cell>
          <cell r="B1846" t="str">
            <v>BE</v>
          </cell>
          <cell r="C1846">
            <v>2.65</v>
          </cell>
          <cell r="D1846">
            <v>2.65</v>
          </cell>
          <cell r="E1846">
            <v>2.65</v>
          </cell>
          <cell r="F1846">
            <v>2.65</v>
          </cell>
          <cell r="G1846">
            <v>2.65</v>
          </cell>
          <cell r="H1846">
            <v>2.75</v>
          </cell>
          <cell r="I1846">
            <v>2096</v>
          </cell>
        </row>
        <row r="1847">
          <cell r="A1847" t="str">
            <v>TWL</v>
          </cell>
          <cell r="B1847" t="str">
            <v>EQ</v>
          </cell>
          <cell r="C1847">
            <v>235</v>
          </cell>
          <cell r="D1847">
            <v>235</v>
          </cell>
          <cell r="E1847">
            <v>224</v>
          </cell>
          <cell r="F1847">
            <v>230.2</v>
          </cell>
          <cell r="G1847">
            <v>228.55</v>
          </cell>
          <cell r="H1847">
            <v>233.45</v>
          </cell>
          <cell r="I1847">
            <v>520302</v>
          </cell>
        </row>
        <row r="1848">
          <cell r="A1848" t="str">
            <v>UBL</v>
          </cell>
          <cell r="B1848" t="str">
            <v>EQ</v>
          </cell>
          <cell r="C1848">
            <v>1680.55</v>
          </cell>
          <cell r="D1848">
            <v>1686.15</v>
          </cell>
          <cell r="E1848">
            <v>1651</v>
          </cell>
          <cell r="F1848">
            <v>1657.55</v>
          </cell>
          <cell r="G1848">
            <v>1654.2</v>
          </cell>
          <cell r="H1848">
            <v>1680.75</v>
          </cell>
          <cell r="I1848">
            <v>54852</v>
          </cell>
        </row>
        <row r="1849">
          <cell r="A1849" t="str">
            <v>UCALFUEL</v>
          </cell>
          <cell r="B1849" t="str">
            <v>EQ</v>
          </cell>
          <cell r="C1849">
            <v>126.7</v>
          </cell>
          <cell r="D1849">
            <v>127.25</v>
          </cell>
          <cell r="E1849">
            <v>125.05</v>
          </cell>
          <cell r="F1849">
            <v>126.05</v>
          </cell>
          <cell r="G1849">
            <v>125.6</v>
          </cell>
          <cell r="H1849">
            <v>125.45</v>
          </cell>
          <cell r="I1849">
            <v>9945</v>
          </cell>
        </row>
        <row r="1850">
          <cell r="A1850" t="str">
            <v>UCOBANK</v>
          </cell>
          <cell r="B1850" t="str">
            <v>EQ</v>
          </cell>
          <cell r="C1850">
            <v>32.450000000000003</v>
          </cell>
          <cell r="D1850">
            <v>32.5</v>
          </cell>
          <cell r="E1850">
            <v>30.65</v>
          </cell>
          <cell r="F1850">
            <v>31.05</v>
          </cell>
          <cell r="G1850">
            <v>31.05</v>
          </cell>
          <cell r="H1850">
            <v>32.200000000000003</v>
          </cell>
          <cell r="I1850">
            <v>26781631</v>
          </cell>
        </row>
        <row r="1851">
          <cell r="A1851" t="str">
            <v>UDAICEMENT</v>
          </cell>
          <cell r="B1851" t="str">
            <v>EQ</v>
          </cell>
          <cell r="C1851">
            <v>32</v>
          </cell>
          <cell r="D1851">
            <v>32.35</v>
          </cell>
          <cell r="E1851">
            <v>31</v>
          </cell>
          <cell r="F1851">
            <v>31.3</v>
          </cell>
          <cell r="G1851">
            <v>31.35</v>
          </cell>
          <cell r="H1851">
            <v>31.8</v>
          </cell>
          <cell r="I1851">
            <v>146387</v>
          </cell>
        </row>
        <row r="1852">
          <cell r="A1852" t="str">
            <v>UFLEX</v>
          </cell>
          <cell r="B1852" t="str">
            <v>EQ</v>
          </cell>
          <cell r="C1852">
            <v>556.5</v>
          </cell>
          <cell r="D1852">
            <v>563</v>
          </cell>
          <cell r="E1852">
            <v>553.95000000000005</v>
          </cell>
          <cell r="F1852">
            <v>561.04999999999995</v>
          </cell>
          <cell r="G1852">
            <v>561</v>
          </cell>
          <cell r="H1852">
            <v>555.9</v>
          </cell>
          <cell r="I1852">
            <v>76840</v>
          </cell>
        </row>
        <row r="1853">
          <cell r="A1853" t="str">
            <v>UFO</v>
          </cell>
          <cell r="B1853" t="str">
            <v>EQ</v>
          </cell>
          <cell r="C1853">
            <v>92</v>
          </cell>
          <cell r="D1853">
            <v>93.55</v>
          </cell>
          <cell r="E1853">
            <v>91.35</v>
          </cell>
          <cell r="F1853">
            <v>92.2</v>
          </cell>
          <cell r="G1853">
            <v>92.4</v>
          </cell>
          <cell r="H1853">
            <v>92.7</v>
          </cell>
          <cell r="I1853">
            <v>48484</v>
          </cell>
        </row>
        <row r="1854">
          <cell r="A1854" t="str">
            <v>UGARSUGAR</v>
          </cell>
          <cell r="B1854" t="str">
            <v>EQ</v>
          </cell>
          <cell r="C1854">
            <v>101.8</v>
          </cell>
          <cell r="D1854">
            <v>104.6</v>
          </cell>
          <cell r="E1854">
            <v>99.45</v>
          </cell>
          <cell r="F1854">
            <v>103.85</v>
          </cell>
          <cell r="G1854">
            <v>103.25</v>
          </cell>
          <cell r="H1854">
            <v>101.8</v>
          </cell>
          <cell r="I1854">
            <v>1199988</v>
          </cell>
        </row>
        <row r="1855">
          <cell r="A1855" t="str">
            <v>UGROCAP</v>
          </cell>
          <cell r="B1855" t="str">
            <v>EQ</v>
          </cell>
          <cell r="C1855">
            <v>152.69999999999999</v>
          </cell>
          <cell r="D1855">
            <v>155.44999999999999</v>
          </cell>
          <cell r="E1855">
            <v>151</v>
          </cell>
          <cell r="F1855">
            <v>151.75</v>
          </cell>
          <cell r="G1855">
            <v>152</v>
          </cell>
          <cell r="H1855">
            <v>153.25</v>
          </cell>
          <cell r="I1855">
            <v>55065</v>
          </cell>
        </row>
        <row r="1856">
          <cell r="A1856" t="str">
            <v>UJAAS</v>
          </cell>
          <cell r="B1856" t="str">
            <v>BE</v>
          </cell>
          <cell r="C1856">
            <v>2.9</v>
          </cell>
          <cell r="D1856">
            <v>3</v>
          </cell>
          <cell r="E1856">
            <v>2.85</v>
          </cell>
          <cell r="F1856">
            <v>2.95</v>
          </cell>
          <cell r="G1856">
            <v>3</v>
          </cell>
          <cell r="H1856">
            <v>2.9</v>
          </cell>
          <cell r="I1856">
            <v>235995</v>
          </cell>
        </row>
        <row r="1857">
          <cell r="A1857" t="str">
            <v>UJJIVAN</v>
          </cell>
          <cell r="B1857" t="str">
            <v>EQ</v>
          </cell>
          <cell r="C1857">
            <v>271.89999999999998</v>
          </cell>
          <cell r="D1857">
            <v>271.89999999999998</v>
          </cell>
          <cell r="E1857">
            <v>256.60000000000002</v>
          </cell>
          <cell r="F1857">
            <v>258.45</v>
          </cell>
          <cell r="G1857">
            <v>258.89999999999998</v>
          </cell>
          <cell r="H1857">
            <v>268</v>
          </cell>
          <cell r="I1857">
            <v>599238</v>
          </cell>
        </row>
        <row r="1858">
          <cell r="A1858" t="str">
            <v>UJJIVANSFB</v>
          </cell>
          <cell r="B1858" t="str">
            <v>EQ</v>
          </cell>
          <cell r="C1858">
            <v>30.1</v>
          </cell>
          <cell r="D1858">
            <v>30.3</v>
          </cell>
          <cell r="E1858">
            <v>28.85</v>
          </cell>
          <cell r="F1858">
            <v>29.3</v>
          </cell>
          <cell r="G1858">
            <v>29.3</v>
          </cell>
          <cell r="H1858">
            <v>30.05</v>
          </cell>
          <cell r="I1858">
            <v>7196060</v>
          </cell>
        </row>
        <row r="1859">
          <cell r="A1859" t="str">
            <v>ULTRACEMCO</v>
          </cell>
          <cell r="B1859" t="str">
            <v>EQ</v>
          </cell>
          <cell r="C1859">
            <v>7007</v>
          </cell>
          <cell r="D1859">
            <v>7029.9</v>
          </cell>
          <cell r="E1859">
            <v>6951</v>
          </cell>
          <cell r="F1859">
            <v>6982.2</v>
          </cell>
          <cell r="G1859">
            <v>6987.7</v>
          </cell>
          <cell r="H1859">
            <v>7007</v>
          </cell>
          <cell r="I1859">
            <v>160184</v>
          </cell>
        </row>
        <row r="1860">
          <cell r="A1860" t="str">
            <v>UMAEXPORTS</v>
          </cell>
          <cell r="B1860" t="str">
            <v>EQ</v>
          </cell>
          <cell r="C1860">
            <v>48.85</v>
          </cell>
          <cell r="D1860">
            <v>54.5</v>
          </cell>
          <cell r="E1860">
            <v>48.8</v>
          </cell>
          <cell r="F1860">
            <v>53.55</v>
          </cell>
          <cell r="G1860">
            <v>53.5</v>
          </cell>
          <cell r="H1860">
            <v>47.7</v>
          </cell>
          <cell r="I1860">
            <v>990451</v>
          </cell>
        </row>
        <row r="1861">
          <cell r="A1861" t="str">
            <v>UMANGDAIRY</v>
          </cell>
          <cell r="B1861" t="str">
            <v>EQ</v>
          </cell>
          <cell r="C1861">
            <v>60.2</v>
          </cell>
          <cell r="D1861">
            <v>62.5</v>
          </cell>
          <cell r="E1861">
            <v>60.2</v>
          </cell>
          <cell r="F1861">
            <v>60.85</v>
          </cell>
          <cell r="G1861">
            <v>60.2</v>
          </cell>
          <cell r="H1861">
            <v>61.5</v>
          </cell>
          <cell r="I1861">
            <v>9406</v>
          </cell>
        </row>
        <row r="1862">
          <cell r="A1862" t="str">
            <v>UMESLTD</v>
          </cell>
          <cell r="B1862" t="str">
            <v>EQ</v>
          </cell>
          <cell r="C1862">
            <v>4.8499999999999996</v>
          </cell>
          <cell r="D1862">
            <v>5</v>
          </cell>
          <cell r="E1862">
            <v>4.7</v>
          </cell>
          <cell r="F1862">
            <v>4.95</v>
          </cell>
          <cell r="G1862">
            <v>5</v>
          </cell>
          <cell r="H1862">
            <v>4.8</v>
          </cell>
          <cell r="I1862">
            <v>47160</v>
          </cell>
        </row>
        <row r="1863">
          <cell r="A1863" t="str">
            <v>UNICHEMLAB</v>
          </cell>
          <cell r="B1863" t="str">
            <v>EQ</v>
          </cell>
          <cell r="C1863">
            <v>300.95</v>
          </cell>
          <cell r="D1863">
            <v>310.89999999999998</v>
          </cell>
          <cell r="E1863">
            <v>298</v>
          </cell>
          <cell r="F1863">
            <v>299.10000000000002</v>
          </cell>
          <cell r="G1863">
            <v>298.10000000000002</v>
          </cell>
          <cell r="H1863">
            <v>299.45</v>
          </cell>
          <cell r="I1863">
            <v>79038</v>
          </cell>
        </row>
        <row r="1864">
          <cell r="A1864" t="str">
            <v>UNIDT</v>
          </cell>
          <cell r="B1864" t="str">
            <v>EQ</v>
          </cell>
          <cell r="C1864">
            <v>260</v>
          </cell>
          <cell r="D1864">
            <v>263.39999999999998</v>
          </cell>
          <cell r="E1864">
            <v>254.85</v>
          </cell>
          <cell r="F1864">
            <v>259.25</v>
          </cell>
          <cell r="G1864">
            <v>260</v>
          </cell>
          <cell r="H1864">
            <v>260.75</v>
          </cell>
          <cell r="I1864">
            <v>10415</v>
          </cell>
        </row>
        <row r="1865">
          <cell r="A1865" t="str">
            <v>UNIENTER</v>
          </cell>
          <cell r="B1865" t="str">
            <v>EQ</v>
          </cell>
          <cell r="C1865">
            <v>136.44999999999999</v>
          </cell>
          <cell r="D1865">
            <v>136.9</v>
          </cell>
          <cell r="E1865">
            <v>134.65</v>
          </cell>
          <cell r="F1865">
            <v>136.5</v>
          </cell>
          <cell r="G1865">
            <v>134.65</v>
          </cell>
          <cell r="H1865">
            <v>135.15</v>
          </cell>
          <cell r="I1865">
            <v>1611</v>
          </cell>
        </row>
        <row r="1866">
          <cell r="A1866" t="str">
            <v>UNIINFO</v>
          </cell>
          <cell r="B1866" t="str">
            <v>EQ</v>
          </cell>
          <cell r="C1866">
            <v>23.4</v>
          </cell>
          <cell r="D1866">
            <v>23.4</v>
          </cell>
          <cell r="E1866">
            <v>21.45</v>
          </cell>
          <cell r="F1866">
            <v>22.3</v>
          </cell>
          <cell r="G1866">
            <v>23</v>
          </cell>
          <cell r="H1866">
            <v>22.95</v>
          </cell>
          <cell r="I1866">
            <v>10142</v>
          </cell>
        </row>
        <row r="1867">
          <cell r="A1867" t="str">
            <v>UNIONBANK</v>
          </cell>
          <cell r="B1867" t="str">
            <v>EQ</v>
          </cell>
          <cell r="C1867">
            <v>81</v>
          </cell>
          <cell r="D1867">
            <v>81.400000000000006</v>
          </cell>
          <cell r="E1867">
            <v>79.650000000000006</v>
          </cell>
          <cell r="F1867">
            <v>80.8</v>
          </cell>
          <cell r="G1867">
            <v>80.25</v>
          </cell>
          <cell r="H1867">
            <v>80.599999999999994</v>
          </cell>
          <cell r="I1867">
            <v>19809952</v>
          </cell>
        </row>
        <row r="1868">
          <cell r="A1868" t="str">
            <v>UNIPARTS</v>
          </cell>
          <cell r="B1868" t="str">
            <v>EQ</v>
          </cell>
          <cell r="C1868">
            <v>549.65</v>
          </cell>
          <cell r="D1868">
            <v>555.65</v>
          </cell>
          <cell r="E1868">
            <v>541.6</v>
          </cell>
          <cell r="F1868">
            <v>547.85</v>
          </cell>
          <cell r="G1868">
            <v>549.79999999999995</v>
          </cell>
          <cell r="H1868">
            <v>547.35</v>
          </cell>
          <cell r="I1868">
            <v>340090</v>
          </cell>
        </row>
        <row r="1869">
          <cell r="A1869" t="str">
            <v>UNITEDPOLY</v>
          </cell>
          <cell r="B1869" t="str">
            <v>BE</v>
          </cell>
          <cell r="C1869">
            <v>133.85</v>
          </cell>
          <cell r="D1869">
            <v>133.9</v>
          </cell>
          <cell r="E1869">
            <v>125.8</v>
          </cell>
          <cell r="F1869">
            <v>128.15</v>
          </cell>
          <cell r="G1869">
            <v>129.65</v>
          </cell>
          <cell r="H1869">
            <v>132.4</v>
          </cell>
          <cell r="I1869">
            <v>22166</v>
          </cell>
        </row>
        <row r="1870">
          <cell r="A1870" t="str">
            <v>UNITEDTEA</v>
          </cell>
          <cell r="B1870" t="str">
            <v>EQ</v>
          </cell>
          <cell r="C1870">
            <v>272.95</v>
          </cell>
          <cell r="D1870">
            <v>284</v>
          </cell>
          <cell r="E1870">
            <v>267.05</v>
          </cell>
          <cell r="F1870">
            <v>281.8</v>
          </cell>
          <cell r="G1870">
            <v>282.10000000000002</v>
          </cell>
          <cell r="H1870">
            <v>272.95</v>
          </cell>
          <cell r="I1870">
            <v>3201</v>
          </cell>
        </row>
        <row r="1871">
          <cell r="A1871" t="str">
            <v>UNIVASTU</v>
          </cell>
          <cell r="B1871" t="str">
            <v>EQ</v>
          </cell>
          <cell r="C1871">
            <v>104.95</v>
          </cell>
          <cell r="D1871">
            <v>120</v>
          </cell>
          <cell r="E1871">
            <v>102</v>
          </cell>
          <cell r="F1871">
            <v>102.6</v>
          </cell>
          <cell r="G1871">
            <v>102</v>
          </cell>
          <cell r="H1871">
            <v>102.7</v>
          </cell>
          <cell r="I1871">
            <v>168972</v>
          </cell>
        </row>
        <row r="1872">
          <cell r="A1872" t="str">
            <v>UNIVCABLES</v>
          </cell>
          <cell r="B1872" t="str">
            <v>EQ</v>
          </cell>
          <cell r="C1872">
            <v>313.10000000000002</v>
          </cell>
          <cell r="D1872">
            <v>329.85</v>
          </cell>
          <cell r="E1872">
            <v>312.55</v>
          </cell>
          <cell r="F1872">
            <v>321.45</v>
          </cell>
          <cell r="G1872">
            <v>321</v>
          </cell>
          <cell r="H1872">
            <v>314.7</v>
          </cell>
          <cell r="I1872">
            <v>115938</v>
          </cell>
        </row>
        <row r="1873">
          <cell r="A1873" t="str">
            <v>UNIVPHOTO</v>
          </cell>
          <cell r="B1873" t="str">
            <v>EQ</v>
          </cell>
          <cell r="C1873">
            <v>511</v>
          </cell>
          <cell r="D1873">
            <v>513</v>
          </cell>
          <cell r="E1873">
            <v>504.05</v>
          </cell>
          <cell r="F1873">
            <v>506.1</v>
          </cell>
          <cell r="G1873">
            <v>505.5</v>
          </cell>
          <cell r="H1873">
            <v>506.4</v>
          </cell>
          <cell r="I1873">
            <v>1490</v>
          </cell>
        </row>
        <row r="1874">
          <cell r="A1874" t="str">
            <v>UNOMINDA</v>
          </cell>
          <cell r="B1874" t="str">
            <v>EQ</v>
          </cell>
          <cell r="C1874">
            <v>548.5</v>
          </cell>
          <cell r="D1874">
            <v>549</v>
          </cell>
          <cell r="E1874">
            <v>531</v>
          </cell>
          <cell r="F1874">
            <v>539.15</v>
          </cell>
          <cell r="G1874">
            <v>539.65</v>
          </cell>
          <cell r="H1874">
            <v>545.9</v>
          </cell>
          <cell r="I1874">
            <v>432165</v>
          </cell>
        </row>
        <row r="1875">
          <cell r="A1875" t="str">
            <v>UPL</v>
          </cell>
          <cell r="B1875" t="str">
            <v>EQ</v>
          </cell>
          <cell r="C1875">
            <v>721.4</v>
          </cell>
          <cell r="D1875">
            <v>729.35</v>
          </cell>
          <cell r="E1875">
            <v>715.35</v>
          </cell>
          <cell r="F1875">
            <v>718.15</v>
          </cell>
          <cell r="G1875">
            <v>718.05</v>
          </cell>
          <cell r="H1875">
            <v>720.3</v>
          </cell>
          <cell r="I1875">
            <v>1209522</v>
          </cell>
        </row>
        <row r="1876">
          <cell r="A1876" t="str">
            <v>URJA</v>
          </cell>
          <cell r="B1876" t="str">
            <v>EQ</v>
          </cell>
          <cell r="C1876">
            <v>10.050000000000001</v>
          </cell>
          <cell r="D1876">
            <v>10.15</v>
          </cell>
          <cell r="E1876">
            <v>9.9</v>
          </cell>
          <cell r="F1876">
            <v>9.9499999999999993</v>
          </cell>
          <cell r="G1876">
            <v>10</v>
          </cell>
          <cell r="H1876">
            <v>10.050000000000001</v>
          </cell>
          <cell r="I1876">
            <v>1184898</v>
          </cell>
        </row>
        <row r="1877">
          <cell r="A1877" t="str">
            <v>USHAMART</v>
          </cell>
          <cell r="B1877" t="str">
            <v>EQ</v>
          </cell>
          <cell r="C1877">
            <v>182.8</v>
          </cell>
          <cell r="D1877">
            <v>183</v>
          </cell>
          <cell r="E1877">
            <v>175</v>
          </cell>
          <cell r="F1877">
            <v>177.2</v>
          </cell>
          <cell r="G1877">
            <v>176.4</v>
          </cell>
          <cell r="H1877">
            <v>182.55</v>
          </cell>
          <cell r="I1877">
            <v>958808</v>
          </cell>
        </row>
        <row r="1878">
          <cell r="A1878" t="str">
            <v>UTIAMC</v>
          </cell>
          <cell r="B1878" t="str">
            <v>EQ</v>
          </cell>
          <cell r="C1878">
            <v>845</v>
          </cell>
          <cell r="D1878">
            <v>847.3</v>
          </cell>
          <cell r="E1878">
            <v>815.6</v>
          </cell>
          <cell r="F1878">
            <v>823.55</v>
          </cell>
          <cell r="G1878">
            <v>821.05</v>
          </cell>
          <cell r="H1878">
            <v>841.75</v>
          </cell>
          <cell r="I1878">
            <v>95175</v>
          </cell>
        </row>
        <row r="1879">
          <cell r="A1879" t="str">
            <v>UTIBANKETF</v>
          </cell>
          <cell r="B1879" t="str">
            <v>EQ</v>
          </cell>
          <cell r="C1879">
            <v>43.47</v>
          </cell>
          <cell r="D1879">
            <v>43.47</v>
          </cell>
          <cell r="E1879">
            <v>42.35</v>
          </cell>
          <cell r="F1879">
            <v>42.63</v>
          </cell>
          <cell r="G1879">
            <v>42.5</v>
          </cell>
          <cell r="H1879">
            <v>43.07</v>
          </cell>
          <cell r="I1879">
            <v>3921356</v>
          </cell>
        </row>
        <row r="1880">
          <cell r="A1880" t="str">
            <v>UTINEXT50</v>
          </cell>
          <cell r="B1880" t="str">
            <v>EQ</v>
          </cell>
          <cell r="C1880">
            <v>44.54</v>
          </cell>
          <cell r="D1880">
            <v>44.54</v>
          </cell>
          <cell r="E1880">
            <v>44</v>
          </cell>
          <cell r="F1880">
            <v>44.18</v>
          </cell>
          <cell r="G1880">
            <v>44.01</v>
          </cell>
          <cell r="H1880">
            <v>44.27</v>
          </cell>
          <cell r="I1880">
            <v>40880</v>
          </cell>
        </row>
        <row r="1881">
          <cell r="A1881" t="str">
            <v>UTINIFTETF</v>
          </cell>
          <cell r="B1881" t="str">
            <v>EQ</v>
          </cell>
          <cell r="C1881">
            <v>1919.99</v>
          </cell>
          <cell r="D1881">
            <v>1921</v>
          </cell>
          <cell r="E1881">
            <v>1898</v>
          </cell>
          <cell r="F1881">
            <v>1904.8</v>
          </cell>
          <cell r="G1881">
            <v>1904</v>
          </cell>
          <cell r="H1881">
            <v>1916.34</v>
          </cell>
          <cell r="I1881">
            <v>5257</v>
          </cell>
        </row>
        <row r="1882">
          <cell r="A1882" t="str">
            <v>UTISENSETF</v>
          </cell>
          <cell r="B1882" t="str">
            <v>EQ</v>
          </cell>
          <cell r="C1882">
            <v>645.97</v>
          </cell>
          <cell r="D1882">
            <v>645.97</v>
          </cell>
          <cell r="E1882">
            <v>635</v>
          </cell>
          <cell r="F1882">
            <v>637.55999999999995</v>
          </cell>
          <cell r="G1882">
            <v>635</v>
          </cell>
          <cell r="H1882">
            <v>641.72</v>
          </cell>
          <cell r="I1882">
            <v>1058</v>
          </cell>
        </row>
        <row r="1883">
          <cell r="A1883" t="str">
            <v>UTISXN50</v>
          </cell>
          <cell r="B1883" t="str">
            <v>EQ</v>
          </cell>
          <cell r="C1883">
            <v>48.81</v>
          </cell>
          <cell r="D1883">
            <v>51.31</v>
          </cell>
          <cell r="E1883">
            <v>48.81</v>
          </cell>
          <cell r="F1883">
            <v>50.96</v>
          </cell>
          <cell r="G1883">
            <v>50.2</v>
          </cell>
          <cell r="H1883">
            <v>50.31</v>
          </cell>
          <cell r="I1883">
            <v>342</v>
          </cell>
        </row>
        <row r="1884">
          <cell r="A1884" t="str">
            <v>UTTAMSUGAR</v>
          </cell>
          <cell r="B1884" t="str">
            <v>EQ</v>
          </cell>
          <cell r="C1884">
            <v>282.25</v>
          </cell>
          <cell r="D1884">
            <v>289</v>
          </cell>
          <cell r="E1884">
            <v>277.85000000000002</v>
          </cell>
          <cell r="F1884">
            <v>283.2</v>
          </cell>
          <cell r="G1884">
            <v>285</v>
          </cell>
          <cell r="H1884">
            <v>285.05</v>
          </cell>
          <cell r="I1884">
            <v>104985</v>
          </cell>
        </row>
        <row r="1885">
          <cell r="A1885" t="str">
            <v>V2RETAIL</v>
          </cell>
          <cell r="B1885" t="str">
            <v>EQ</v>
          </cell>
          <cell r="C1885">
            <v>96.95</v>
          </cell>
          <cell r="D1885">
            <v>97.55</v>
          </cell>
          <cell r="E1885">
            <v>94</v>
          </cell>
          <cell r="F1885">
            <v>96.15</v>
          </cell>
          <cell r="G1885">
            <v>96.7</v>
          </cell>
          <cell r="H1885">
            <v>96.1</v>
          </cell>
          <cell r="I1885">
            <v>13277</v>
          </cell>
        </row>
        <row r="1886">
          <cell r="A1886" t="str">
            <v>VADILALIND</v>
          </cell>
          <cell r="B1886" t="str">
            <v>EQ</v>
          </cell>
          <cell r="C1886">
            <v>2900.8</v>
          </cell>
          <cell r="D1886">
            <v>2950</v>
          </cell>
          <cell r="E1886">
            <v>2772.55</v>
          </cell>
          <cell r="F1886">
            <v>2808.75</v>
          </cell>
          <cell r="G1886">
            <v>2815</v>
          </cell>
          <cell r="H1886">
            <v>2973.35</v>
          </cell>
          <cell r="I1886">
            <v>57210</v>
          </cell>
        </row>
        <row r="1887">
          <cell r="A1887" t="str">
            <v>VAIBHAVGBL</v>
          </cell>
          <cell r="B1887" t="str">
            <v>EQ</v>
          </cell>
          <cell r="C1887">
            <v>300</v>
          </cell>
          <cell r="D1887">
            <v>301.60000000000002</v>
          </cell>
          <cell r="E1887">
            <v>297</v>
          </cell>
          <cell r="F1887">
            <v>298.39999999999998</v>
          </cell>
          <cell r="G1887">
            <v>299.7</v>
          </cell>
          <cell r="H1887">
            <v>299.89999999999998</v>
          </cell>
          <cell r="I1887">
            <v>147891</v>
          </cell>
        </row>
        <row r="1888">
          <cell r="A1888" t="str">
            <v>VAISHALI</v>
          </cell>
          <cell r="B1888" t="str">
            <v>EQ</v>
          </cell>
          <cell r="C1888">
            <v>146.35</v>
          </cell>
          <cell r="D1888">
            <v>149.4</v>
          </cell>
          <cell r="E1888">
            <v>142</v>
          </cell>
          <cell r="F1888">
            <v>148.19999999999999</v>
          </cell>
          <cell r="G1888">
            <v>148.4</v>
          </cell>
          <cell r="H1888">
            <v>145.4</v>
          </cell>
          <cell r="I1888">
            <v>160536</v>
          </cell>
        </row>
        <row r="1889">
          <cell r="A1889" t="str">
            <v>VAKRANGEE</v>
          </cell>
          <cell r="B1889" t="str">
            <v>EQ</v>
          </cell>
          <cell r="C1889">
            <v>28.2</v>
          </cell>
          <cell r="D1889">
            <v>28.2</v>
          </cell>
          <cell r="E1889">
            <v>27.4</v>
          </cell>
          <cell r="F1889">
            <v>27.55</v>
          </cell>
          <cell r="G1889">
            <v>27.6</v>
          </cell>
          <cell r="H1889">
            <v>27.75</v>
          </cell>
          <cell r="I1889">
            <v>1407569</v>
          </cell>
        </row>
        <row r="1890">
          <cell r="A1890" t="str">
            <v>VALIANTORG</v>
          </cell>
          <cell r="B1890" t="str">
            <v>EQ</v>
          </cell>
          <cell r="C1890">
            <v>581.65</v>
          </cell>
          <cell r="D1890">
            <v>584.75</v>
          </cell>
          <cell r="E1890">
            <v>566.1</v>
          </cell>
          <cell r="F1890">
            <v>568.1</v>
          </cell>
          <cell r="G1890">
            <v>567.5</v>
          </cell>
          <cell r="H1890">
            <v>577.20000000000005</v>
          </cell>
          <cell r="I1890">
            <v>26692</v>
          </cell>
        </row>
        <row r="1891">
          <cell r="A1891" t="str">
            <v>VARDHACRLC</v>
          </cell>
          <cell r="B1891" t="str">
            <v>EQ</v>
          </cell>
          <cell r="C1891">
            <v>54.3</v>
          </cell>
          <cell r="D1891">
            <v>54.8</v>
          </cell>
          <cell r="E1891">
            <v>53.25</v>
          </cell>
          <cell r="F1891">
            <v>54.2</v>
          </cell>
          <cell r="G1891">
            <v>54.3</v>
          </cell>
          <cell r="H1891">
            <v>53.6</v>
          </cell>
          <cell r="I1891">
            <v>89891</v>
          </cell>
        </row>
        <row r="1892">
          <cell r="A1892" t="str">
            <v>VARDMNPOLY</v>
          </cell>
          <cell r="B1892" t="str">
            <v>EQ</v>
          </cell>
          <cell r="C1892">
            <v>19.600000000000001</v>
          </cell>
          <cell r="D1892">
            <v>19.600000000000001</v>
          </cell>
          <cell r="E1892">
            <v>19.149999999999999</v>
          </cell>
          <cell r="F1892">
            <v>19.3</v>
          </cell>
          <cell r="G1892">
            <v>19.399999999999999</v>
          </cell>
          <cell r="H1892">
            <v>19.3</v>
          </cell>
          <cell r="I1892">
            <v>7079</v>
          </cell>
        </row>
        <row r="1893">
          <cell r="A1893" t="str">
            <v>VARROC</v>
          </cell>
          <cell r="B1893" t="str">
            <v>EQ</v>
          </cell>
          <cell r="C1893">
            <v>294.95</v>
          </cell>
          <cell r="D1893">
            <v>295.95</v>
          </cell>
          <cell r="E1893">
            <v>288</v>
          </cell>
          <cell r="F1893">
            <v>289.2</v>
          </cell>
          <cell r="G1893">
            <v>289</v>
          </cell>
          <cell r="H1893">
            <v>294.14999999999998</v>
          </cell>
          <cell r="I1893">
            <v>127671</v>
          </cell>
        </row>
        <row r="1894">
          <cell r="A1894" t="str">
            <v>VASCONEQ</v>
          </cell>
          <cell r="B1894" t="str">
            <v>EQ</v>
          </cell>
          <cell r="C1894">
            <v>34.65</v>
          </cell>
          <cell r="D1894">
            <v>35.25</v>
          </cell>
          <cell r="E1894">
            <v>33.450000000000003</v>
          </cell>
          <cell r="F1894">
            <v>33.9</v>
          </cell>
          <cell r="G1894">
            <v>34.049999999999997</v>
          </cell>
          <cell r="H1894">
            <v>34.450000000000003</v>
          </cell>
          <cell r="I1894">
            <v>761627</v>
          </cell>
        </row>
        <row r="1895">
          <cell r="A1895" t="str">
            <v>VASWANI</v>
          </cell>
          <cell r="B1895" t="str">
            <v>EQ</v>
          </cell>
          <cell r="C1895">
            <v>18.100000000000001</v>
          </cell>
          <cell r="D1895">
            <v>18.55</v>
          </cell>
          <cell r="E1895">
            <v>18.100000000000001</v>
          </cell>
          <cell r="F1895">
            <v>18.25</v>
          </cell>
          <cell r="G1895">
            <v>18.399999999999999</v>
          </cell>
          <cell r="H1895">
            <v>18.2</v>
          </cell>
          <cell r="I1895">
            <v>12374</v>
          </cell>
        </row>
        <row r="1896">
          <cell r="A1896" t="str">
            <v>VBL</v>
          </cell>
          <cell r="B1896" t="str">
            <v>EQ</v>
          </cell>
          <cell r="C1896">
            <v>1314.95</v>
          </cell>
          <cell r="D1896">
            <v>1319.6</v>
          </cell>
          <cell r="E1896">
            <v>1277.25</v>
          </cell>
          <cell r="F1896">
            <v>1300.9000000000001</v>
          </cell>
          <cell r="G1896">
            <v>1300.05</v>
          </cell>
          <cell r="H1896">
            <v>1308.8499999999999</v>
          </cell>
          <cell r="I1896">
            <v>1418434</v>
          </cell>
        </row>
        <row r="1897">
          <cell r="A1897" t="str">
            <v>VCL</v>
          </cell>
          <cell r="B1897" t="str">
            <v>EQ</v>
          </cell>
          <cell r="C1897">
            <v>6.4</v>
          </cell>
          <cell r="D1897">
            <v>6.45</v>
          </cell>
          <cell r="E1897">
            <v>6</v>
          </cell>
          <cell r="F1897">
            <v>6.05</v>
          </cell>
          <cell r="G1897">
            <v>6.05</v>
          </cell>
          <cell r="H1897">
            <v>6.25</v>
          </cell>
          <cell r="I1897">
            <v>763834</v>
          </cell>
        </row>
        <row r="1898">
          <cell r="A1898" t="str">
            <v>VEDL</v>
          </cell>
          <cell r="B1898" t="str">
            <v>EQ</v>
          </cell>
          <cell r="C1898">
            <v>312.25</v>
          </cell>
          <cell r="D1898">
            <v>314.5</v>
          </cell>
          <cell r="E1898">
            <v>308.60000000000002</v>
          </cell>
          <cell r="F1898">
            <v>309.64999999999998</v>
          </cell>
          <cell r="G1898">
            <v>309.55</v>
          </cell>
          <cell r="H1898">
            <v>311.35000000000002</v>
          </cell>
          <cell r="I1898">
            <v>4971988</v>
          </cell>
        </row>
        <row r="1899">
          <cell r="A1899" t="str">
            <v>VENKEYS</v>
          </cell>
          <cell r="B1899" t="str">
            <v>EQ</v>
          </cell>
          <cell r="C1899">
            <v>1911.05</v>
          </cell>
          <cell r="D1899">
            <v>1924</v>
          </cell>
          <cell r="E1899">
            <v>1881.6</v>
          </cell>
          <cell r="F1899">
            <v>1892</v>
          </cell>
          <cell r="G1899">
            <v>1890</v>
          </cell>
          <cell r="H1899">
            <v>1911</v>
          </cell>
          <cell r="I1899">
            <v>17629</v>
          </cell>
        </row>
        <row r="1900">
          <cell r="A1900" t="str">
            <v>VENUSPIPES</v>
          </cell>
          <cell r="B1900" t="str">
            <v>EQ</v>
          </cell>
          <cell r="C1900">
            <v>723</v>
          </cell>
          <cell r="D1900">
            <v>726</v>
          </cell>
          <cell r="E1900">
            <v>716</v>
          </cell>
          <cell r="F1900">
            <v>719.05</v>
          </cell>
          <cell r="G1900">
            <v>717.15</v>
          </cell>
          <cell r="H1900">
            <v>724.75</v>
          </cell>
          <cell r="I1900">
            <v>35599</v>
          </cell>
        </row>
        <row r="1901">
          <cell r="A1901" t="str">
            <v>VENUSREM</v>
          </cell>
          <cell r="B1901" t="str">
            <v>EQ</v>
          </cell>
          <cell r="C1901">
            <v>180.4</v>
          </cell>
          <cell r="D1901">
            <v>181.45</v>
          </cell>
          <cell r="E1901">
            <v>175.35</v>
          </cell>
          <cell r="F1901">
            <v>177.05</v>
          </cell>
          <cell r="G1901">
            <v>176</v>
          </cell>
          <cell r="H1901">
            <v>180.45</v>
          </cell>
          <cell r="I1901">
            <v>18194</v>
          </cell>
        </row>
        <row r="1902">
          <cell r="A1902" t="str">
            <v>VERANDA</v>
          </cell>
          <cell r="B1902" t="str">
            <v>EQ</v>
          </cell>
          <cell r="C1902">
            <v>251.8</v>
          </cell>
          <cell r="D1902">
            <v>251.8</v>
          </cell>
          <cell r="E1902">
            <v>243.35</v>
          </cell>
          <cell r="F1902">
            <v>244.35</v>
          </cell>
          <cell r="G1902">
            <v>244</v>
          </cell>
          <cell r="H1902">
            <v>249.3</v>
          </cell>
          <cell r="I1902">
            <v>57046</v>
          </cell>
        </row>
        <row r="1903">
          <cell r="A1903" t="str">
            <v>VERTOZ</v>
          </cell>
          <cell r="B1903" t="str">
            <v>BE</v>
          </cell>
          <cell r="C1903">
            <v>259.7</v>
          </cell>
          <cell r="D1903">
            <v>259.7</v>
          </cell>
          <cell r="E1903">
            <v>245.25</v>
          </cell>
          <cell r="F1903">
            <v>252.95</v>
          </cell>
          <cell r="G1903">
            <v>254.95</v>
          </cell>
          <cell r="H1903">
            <v>253.75</v>
          </cell>
          <cell r="I1903">
            <v>40735</v>
          </cell>
        </row>
        <row r="1904">
          <cell r="A1904" t="str">
            <v>VESUVIUS</v>
          </cell>
          <cell r="B1904" t="str">
            <v>EQ</v>
          </cell>
          <cell r="C1904">
            <v>1616.7</v>
          </cell>
          <cell r="D1904">
            <v>1617</v>
          </cell>
          <cell r="E1904">
            <v>1586</v>
          </cell>
          <cell r="F1904">
            <v>1590.1</v>
          </cell>
          <cell r="G1904">
            <v>1590</v>
          </cell>
          <cell r="H1904">
            <v>1600.7</v>
          </cell>
          <cell r="I1904">
            <v>4330</v>
          </cell>
        </row>
        <row r="1905">
          <cell r="A1905" t="str">
            <v>VETO</v>
          </cell>
          <cell r="B1905" t="str">
            <v>EQ</v>
          </cell>
          <cell r="C1905">
            <v>111.55</v>
          </cell>
          <cell r="D1905">
            <v>116.5</v>
          </cell>
          <cell r="E1905">
            <v>111.55</v>
          </cell>
          <cell r="F1905">
            <v>113.2</v>
          </cell>
          <cell r="G1905">
            <v>113.15</v>
          </cell>
          <cell r="H1905">
            <v>111.15</v>
          </cell>
          <cell r="I1905">
            <v>155921</v>
          </cell>
        </row>
        <row r="1906">
          <cell r="A1906" t="str">
            <v>VGUARD</v>
          </cell>
          <cell r="B1906" t="str">
            <v>EQ</v>
          </cell>
          <cell r="C1906">
            <v>262.7</v>
          </cell>
          <cell r="D1906">
            <v>262.89999999999998</v>
          </cell>
          <cell r="E1906">
            <v>258.5</v>
          </cell>
          <cell r="F1906">
            <v>259.39999999999998</v>
          </cell>
          <cell r="G1906">
            <v>258.60000000000002</v>
          </cell>
          <cell r="H1906">
            <v>262.39999999999998</v>
          </cell>
          <cell r="I1906">
            <v>188616</v>
          </cell>
        </row>
        <row r="1907">
          <cell r="A1907" t="str">
            <v>VHL</v>
          </cell>
          <cell r="B1907" t="str">
            <v>EQ</v>
          </cell>
          <cell r="C1907">
            <v>2969.75</v>
          </cell>
          <cell r="D1907">
            <v>2976.95</v>
          </cell>
          <cell r="E1907">
            <v>2891</v>
          </cell>
          <cell r="F1907">
            <v>2932.75</v>
          </cell>
          <cell r="G1907">
            <v>2916</v>
          </cell>
          <cell r="H1907">
            <v>2950.95</v>
          </cell>
          <cell r="I1907">
            <v>362</v>
          </cell>
        </row>
        <row r="1908">
          <cell r="A1908" t="str">
            <v>VIDHIING</v>
          </cell>
          <cell r="B1908" t="str">
            <v>EQ</v>
          </cell>
          <cell r="C1908">
            <v>367.1</v>
          </cell>
          <cell r="D1908">
            <v>377.9</v>
          </cell>
          <cell r="E1908">
            <v>367.1</v>
          </cell>
          <cell r="F1908">
            <v>370.85</v>
          </cell>
          <cell r="G1908">
            <v>372.9</v>
          </cell>
          <cell r="H1908">
            <v>367.6</v>
          </cell>
          <cell r="I1908">
            <v>12843</v>
          </cell>
        </row>
        <row r="1909">
          <cell r="A1909" t="str">
            <v>VIJAYA</v>
          </cell>
          <cell r="B1909" t="str">
            <v>EQ</v>
          </cell>
          <cell r="C1909">
            <v>402</v>
          </cell>
          <cell r="D1909">
            <v>406</v>
          </cell>
          <cell r="E1909">
            <v>390</v>
          </cell>
          <cell r="F1909">
            <v>391.05</v>
          </cell>
          <cell r="G1909">
            <v>390.9</v>
          </cell>
          <cell r="H1909">
            <v>401.55</v>
          </cell>
          <cell r="I1909">
            <v>207618</v>
          </cell>
        </row>
        <row r="1910">
          <cell r="A1910" t="str">
            <v>VIJIFIN</v>
          </cell>
          <cell r="B1910" t="str">
            <v>EQ</v>
          </cell>
          <cell r="C1910">
            <v>3.1</v>
          </cell>
          <cell r="D1910">
            <v>3.25</v>
          </cell>
          <cell r="E1910">
            <v>3.05</v>
          </cell>
          <cell r="F1910">
            <v>3.15</v>
          </cell>
          <cell r="G1910">
            <v>3.2</v>
          </cell>
          <cell r="H1910">
            <v>3.1</v>
          </cell>
          <cell r="I1910">
            <v>239362</v>
          </cell>
        </row>
        <row r="1911">
          <cell r="A1911" t="str">
            <v>VIKASECO</v>
          </cell>
          <cell r="B1911" t="str">
            <v>EQ</v>
          </cell>
          <cell r="C1911">
            <v>3.45</v>
          </cell>
          <cell r="D1911">
            <v>3.45</v>
          </cell>
          <cell r="E1911">
            <v>3.35</v>
          </cell>
          <cell r="F1911">
            <v>3.4</v>
          </cell>
          <cell r="G1911">
            <v>3.45</v>
          </cell>
          <cell r="H1911">
            <v>3.4</v>
          </cell>
          <cell r="I1911">
            <v>2107819</v>
          </cell>
        </row>
        <row r="1912">
          <cell r="A1912" t="str">
            <v>VIKASLIFE</v>
          </cell>
          <cell r="B1912" t="str">
            <v>EQ</v>
          </cell>
          <cell r="C1912">
            <v>4.6500000000000004</v>
          </cell>
          <cell r="D1912">
            <v>4.6500000000000004</v>
          </cell>
          <cell r="E1912">
            <v>4.45</v>
          </cell>
          <cell r="F1912">
            <v>4.5999999999999996</v>
          </cell>
          <cell r="G1912">
            <v>4.5999999999999996</v>
          </cell>
          <cell r="H1912">
            <v>4.6500000000000004</v>
          </cell>
          <cell r="I1912">
            <v>8982429</v>
          </cell>
        </row>
        <row r="1913">
          <cell r="A1913" t="str">
            <v>VIMTALABS</v>
          </cell>
          <cell r="B1913" t="str">
            <v>EQ</v>
          </cell>
          <cell r="C1913">
            <v>421</v>
          </cell>
          <cell r="D1913">
            <v>425.65</v>
          </cell>
          <cell r="E1913">
            <v>410</v>
          </cell>
          <cell r="F1913">
            <v>413.85</v>
          </cell>
          <cell r="G1913">
            <v>414.5</v>
          </cell>
          <cell r="H1913">
            <v>420.9</v>
          </cell>
          <cell r="I1913">
            <v>26289</v>
          </cell>
        </row>
        <row r="1914">
          <cell r="A1914" t="str">
            <v>VINATIORGA</v>
          </cell>
          <cell r="B1914" t="str">
            <v>EQ</v>
          </cell>
          <cell r="C1914">
            <v>2029.75</v>
          </cell>
          <cell r="D1914">
            <v>2029.75</v>
          </cell>
          <cell r="E1914">
            <v>2000</v>
          </cell>
          <cell r="F1914">
            <v>2016.4</v>
          </cell>
          <cell r="G1914">
            <v>2023</v>
          </cell>
          <cell r="H1914">
            <v>2016.55</v>
          </cell>
          <cell r="I1914">
            <v>13969</v>
          </cell>
        </row>
        <row r="1915">
          <cell r="A1915" t="str">
            <v>VINDHYATEL</v>
          </cell>
          <cell r="B1915" t="str">
            <v>EQ</v>
          </cell>
          <cell r="C1915">
            <v>1689.9</v>
          </cell>
          <cell r="D1915">
            <v>1788.8</v>
          </cell>
          <cell r="E1915">
            <v>1660.75</v>
          </cell>
          <cell r="F1915">
            <v>1770.7</v>
          </cell>
          <cell r="G1915">
            <v>1764.85</v>
          </cell>
          <cell r="H1915">
            <v>1676.3</v>
          </cell>
          <cell r="I1915">
            <v>51568</v>
          </cell>
        </row>
        <row r="1916">
          <cell r="A1916" t="str">
            <v>VINEETLAB</v>
          </cell>
          <cell r="B1916" t="str">
            <v>EQ</v>
          </cell>
          <cell r="C1916">
            <v>58.8</v>
          </cell>
          <cell r="D1916">
            <v>59.55</v>
          </cell>
          <cell r="E1916">
            <v>57</v>
          </cell>
          <cell r="F1916">
            <v>57.5</v>
          </cell>
          <cell r="G1916">
            <v>57.85</v>
          </cell>
          <cell r="H1916">
            <v>58.45</v>
          </cell>
          <cell r="I1916">
            <v>16058</v>
          </cell>
        </row>
        <row r="1917">
          <cell r="A1917" t="str">
            <v>VINNY</v>
          </cell>
          <cell r="B1917" t="str">
            <v>EQ</v>
          </cell>
          <cell r="C1917">
            <v>178.9</v>
          </cell>
          <cell r="D1917">
            <v>178.9</v>
          </cell>
          <cell r="E1917">
            <v>178.9</v>
          </cell>
          <cell r="F1917">
            <v>178.9</v>
          </cell>
          <cell r="G1917">
            <v>178.9</v>
          </cell>
          <cell r="H1917">
            <v>170.4</v>
          </cell>
          <cell r="I1917">
            <v>18489</v>
          </cell>
        </row>
        <row r="1918">
          <cell r="A1918" t="str">
            <v>VINYLINDIA</v>
          </cell>
          <cell r="B1918" t="str">
            <v>EQ</v>
          </cell>
          <cell r="C1918">
            <v>511.8</v>
          </cell>
          <cell r="D1918">
            <v>514.95000000000005</v>
          </cell>
          <cell r="E1918">
            <v>500.1</v>
          </cell>
          <cell r="F1918">
            <v>503.35</v>
          </cell>
          <cell r="G1918">
            <v>504.95</v>
          </cell>
          <cell r="H1918">
            <v>511.55</v>
          </cell>
          <cell r="I1918">
            <v>17039</v>
          </cell>
        </row>
        <row r="1919">
          <cell r="A1919" t="str">
            <v>VIPCLOTHNG</v>
          </cell>
          <cell r="B1919" t="str">
            <v>EQ</v>
          </cell>
          <cell r="C1919">
            <v>46.8</v>
          </cell>
          <cell r="D1919">
            <v>47.9</v>
          </cell>
          <cell r="E1919">
            <v>45.65</v>
          </cell>
          <cell r="F1919">
            <v>47.45</v>
          </cell>
          <cell r="G1919">
            <v>47.1</v>
          </cell>
          <cell r="H1919">
            <v>46.3</v>
          </cell>
          <cell r="I1919">
            <v>284400</v>
          </cell>
        </row>
        <row r="1920">
          <cell r="A1920" t="str">
            <v>VIPIND</v>
          </cell>
          <cell r="B1920" t="str">
            <v>EQ</v>
          </cell>
          <cell r="C1920">
            <v>683</v>
          </cell>
          <cell r="D1920">
            <v>685.1</v>
          </cell>
          <cell r="E1920">
            <v>674.45</v>
          </cell>
          <cell r="F1920">
            <v>677.4</v>
          </cell>
          <cell r="G1920">
            <v>675.25</v>
          </cell>
          <cell r="H1920">
            <v>683.75</v>
          </cell>
          <cell r="I1920">
            <v>50781</v>
          </cell>
        </row>
        <row r="1921">
          <cell r="A1921" t="str">
            <v>VIPULLTD</v>
          </cell>
          <cell r="B1921" t="str">
            <v>BE</v>
          </cell>
          <cell r="C1921">
            <v>17.7</v>
          </cell>
          <cell r="D1921">
            <v>17.95</v>
          </cell>
          <cell r="E1921">
            <v>16.850000000000001</v>
          </cell>
          <cell r="F1921">
            <v>16.850000000000001</v>
          </cell>
          <cell r="G1921">
            <v>16.850000000000001</v>
          </cell>
          <cell r="H1921">
            <v>17.7</v>
          </cell>
          <cell r="I1921">
            <v>51793</v>
          </cell>
        </row>
        <row r="1922">
          <cell r="A1922" t="str">
            <v>VISAKAIND</v>
          </cell>
          <cell r="B1922" t="str">
            <v>EQ</v>
          </cell>
          <cell r="C1922">
            <v>438.6</v>
          </cell>
          <cell r="D1922">
            <v>449.8</v>
          </cell>
          <cell r="E1922">
            <v>435</v>
          </cell>
          <cell r="F1922">
            <v>442.9</v>
          </cell>
          <cell r="G1922">
            <v>442</v>
          </cell>
          <cell r="H1922">
            <v>436.95</v>
          </cell>
          <cell r="I1922">
            <v>27479</v>
          </cell>
        </row>
        <row r="1923">
          <cell r="A1923" t="str">
            <v>VISASTEEL</v>
          </cell>
          <cell r="B1923" t="str">
            <v>BE</v>
          </cell>
          <cell r="C1923">
            <v>15.4</v>
          </cell>
          <cell r="D1923">
            <v>15.4</v>
          </cell>
          <cell r="E1923">
            <v>14.55</v>
          </cell>
          <cell r="F1923">
            <v>15.05</v>
          </cell>
          <cell r="G1923">
            <v>15.15</v>
          </cell>
          <cell r="H1923">
            <v>15.05</v>
          </cell>
          <cell r="I1923">
            <v>24088</v>
          </cell>
        </row>
        <row r="1924">
          <cell r="A1924" t="str">
            <v>VISESHINFO</v>
          </cell>
          <cell r="B1924" t="str">
            <v>BE</v>
          </cell>
          <cell r="C1924">
            <v>0.6</v>
          </cell>
          <cell r="D1924">
            <v>0.6</v>
          </cell>
          <cell r="E1924">
            <v>0.55000000000000004</v>
          </cell>
          <cell r="F1924">
            <v>0.6</v>
          </cell>
          <cell r="G1924">
            <v>0.6</v>
          </cell>
          <cell r="H1924">
            <v>0.55000000000000004</v>
          </cell>
          <cell r="I1924">
            <v>4773234</v>
          </cell>
        </row>
        <row r="1925">
          <cell r="A1925" t="str">
            <v>VISHAL</v>
          </cell>
          <cell r="B1925" t="str">
            <v>EQ</v>
          </cell>
          <cell r="C1925">
            <v>21.45</v>
          </cell>
          <cell r="D1925">
            <v>21.45</v>
          </cell>
          <cell r="E1925">
            <v>20.9</v>
          </cell>
          <cell r="F1925">
            <v>21.1</v>
          </cell>
          <cell r="G1925">
            <v>21.15</v>
          </cell>
          <cell r="H1925">
            <v>21.25</v>
          </cell>
          <cell r="I1925">
            <v>62814</v>
          </cell>
        </row>
        <row r="1926">
          <cell r="A1926" t="str">
            <v>VISHNU</v>
          </cell>
          <cell r="B1926" t="str">
            <v>EQ</v>
          </cell>
          <cell r="C1926">
            <v>1473.7</v>
          </cell>
          <cell r="D1926">
            <v>1473.7</v>
          </cell>
          <cell r="E1926">
            <v>1445</v>
          </cell>
          <cell r="F1926">
            <v>1448.8</v>
          </cell>
          <cell r="G1926">
            <v>1445.5</v>
          </cell>
          <cell r="H1926">
            <v>1449.25</v>
          </cell>
          <cell r="I1926">
            <v>8817</v>
          </cell>
        </row>
        <row r="1927">
          <cell r="A1927" t="str">
            <v>VISHWARAJ</v>
          </cell>
          <cell r="B1927" t="str">
            <v>EQ</v>
          </cell>
          <cell r="C1927">
            <v>18.5</v>
          </cell>
          <cell r="D1927">
            <v>18.5</v>
          </cell>
          <cell r="E1927">
            <v>17.649999999999999</v>
          </cell>
          <cell r="F1927">
            <v>17.7</v>
          </cell>
          <cell r="G1927">
            <v>17.8</v>
          </cell>
          <cell r="H1927">
            <v>18.100000000000001</v>
          </cell>
          <cell r="I1927">
            <v>862496</v>
          </cell>
        </row>
        <row r="1928">
          <cell r="A1928" t="str">
            <v>VIVIDHA</v>
          </cell>
          <cell r="B1928" t="str">
            <v>EQ</v>
          </cell>
          <cell r="C1928">
            <v>1.3</v>
          </cell>
          <cell r="D1928">
            <v>1.3</v>
          </cell>
          <cell r="E1928">
            <v>1.2</v>
          </cell>
          <cell r="F1928">
            <v>1.2</v>
          </cell>
          <cell r="G1928">
            <v>1.2</v>
          </cell>
          <cell r="H1928">
            <v>1.25</v>
          </cell>
          <cell r="I1928">
            <v>1170409</v>
          </cell>
        </row>
        <row r="1929">
          <cell r="A1929" t="str">
            <v>VLSFINANCE</v>
          </cell>
          <cell r="B1929" t="str">
            <v>EQ</v>
          </cell>
          <cell r="C1929">
            <v>159.15</v>
          </cell>
          <cell r="D1929">
            <v>160</v>
          </cell>
          <cell r="E1929">
            <v>151.15</v>
          </cell>
          <cell r="F1929">
            <v>153.80000000000001</v>
          </cell>
          <cell r="G1929">
            <v>153.75</v>
          </cell>
          <cell r="H1929">
            <v>160.05000000000001</v>
          </cell>
          <cell r="I1929">
            <v>243298</v>
          </cell>
        </row>
        <row r="1930">
          <cell r="A1930" t="str">
            <v>VMART</v>
          </cell>
          <cell r="B1930" t="str">
            <v>EQ</v>
          </cell>
          <cell r="C1930">
            <v>2946.45</v>
          </cell>
          <cell r="D1930">
            <v>2946.45</v>
          </cell>
          <cell r="E1930">
            <v>2875</v>
          </cell>
          <cell r="F1930">
            <v>2885</v>
          </cell>
          <cell r="G1930">
            <v>2884.2</v>
          </cell>
          <cell r="H1930">
            <v>2946.45</v>
          </cell>
          <cell r="I1930">
            <v>32254</v>
          </cell>
        </row>
        <row r="1931">
          <cell r="A1931" t="str">
            <v>VOLTAMP</v>
          </cell>
          <cell r="B1931" t="str">
            <v>EQ</v>
          </cell>
          <cell r="C1931">
            <v>2694.5</v>
          </cell>
          <cell r="D1931">
            <v>2696</v>
          </cell>
          <cell r="E1931">
            <v>2608</v>
          </cell>
          <cell r="F1931">
            <v>2631.1</v>
          </cell>
          <cell r="G1931">
            <v>2635</v>
          </cell>
          <cell r="H1931">
            <v>2687.95</v>
          </cell>
          <cell r="I1931">
            <v>4006</v>
          </cell>
        </row>
        <row r="1932">
          <cell r="A1932" t="str">
            <v>VOLTAS</v>
          </cell>
          <cell r="B1932" t="str">
            <v>EQ</v>
          </cell>
          <cell r="C1932">
            <v>807.5</v>
          </cell>
          <cell r="D1932">
            <v>824.75</v>
          </cell>
          <cell r="E1932">
            <v>806.75</v>
          </cell>
          <cell r="F1932">
            <v>814.55</v>
          </cell>
          <cell r="G1932">
            <v>814.7</v>
          </cell>
          <cell r="H1932">
            <v>809.45</v>
          </cell>
          <cell r="I1932">
            <v>1375341</v>
          </cell>
        </row>
        <row r="1933">
          <cell r="A1933" t="str">
            <v>VRLLOG</v>
          </cell>
          <cell r="B1933" t="str">
            <v>EQ</v>
          </cell>
          <cell r="C1933">
            <v>541</v>
          </cell>
          <cell r="D1933">
            <v>545</v>
          </cell>
          <cell r="E1933">
            <v>535</v>
          </cell>
          <cell r="F1933">
            <v>541.6</v>
          </cell>
          <cell r="G1933">
            <v>539.1</v>
          </cell>
          <cell r="H1933">
            <v>540</v>
          </cell>
          <cell r="I1933">
            <v>75385</v>
          </cell>
        </row>
        <row r="1934">
          <cell r="A1934" t="str">
            <v>VSSL</v>
          </cell>
          <cell r="B1934" t="str">
            <v>EQ</v>
          </cell>
          <cell r="C1934">
            <v>312.8</v>
          </cell>
          <cell r="D1934">
            <v>315</v>
          </cell>
          <cell r="E1934">
            <v>298.3</v>
          </cell>
          <cell r="F1934">
            <v>303.8</v>
          </cell>
          <cell r="G1934">
            <v>302.10000000000002</v>
          </cell>
          <cell r="H1934">
            <v>311.45</v>
          </cell>
          <cell r="I1934">
            <v>82848</v>
          </cell>
        </row>
        <row r="1935">
          <cell r="A1935" t="str">
            <v>VSTIND</v>
          </cell>
          <cell r="B1935" t="str">
            <v>EQ</v>
          </cell>
          <cell r="C1935">
            <v>3225</v>
          </cell>
          <cell r="D1935">
            <v>3266.9</v>
          </cell>
          <cell r="E1935">
            <v>3222.45</v>
          </cell>
          <cell r="F1935">
            <v>3241.75</v>
          </cell>
          <cell r="G1935">
            <v>3245.25</v>
          </cell>
          <cell r="H1935">
            <v>3222.45</v>
          </cell>
          <cell r="I1935">
            <v>2796</v>
          </cell>
        </row>
        <row r="1936">
          <cell r="A1936" t="str">
            <v>VSTTILLERS</v>
          </cell>
          <cell r="B1936" t="str">
            <v>EQ</v>
          </cell>
          <cell r="C1936">
            <v>2288.1999999999998</v>
          </cell>
          <cell r="D1936">
            <v>2300</v>
          </cell>
          <cell r="E1936">
            <v>2260</v>
          </cell>
          <cell r="F1936">
            <v>2270.5</v>
          </cell>
          <cell r="G1936">
            <v>2268.9</v>
          </cell>
          <cell r="H1936">
            <v>2299.85</v>
          </cell>
          <cell r="I1936">
            <v>2735</v>
          </cell>
        </row>
        <row r="1937">
          <cell r="A1937" t="str">
            <v>VTL</v>
          </cell>
          <cell r="B1937" t="str">
            <v>EQ</v>
          </cell>
          <cell r="C1937">
            <v>314</v>
          </cell>
          <cell r="D1937">
            <v>318.45</v>
          </cell>
          <cell r="E1937">
            <v>306.45</v>
          </cell>
          <cell r="F1937">
            <v>309.75</v>
          </cell>
          <cell r="G1937">
            <v>311.64999999999998</v>
          </cell>
          <cell r="H1937">
            <v>314</v>
          </cell>
          <cell r="I1937">
            <v>169186</v>
          </cell>
        </row>
        <row r="1938">
          <cell r="A1938" t="str">
            <v>WABAG</v>
          </cell>
          <cell r="B1938" t="str">
            <v>EQ</v>
          </cell>
          <cell r="C1938">
            <v>333</v>
          </cell>
          <cell r="D1938">
            <v>338</v>
          </cell>
          <cell r="E1938">
            <v>329.25</v>
          </cell>
          <cell r="F1938">
            <v>331</v>
          </cell>
          <cell r="G1938">
            <v>332.6</v>
          </cell>
          <cell r="H1938">
            <v>331.5</v>
          </cell>
          <cell r="I1938">
            <v>239099</v>
          </cell>
        </row>
        <row r="1939">
          <cell r="A1939" t="str">
            <v>WALCHANNAG</v>
          </cell>
          <cell r="B1939" t="str">
            <v>EQ</v>
          </cell>
          <cell r="C1939">
            <v>78.599999999999994</v>
          </cell>
          <cell r="D1939">
            <v>80.400000000000006</v>
          </cell>
          <cell r="E1939">
            <v>76</v>
          </cell>
          <cell r="F1939">
            <v>76.5</v>
          </cell>
          <cell r="G1939">
            <v>76.5</v>
          </cell>
          <cell r="H1939">
            <v>78.849999999999994</v>
          </cell>
          <cell r="I1939">
            <v>279107</v>
          </cell>
        </row>
        <row r="1940">
          <cell r="A1940" t="str">
            <v>WANBURY</v>
          </cell>
          <cell r="B1940" t="str">
            <v>BE</v>
          </cell>
          <cell r="C1940">
            <v>45.15</v>
          </cell>
          <cell r="D1940">
            <v>45.15</v>
          </cell>
          <cell r="E1940">
            <v>43.6</v>
          </cell>
          <cell r="F1940">
            <v>44.95</v>
          </cell>
          <cell r="G1940">
            <v>44.95</v>
          </cell>
          <cell r="H1940">
            <v>45.1</v>
          </cell>
          <cell r="I1940">
            <v>2711</v>
          </cell>
        </row>
        <row r="1941">
          <cell r="A1941" t="str">
            <v>WATERBASE</v>
          </cell>
          <cell r="B1941" t="str">
            <v>EQ</v>
          </cell>
          <cell r="C1941">
            <v>76.599999999999994</v>
          </cell>
          <cell r="D1941">
            <v>76.599999999999994</v>
          </cell>
          <cell r="E1941">
            <v>75</v>
          </cell>
          <cell r="F1941">
            <v>75.349999999999994</v>
          </cell>
          <cell r="G1941">
            <v>75.099999999999994</v>
          </cell>
          <cell r="H1941">
            <v>76.650000000000006</v>
          </cell>
          <cell r="I1941">
            <v>15787</v>
          </cell>
        </row>
        <row r="1942">
          <cell r="A1942" t="str">
            <v>WEALTH</v>
          </cell>
          <cell r="B1942" t="str">
            <v>EQ</v>
          </cell>
          <cell r="C1942">
            <v>365.75</v>
          </cell>
          <cell r="D1942">
            <v>370.95</v>
          </cell>
          <cell r="E1942">
            <v>344.95</v>
          </cell>
          <cell r="F1942">
            <v>353.65</v>
          </cell>
          <cell r="G1942">
            <v>357.8</v>
          </cell>
          <cell r="H1942">
            <v>340.75</v>
          </cell>
          <cell r="I1942">
            <v>1767</v>
          </cell>
        </row>
        <row r="1943">
          <cell r="A1943" t="str">
            <v>WEBELSOLAR</v>
          </cell>
          <cell r="B1943" t="str">
            <v>EQ</v>
          </cell>
          <cell r="C1943">
            <v>98.7</v>
          </cell>
          <cell r="D1943">
            <v>102.8</v>
          </cell>
          <cell r="E1943">
            <v>98.3</v>
          </cell>
          <cell r="F1943">
            <v>102.75</v>
          </cell>
          <cell r="G1943">
            <v>102.8</v>
          </cell>
          <cell r="H1943">
            <v>97.95</v>
          </cell>
          <cell r="I1943">
            <v>637000</v>
          </cell>
        </row>
        <row r="1944">
          <cell r="A1944" t="str">
            <v>WEIZMANIND</v>
          </cell>
          <cell r="B1944" t="str">
            <v>EQ</v>
          </cell>
          <cell r="C1944">
            <v>103.5</v>
          </cell>
          <cell r="D1944">
            <v>120.1</v>
          </cell>
          <cell r="E1944">
            <v>100.3</v>
          </cell>
          <cell r="F1944">
            <v>116.1</v>
          </cell>
          <cell r="G1944">
            <v>113.9</v>
          </cell>
          <cell r="H1944">
            <v>100.1</v>
          </cell>
          <cell r="I1944">
            <v>492166</v>
          </cell>
        </row>
        <row r="1945">
          <cell r="A1945" t="str">
            <v>WEL</v>
          </cell>
          <cell r="B1945" t="str">
            <v>EQ</v>
          </cell>
          <cell r="C1945">
            <v>278.8</v>
          </cell>
          <cell r="D1945">
            <v>278.8</v>
          </cell>
          <cell r="E1945">
            <v>253.2</v>
          </cell>
          <cell r="F1945">
            <v>253.2</v>
          </cell>
          <cell r="G1945">
            <v>253.2</v>
          </cell>
          <cell r="H1945">
            <v>266.5</v>
          </cell>
          <cell r="I1945">
            <v>6123</v>
          </cell>
        </row>
        <row r="1946">
          <cell r="A1946" t="str">
            <v>WELCORP</v>
          </cell>
          <cell r="B1946" t="str">
            <v>EQ</v>
          </cell>
          <cell r="C1946">
            <v>226.65</v>
          </cell>
          <cell r="D1946">
            <v>230.4</v>
          </cell>
          <cell r="E1946">
            <v>217.55</v>
          </cell>
          <cell r="F1946">
            <v>218.75</v>
          </cell>
          <cell r="G1946">
            <v>218.5</v>
          </cell>
          <cell r="H1946">
            <v>226.4</v>
          </cell>
          <cell r="I1946">
            <v>675198</v>
          </cell>
        </row>
        <row r="1947">
          <cell r="A1947" t="str">
            <v>WELENT</v>
          </cell>
          <cell r="B1947" t="str">
            <v>EQ</v>
          </cell>
          <cell r="C1947">
            <v>170</v>
          </cell>
          <cell r="D1947">
            <v>170.5</v>
          </cell>
          <cell r="E1947">
            <v>164.65</v>
          </cell>
          <cell r="F1947">
            <v>165</v>
          </cell>
          <cell r="G1947">
            <v>164.95</v>
          </cell>
          <cell r="H1947">
            <v>169.25</v>
          </cell>
          <cell r="I1947">
            <v>878169</v>
          </cell>
        </row>
        <row r="1948">
          <cell r="A1948" t="str">
            <v>WELINV</v>
          </cell>
          <cell r="B1948" t="str">
            <v>EQ</v>
          </cell>
          <cell r="C1948">
            <v>300.64999999999998</v>
          </cell>
          <cell r="D1948">
            <v>310.89999999999998</v>
          </cell>
          <cell r="E1948">
            <v>295.45</v>
          </cell>
          <cell r="F1948">
            <v>299.45</v>
          </cell>
          <cell r="G1948">
            <v>295.45</v>
          </cell>
          <cell r="H1948">
            <v>310.95</v>
          </cell>
          <cell r="I1948">
            <v>365</v>
          </cell>
        </row>
        <row r="1949">
          <cell r="A1949" t="str">
            <v>WELSPUNIND</v>
          </cell>
          <cell r="B1949" t="str">
            <v>EQ</v>
          </cell>
          <cell r="C1949">
            <v>71.849999999999994</v>
          </cell>
          <cell r="D1949">
            <v>73.2</v>
          </cell>
          <cell r="E1949">
            <v>71.099999999999994</v>
          </cell>
          <cell r="F1949">
            <v>72.150000000000006</v>
          </cell>
          <cell r="G1949">
            <v>72.099999999999994</v>
          </cell>
          <cell r="H1949">
            <v>74</v>
          </cell>
          <cell r="I1949">
            <v>1465072</v>
          </cell>
        </row>
        <row r="1950">
          <cell r="A1950" t="str">
            <v>WENDT</v>
          </cell>
          <cell r="B1950" t="str">
            <v>EQ</v>
          </cell>
          <cell r="C1950">
            <v>7380</v>
          </cell>
          <cell r="D1950">
            <v>7474</v>
          </cell>
          <cell r="E1950">
            <v>7290</v>
          </cell>
          <cell r="F1950">
            <v>7345</v>
          </cell>
          <cell r="G1950">
            <v>7362</v>
          </cell>
          <cell r="H1950">
            <v>7380.1</v>
          </cell>
          <cell r="I1950">
            <v>517</v>
          </cell>
        </row>
        <row r="1951">
          <cell r="A1951" t="str">
            <v>WESTLIFE</v>
          </cell>
          <cell r="B1951" t="str">
            <v>EQ</v>
          </cell>
          <cell r="C1951">
            <v>772.8</v>
          </cell>
          <cell r="D1951">
            <v>774.65</v>
          </cell>
          <cell r="E1951">
            <v>757.55</v>
          </cell>
          <cell r="F1951">
            <v>769.2</v>
          </cell>
          <cell r="G1951">
            <v>769.35</v>
          </cell>
          <cell r="H1951">
            <v>772.8</v>
          </cell>
          <cell r="I1951">
            <v>64941</v>
          </cell>
        </row>
        <row r="1952">
          <cell r="A1952" t="str">
            <v>WEWIN</v>
          </cell>
          <cell r="B1952" t="str">
            <v>EQ</v>
          </cell>
          <cell r="C1952">
            <v>55.65</v>
          </cell>
          <cell r="D1952">
            <v>55.65</v>
          </cell>
          <cell r="E1952">
            <v>50.9</v>
          </cell>
          <cell r="F1952">
            <v>50.9</v>
          </cell>
          <cell r="G1952">
            <v>50.9</v>
          </cell>
          <cell r="H1952">
            <v>53.55</v>
          </cell>
          <cell r="I1952">
            <v>22358</v>
          </cell>
        </row>
        <row r="1953">
          <cell r="A1953" t="str">
            <v>WHEELS</v>
          </cell>
          <cell r="B1953" t="str">
            <v>EQ</v>
          </cell>
          <cell r="C1953">
            <v>573.9</v>
          </cell>
          <cell r="D1953">
            <v>589</v>
          </cell>
          <cell r="E1953">
            <v>572.85</v>
          </cell>
          <cell r="F1953">
            <v>582.29999999999995</v>
          </cell>
          <cell r="G1953">
            <v>585</v>
          </cell>
          <cell r="H1953">
            <v>572.29999999999995</v>
          </cell>
          <cell r="I1953">
            <v>9366</v>
          </cell>
        </row>
        <row r="1954">
          <cell r="A1954" t="str">
            <v>WHIRLPOOL</v>
          </cell>
          <cell r="B1954" t="str">
            <v>EQ</v>
          </cell>
          <cell r="C1954">
            <v>1503</v>
          </cell>
          <cell r="D1954">
            <v>1524.55</v>
          </cell>
          <cell r="E1954">
            <v>1495.2</v>
          </cell>
          <cell r="F1954">
            <v>1501</v>
          </cell>
          <cell r="G1954">
            <v>1500</v>
          </cell>
          <cell r="H1954">
            <v>1512.15</v>
          </cell>
          <cell r="I1954">
            <v>39352</v>
          </cell>
        </row>
        <row r="1955">
          <cell r="A1955" t="str">
            <v>WILLAMAGOR</v>
          </cell>
          <cell r="B1955" t="str">
            <v>EQ</v>
          </cell>
          <cell r="C1955">
            <v>21.35</v>
          </cell>
          <cell r="D1955">
            <v>21.75</v>
          </cell>
          <cell r="E1955">
            <v>20.25</v>
          </cell>
          <cell r="F1955">
            <v>20.65</v>
          </cell>
          <cell r="G1955">
            <v>20.9</v>
          </cell>
          <cell r="H1955">
            <v>20.9</v>
          </cell>
          <cell r="I1955">
            <v>3695</v>
          </cell>
        </row>
        <row r="1956">
          <cell r="A1956" t="str">
            <v>WINDLAS</v>
          </cell>
          <cell r="B1956" t="str">
            <v>EQ</v>
          </cell>
          <cell r="C1956">
            <v>246.7</v>
          </cell>
          <cell r="D1956">
            <v>246.7</v>
          </cell>
          <cell r="E1956">
            <v>241.25</v>
          </cell>
          <cell r="F1956">
            <v>242.4</v>
          </cell>
          <cell r="G1956">
            <v>241.9</v>
          </cell>
          <cell r="H1956">
            <v>245.15</v>
          </cell>
          <cell r="I1956">
            <v>11455</v>
          </cell>
        </row>
        <row r="1957">
          <cell r="A1957" t="str">
            <v>WINDMACHIN</v>
          </cell>
          <cell r="B1957" t="str">
            <v>EQ</v>
          </cell>
          <cell r="C1957">
            <v>44.95</v>
          </cell>
          <cell r="D1957">
            <v>52.95</v>
          </cell>
          <cell r="E1957">
            <v>44</v>
          </cell>
          <cell r="F1957">
            <v>50.8</v>
          </cell>
          <cell r="G1957">
            <v>50.35</v>
          </cell>
          <cell r="H1957">
            <v>44.95</v>
          </cell>
          <cell r="I1957">
            <v>875068</v>
          </cell>
        </row>
        <row r="1958">
          <cell r="A1958" t="str">
            <v>WINPRO</v>
          </cell>
          <cell r="B1958" t="str">
            <v>EQ</v>
          </cell>
          <cell r="C1958">
            <v>3.85</v>
          </cell>
          <cell r="D1958">
            <v>3.9</v>
          </cell>
          <cell r="E1958">
            <v>3.85</v>
          </cell>
          <cell r="F1958">
            <v>3.85</v>
          </cell>
          <cell r="G1958">
            <v>3.85</v>
          </cell>
          <cell r="H1958">
            <v>3.85</v>
          </cell>
          <cell r="I1958">
            <v>78220</v>
          </cell>
        </row>
        <row r="1959">
          <cell r="A1959" t="str">
            <v>WIPL</v>
          </cell>
          <cell r="B1959" t="str">
            <v>BE</v>
          </cell>
          <cell r="C1959">
            <v>91</v>
          </cell>
          <cell r="D1959">
            <v>95</v>
          </cell>
          <cell r="E1959">
            <v>86.5</v>
          </cell>
          <cell r="F1959">
            <v>95</v>
          </cell>
          <cell r="G1959">
            <v>95</v>
          </cell>
          <cell r="H1959">
            <v>91</v>
          </cell>
          <cell r="I1959">
            <v>476</v>
          </cell>
        </row>
        <row r="1960">
          <cell r="A1960" t="str">
            <v>WIPRO</v>
          </cell>
          <cell r="B1960" t="str">
            <v>EQ</v>
          </cell>
          <cell r="C1960">
            <v>387</v>
          </cell>
          <cell r="D1960">
            <v>388.8</v>
          </cell>
          <cell r="E1960">
            <v>381.4</v>
          </cell>
          <cell r="F1960">
            <v>382</v>
          </cell>
          <cell r="G1960">
            <v>382.5</v>
          </cell>
          <cell r="H1960">
            <v>386.9</v>
          </cell>
          <cell r="I1960">
            <v>4242377</v>
          </cell>
        </row>
        <row r="1961">
          <cell r="A1961" t="str">
            <v>WOCKPHARMA</v>
          </cell>
          <cell r="B1961" t="str">
            <v>EQ</v>
          </cell>
          <cell r="C1961">
            <v>235</v>
          </cell>
          <cell r="D1961">
            <v>236.7</v>
          </cell>
          <cell r="E1961">
            <v>226</v>
          </cell>
          <cell r="F1961">
            <v>229</v>
          </cell>
          <cell r="G1961">
            <v>228.5</v>
          </cell>
          <cell r="H1961">
            <v>235</v>
          </cell>
          <cell r="I1961">
            <v>1043241</v>
          </cell>
        </row>
        <row r="1962">
          <cell r="A1962" t="str">
            <v>WONDERLA</v>
          </cell>
          <cell r="B1962" t="str">
            <v>EQ</v>
          </cell>
          <cell r="C1962">
            <v>358.75</v>
          </cell>
          <cell r="D1962">
            <v>358.75</v>
          </cell>
          <cell r="E1962">
            <v>351.2</v>
          </cell>
          <cell r="F1962">
            <v>353.9</v>
          </cell>
          <cell r="G1962">
            <v>353.1</v>
          </cell>
          <cell r="H1962">
            <v>353.45</v>
          </cell>
          <cell r="I1962">
            <v>22132</v>
          </cell>
        </row>
        <row r="1963">
          <cell r="A1963" t="str">
            <v>WORTH</v>
          </cell>
          <cell r="B1963" t="str">
            <v>EQ</v>
          </cell>
          <cell r="C1963">
            <v>110.3</v>
          </cell>
          <cell r="D1963">
            <v>111.1</v>
          </cell>
          <cell r="E1963">
            <v>107.55</v>
          </cell>
          <cell r="F1963">
            <v>109</v>
          </cell>
          <cell r="G1963">
            <v>108.8</v>
          </cell>
          <cell r="H1963">
            <v>111.6</v>
          </cell>
          <cell r="I1963">
            <v>16328</v>
          </cell>
        </row>
        <row r="1964">
          <cell r="A1964" t="str">
            <v>WSTCSTPAPR</v>
          </cell>
          <cell r="B1964" t="str">
            <v>EQ</v>
          </cell>
          <cell r="C1964">
            <v>552.70000000000005</v>
          </cell>
          <cell r="D1964">
            <v>552.9</v>
          </cell>
          <cell r="E1964">
            <v>540.4</v>
          </cell>
          <cell r="F1964">
            <v>545.15</v>
          </cell>
          <cell r="G1964">
            <v>545.5</v>
          </cell>
          <cell r="H1964">
            <v>550.20000000000005</v>
          </cell>
          <cell r="I1964">
            <v>87810</v>
          </cell>
        </row>
        <row r="1965">
          <cell r="A1965" t="str">
            <v>XCHANGING</v>
          </cell>
          <cell r="B1965" t="str">
            <v>EQ</v>
          </cell>
          <cell r="C1965">
            <v>67.8</v>
          </cell>
          <cell r="D1965">
            <v>67.8</v>
          </cell>
          <cell r="E1965">
            <v>66.099999999999994</v>
          </cell>
          <cell r="F1965">
            <v>66.8</v>
          </cell>
          <cell r="G1965">
            <v>67.099999999999994</v>
          </cell>
          <cell r="H1965">
            <v>67.099999999999994</v>
          </cell>
          <cell r="I1965">
            <v>74324</v>
          </cell>
        </row>
        <row r="1966">
          <cell r="A1966" t="str">
            <v>XELPMOC</v>
          </cell>
          <cell r="B1966" t="str">
            <v>EQ</v>
          </cell>
          <cell r="C1966">
            <v>132</v>
          </cell>
          <cell r="D1966">
            <v>139</v>
          </cell>
          <cell r="E1966">
            <v>132</v>
          </cell>
          <cell r="F1966">
            <v>137.9</v>
          </cell>
          <cell r="G1966">
            <v>137.80000000000001</v>
          </cell>
          <cell r="H1966">
            <v>134.69999999999999</v>
          </cell>
          <cell r="I1966">
            <v>11060</v>
          </cell>
        </row>
        <row r="1967">
          <cell r="A1967" t="str">
            <v>XPROINDIA</v>
          </cell>
          <cell r="B1967" t="str">
            <v>EQ</v>
          </cell>
          <cell r="C1967">
            <v>677</v>
          </cell>
          <cell r="D1967">
            <v>685.2</v>
          </cell>
          <cell r="E1967">
            <v>650.95000000000005</v>
          </cell>
          <cell r="F1967">
            <v>659.2</v>
          </cell>
          <cell r="G1967">
            <v>658.1</v>
          </cell>
          <cell r="H1967">
            <v>674.25</v>
          </cell>
          <cell r="I1967">
            <v>19901</v>
          </cell>
        </row>
        <row r="1968">
          <cell r="A1968" t="str">
            <v>YAARI</v>
          </cell>
          <cell r="B1968" t="str">
            <v>EQ</v>
          </cell>
          <cell r="C1968">
            <v>19.2</v>
          </cell>
          <cell r="D1968">
            <v>19.55</v>
          </cell>
          <cell r="E1968">
            <v>18.95</v>
          </cell>
          <cell r="F1968">
            <v>19.100000000000001</v>
          </cell>
          <cell r="G1968">
            <v>19</v>
          </cell>
          <cell r="H1968">
            <v>19.05</v>
          </cell>
          <cell r="I1968">
            <v>264025</v>
          </cell>
        </row>
        <row r="1969">
          <cell r="A1969" t="str">
            <v>YESBANK</v>
          </cell>
          <cell r="B1969" t="str">
            <v>EQ</v>
          </cell>
          <cell r="C1969">
            <v>21.6</v>
          </cell>
          <cell r="D1969">
            <v>21.75</v>
          </cell>
          <cell r="E1969">
            <v>20.95</v>
          </cell>
          <cell r="F1969">
            <v>21.1</v>
          </cell>
          <cell r="G1969">
            <v>21.05</v>
          </cell>
          <cell r="H1969">
            <v>21.45</v>
          </cell>
          <cell r="I1969">
            <v>221378840</v>
          </cell>
        </row>
        <row r="1970">
          <cell r="A1970" t="str">
            <v>YUKEN</v>
          </cell>
          <cell r="B1970" t="str">
            <v>EQ</v>
          </cell>
          <cell r="C1970">
            <v>530</v>
          </cell>
          <cell r="D1970">
            <v>540.9</v>
          </cell>
          <cell r="E1970">
            <v>525.1</v>
          </cell>
          <cell r="F1970">
            <v>533.25</v>
          </cell>
          <cell r="G1970">
            <v>530.5</v>
          </cell>
          <cell r="H1970">
            <v>527.04999999999995</v>
          </cell>
          <cell r="I1970">
            <v>2568</v>
          </cell>
        </row>
        <row r="1971">
          <cell r="A1971" t="str">
            <v>ZEEL</v>
          </cell>
          <cell r="B1971" t="str">
            <v>EQ</v>
          </cell>
          <cell r="C1971">
            <v>238.85</v>
          </cell>
          <cell r="D1971">
            <v>240.25</v>
          </cell>
          <cell r="E1971">
            <v>236.05</v>
          </cell>
          <cell r="F1971">
            <v>237.8</v>
          </cell>
          <cell r="G1971">
            <v>236.75</v>
          </cell>
          <cell r="H1971">
            <v>239.75</v>
          </cell>
          <cell r="I1971">
            <v>1836104</v>
          </cell>
        </row>
        <row r="1972">
          <cell r="A1972" t="str">
            <v>ZEELEARN</v>
          </cell>
          <cell r="B1972" t="str">
            <v>EQ</v>
          </cell>
          <cell r="C1972">
            <v>7</v>
          </cell>
          <cell r="D1972">
            <v>7.05</v>
          </cell>
          <cell r="E1972">
            <v>6.9</v>
          </cell>
          <cell r="F1972">
            <v>6.95</v>
          </cell>
          <cell r="G1972">
            <v>7</v>
          </cell>
          <cell r="H1972">
            <v>6.95</v>
          </cell>
          <cell r="I1972">
            <v>362173</v>
          </cell>
        </row>
        <row r="1973">
          <cell r="A1973" t="str">
            <v>ZEEMEDIA</v>
          </cell>
          <cell r="B1973" t="str">
            <v>EQ</v>
          </cell>
          <cell r="C1973">
            <v>14.7</v>
          </cell>
          <cell r="D1973">
            <v>14.75</v>
          </cell>
          <cell r="E1973">
            <v>14.25</v>
          </cell>
          <cell r="F1973">
            <v>14.3</v>
          </cell>
          <cell r="G1973">
            <v>14.35</v>
          </cell>
          <cell r="H1973">
            <v>14.6</v>
          </cell>
          <cell r="I1973">
            <v>1069893</v>
          </cell>
        </row>
        <row r="1974">
          <cell r="A1974" t="str">
            <v>ZENITHEXPO</v>
          </cell>
          <cell r="B1974" t="str">
            <v>EQ</v>
          </cell>
          <cell r="C1974">
            <v>85.45</v>
          </cell>
          <cell r="D1974">
            <v>85.45</v>
          </cell>
          <cell r="E1974">
            <v>81.7</v>
          </cell>
          <cell r="F1974">
            <v>83.15</v>
          </cell>
          <cell r="G1974">
            <v>83.15</v>
          </cell>
          <cell r="H1974">
            <v>83.05</v>
          </cell>
          <cell r="I1974">
            <v>1060</v>
          </cell>
        </row>
        <row r="1975">
          <cell r="A1975" t="str">
            <v>ZENITHSTL</v>
          </cell>
          <cell r="B1975" t="str">
            <v>EQ</v>
          </cell>
          <cell r="C1975">
            <v>5.75</v>
          </cell>
          <cell r="D1975">
            <v>5.8</v>
          </cell>
          <cell r="E1975">
            <v>5.6</v>
          </cell>
          <cell r="F1975">
            <v>5.7</v>
          </cell>
          <cell r="G1975">
            <v>5.7</v>
          </cell>
          <cell r="H1975">
            <v>5.75</v>
          </cell>
          <cell r="I1975">
            <v>380576</v>
          </cell>
        </row>
        <row r="1976">
          <cell r="A1976" t="str">
            <v>ZENSARTECH</v>
          </cell>
          <cell r="B1976" t="str">
            <v>EQ</v>
          </cell>
          <cell r="C1976">
            <v>210.05</v>
          </cell>
          <cell r="D1976">
            <v>211.2</v>
          </cell>
          <cell r="E1976">
            <v>207.75</v>
          </cell>
          <cell r="F1976">
            <v>208.75</v>
          </cell>
          <cell r="G1976">
            <v>209</v>
          </cell>
          <cell r="H1976">
            <v>210.05</v>
          </cell>
          <cell r="I1976">
            <v>528468</v>
          </cell>
        </row>
        <row r="1977">
          <cell r="A1977" t="str">
            <v>ZENTEC</v>
          </cell>
          <cell r="B1977" t="str">
            <v>EQ</v>
          </cell>
          <cell r="C1977">
            <v>198.95</v>
          </cell>
          <cell r="D1977">
            <v>199.55</v>
          </cell>
          <cell r="E1977">
            <v>193.25</v>
          </cell>
          <cell r="F1977">
            <v>194.5</v>
          </cell>
          <cell r="G1977">
            <v>193.8</v>
          </cell>
          <cell r="H1977">
            <v>199.35</v>
          </cell>
          <cell r="I1977">
            <v>168397</v>
          </cell>
        </row>
        <row r="1978">
          <cell r="A1978" t="str">
            <v>ZFCVINDIA</v>
          </cell>
          <cell r="B1978" t="str">
            <v>EQ</v>
          </cell>
          <cell r="C1978">
            <v>9092.4500000000007</v>
          </cell>
          <cell r="D1978">
            <v>9156</v>
          </cell>
          <cell r="E1978">
            <v>9005</v>
          </cell>
          <cell r="F1978">
            <v>9133.7000000000007</v>
          </cell>
          <cell r="G1978">
            <v>9150</v>
          </cell>
          <cell r="H1978">
            <v>9085.75</v>
          </cell>
          <cell r="I1978">
            <v>2746</v>
          </cell>
        </row>
        <row r="1979">
          <cell r="A1979" t="str">
            <v>ZIMLAB</v>
          </cell>
          <cell r="B1979" t="str">
            <v>EQ</v>
          </cell>
          <cell r="C1979">
            <v>95</v>
          </cell>
          <cell r="D1979">
            <v>96</v>
          </cell>
          <cell r="E1979">
            <v>93.25</v>
          </cell>
          <cell r="F1979">
            <v>94.8</v>
          </cell>
          <cell r="G1979">
            <v>94.85</v>
          </cell>
          <cell r="H1979">
            <v>94.8</v>
          </cell>
          <cell r="I1979">
            <v>9125</v>
          </cell>
        </row>
        <row r="1980">
          <cell r="A1980" t="str">
            <v>ZODIAC</v>
          </cell>
          <cell r="B1980" t="str">
            <v>EQ</v>
          </cell>
          <cell r="C1980">
            <v>126</v>
          </cell>
          <cell r="D1980">
            <v>127.9</v>
          </cell>
          <cell r="E1980">
            <v>121.15</v>
          </cell>
          <cell r="F1980">
            <v>125.45</v>
          </cell>
          <cell r="G1980">
            <v>126.95</v>
          </cell>
          <cell r="H1980">
            <v>122</v>
          </cell>
          <cell r="I1980">
            <v>37001</v>
          </cell>
        </row>
        <row r="1981">
          <cell r="A1981" t="str">
            <v>ZODIACLOTH</v>
          </cell>
          <cell r="B1981" t="str">
            <v>EQ</v>
          </cell>
          <cell r="C1981">
            <v>99.55</v>
          </cell>
          <cell r="D1981">
            <v>99.85</v>
          </cell>
          <cell r="E1981">
            <v>96.7</v>
          </cell>
          <cell r="F1981">
            <v>98.3</v>
          </cell>
          <cell r="G1981">
            <v>98.45</v>
          </cell>
          <cell r="H1981">
            <v>99.6</v>
          </cell>
          <cell r="I1981">
            <v>10831</v>
          </cell>
        </row>
        <row r="1982">
          <cell r="A1982" t="str">
            <v>ZOMATO</v>
          </cell>
          <cell r="B1982" t="str">
            <v>EQ</v>
          </cell>
          <cell r="C1982">
            <v>56.2</v>
          </cell>
          <cell r="D1982">
            <v>56.4</v>
          </cell>
          <cell r="E1982">
            <v>54.95</v>
          </cell>
          <cell r="F1982">
            <v>55.25</v>
          </cell>
          <cell r="G1982">
            <v>55.45</v>
          </cell>
          <cell r="H1982">
            <v>56.2</v>
          </cell>
          <cell r="I1982">
            <v>30272416</v>
          </cell>
        </row>
        <row r="1983">
          <cell r="A1983" t="str">
            <v>ZOTA</v>
          </cell>
          <cell r="B1983" t="str">
            <v>EQ</v>
          </cell>
          <cell r="C1983">
            <v>341.2</v>
          </cell>
          <cell r="D1983">
            <v>351</v>
          </cell>
          <cell r="E1983">
            <v>329</v>
          </cell>
          <cell r="F1983">
            <v>348</v>
          </cell>
          <cell r="G1983">
            <v>344</v>
          </cell>
          <cell r="H1983">
            <v>340.05</v>
          </cell>
          <cell r="I1983">
            <v>66378</v>
          </cell>
        </row>
        <row r="1984">
          <cell r="A1984" t="str">
            <v>ZUARI</v>
          </cell>
          <cell r="B1984" t="str">
            <v>EQ</v>
          </cell>
          <cell r="C1984">
            <v>162</v>
          </cell>
          <cell r="D1984">
            <v>162</v>
          </cell>
          <cell r="E1984">
            <v>156.44999999999999</v>
          </cell>
          <cell r="F1984">
            <v>157.1</v>
          </cell>
          <cell r="G1984">
            <v>157.69999999999999</v>
          </cell>
          <cell r="H1984">
            <v>160.80000000000001</v>
          </cell>
          <cell r="I1984">
            <v>95029</v>
          </cell>
        </row>
        <row r="1985">
          <cell r="A1985" t="str">
            <v>ZUARIIND</v>
          </cell>
          <cell r="B1985" t="str">
            <v>EQ</v>
          </cell>
          <cell r="C1985">
            <v>143.05000000000001</v>
          </cell>
          <cell r="D1985">
            <v>145.30000000000001</v>
          </cell>
          <cell r="E1985">
            <v>140.25</v>
          </cell>
          <cell r="F1985">
            <v>141.9</v>
          </cell>
          <cell r="G1985">
            <v>141.15</v>
          </cell>
          <cell r="H1985">
            <v>143.4</v>
          </cell>
          <cell r="I1985">
            <v>33125</v>
          </cell>
        </row>
        <row r="1986">
          <cell r="A1986" t="str">
            <v>ZYDUSLIFE</v>
          </cell>
          <cell r="B1986" t="str">
            <v>EQ</v>
          </cell>
          <cell r="C1986">
            <v>434.2</v>
          </cell>
          <cell r="D1986">
            <v>435.7</v>
          </cell>
          <cell r="E1986">
            <v>428</v>
          </cell>
          <cell r="F1986">
            <v>430.7</v>
          </cell>
          <cell r="G1986">
            <v>430.1</v>
          </cell>
          <cell r="H1986">
            <v>432.3</v>
          </cell>
          <cell r="I1986">
            <v>2088416</v>
          </cell>
        </row>
        <row r="1987">
          <cell r="A1987" t="str">
            <v>ZYDUSWELL</v>
          </cell>
          <cell r="B1987" t="str">
            <v>EQ</v>
          </cell>
          <cell r="C1987">
            <v>1509.95</v>
          </cell>
          <cell r="D1987">
            <v>1524.95</v>
          </cell>
          <cell r="E1987">
            <v>1475.65</v>
          </cell>
          <cell r="F1987">
            <v>1489.6</v>
          </cell>
          <cell r="G1987">
            <v>1507</v>
          </cell>
          <cell r="H1987">
            <v>1503.7</v>
          </cell>
          <cell r="I1987">
            <v>18192</v>
          </cell>
        </row>
        <row r="1988">
          <cell r="A1988" t="str">
            <v>ZYDUSLIFE</v>
          </cell>
          <cell r="B1988" t="str">
            <v>EQ</v>
          </cell>
          <cell r="C1988">
            <v>425.95</v>
          </cell>
          <cell r="D1988">
            <v>427.35</v>
          </cell>
          <cell r="E1988">
            <v>419.8</v>
          </cell>
          <cell r="F1988">
            <v>423.85</v>
          </cell>
          <cell r="G1988">
            <v>422.3</v>
          </cell>
          <cell r="H1988">
            <v>424.65</v>
          </cell>
          <cell r="I1988">
            <v>482555</v>
          </cell>
        </row>
        <row r="1989">
          <cell r="A1989" t="str">
            <v>ZYDUSWELL</v>
          </cell>
          <cell r="B1989" t="str">
            <v>EQ</v>
          </cell>
          <cell r="C1989">
            <v>1521</v>
          </cell>
          <cell r="D1989">
            <v>1538.95</v>
          </cell>
          <cell r="E1989">
            <v>1500</v>
          </cell>
          <cell r="F1989">
            <v>1506.2</v>
          </cell>
          <cell r="G1989">
            <v>1516</v>
          </cell>
          <cell r="H1989">
            <v>1514.2</v>
          </cell>
          <cell r="I1989">
            <v>8845</v>
          </cell>
        </row>
        <row r="1990">
          <cell r="A1990" t="str">
            <v>WSTCSTPAPR</v>
          </cell>
          <cell r="B1990" t="str">
            <v>EQ</v>
          </cell>
          <cell r="C1990">
            <v>525</v>
          </cell>
          <cell r="D1990">
            <v>539.70000000000005</v>
          </cell>
          <cell r="E1990">
            <v>524</v>
          </cell>
          <cell r="F1990">
            <v>537.79999999999995</v>
          </cell>
          <cell r="G1990">
            <v>537.54999999999995</v>
          </cell>
          <cell r="H1990">
            <v>523.6</v>
          </cell>
          <cell r="I1990">
            <v>133699</v>
          </cell>
        </row>
        <row r="1991">
          <cell r="A1991" t="str">
            <v>XCHANGING</v>
          </cell>
          <cell r="B1991" t="str">
            <v>EQ</v>
          </cell>
          <cell r="C1991">
            <v>67</v>
          </cell>
          <cell r="D1991">
            <v>68.3</v>
          </cell>
          <cell r="E1991">
            <v>66.55</v>
          </cell>
          <cell r="F1991">
            <v>67.599999999999994</v>
          </cell>
          <cell r="G1991">
            <v>67.75</v>
          </cell>
          <cell r="H1991">
            <v>67.099999999999994</v>
          </cell>
          <cell r="I1991">
            <v>89740</v>
          </cell>
        </row>
        <row r="1992">
          <cell r="A1992" t="str">
            <v>XELPMOC</v>
          </cell>
          <cell r="B1992" t="str">
            <v>EQ</v>
          </cell>
          <cell r="C1992">
            <v>130</v>
          </cell>
          <cell r="D1992">
            <v>137</v>
          </cell>
          <cell r="E1992">
            <v>130</v>
          </cell>
          <cell r="F1992">
            <v>136</v>
          </cell>
          <cell r="G1992">
            <v>135.80000000000001</v>
          </cell>
          <cell r="H1992">
            <v>130.5</v>
          </cell>
          <cell r="I1992">
            <v>14456</v>
          </cell>
        </row>
        <row r="1993">
          <cell r="A1993" t="str">
            <v>XPROINDIA</v>
          </cell>
          <cell r="B1993" t="str">
            <v>EQ</v>
          </cell>
          <cell r="C1993">
            <v>688</v>
          </cell>
          <cell r="D1993">
            <v>708</v>
          </cell>
          <cell r="E1993">
            <v>670</v>
          </cell>
          <cell r="F1993">
            <v>674.3</v>
          </cell>
          <cell r="G1993">
            <v>675</v>
          </cell>
          <cell r="H1993">
            <v>679.55</v>
          </cell>
          <cell r="I1993">
            <v>35562</v>
          </cell>
        </row>
        <row r="1994">
          <cell r="A1994" t="str">
            <v>YAARI</v>
          </cell>
          <cell r="B1994" t="str">
            <v>EQ</v>
          </cell>
          <cell r="C1994">
            <v>20.05</v>
          </cell>
          <cell r="D1994">
            <v>20.350000000000001</v>
          </cell>
          <cell r="E1994">
            <v>19.649999999999999</v>
          </cell>
          <cell r="F1994">
            <v>19.850000000000001</v>
          </cell>
          <cell r="G1994">
            <v>19.850000000000001</v>
          </cell>
          <cell r="H1994">
            <v>19.95</v>
          </cell>
          <cell r="I1994">
            <v>433533</v>
          </cell>
        </row>
        <row r="1995">
          <cell r="A1995" t="str">
            <v>YESBANK</v>
          </cell>
          <cell r="B1995" t="str">
            <v>EQ</v>
          </cell>
          <cell r="C1995">
            <v>20.85</v>
          </cell>
          <cell r="D1995">
            <v>22.1</v>
          </cell>
          <cell r="E1995">
            <v>20.75</v>
          </cell>
          <cell r="F1995">
            <v>21.65</v>
          </cell>
          <cell r="G1995">
            <v>21.85</v>
          </cell>
          <cell r="H1995">
            <v>20.6</v>
          </cell>
          <cell r="I1995">
            <v>495265210</v>
          </cell>
        </row>
        <row r="1996">
          <cell r="A1996" t="str">
            <v>YUKEN</v>
          </cell>
          <cell r="B1996" t="str">
            <v>EQ</v>
          </cell>
          <cell r="C1996">
            <v>509.65</v>
          </cell>
          <cell r="D1996">
            <v>561</v>
          </cell>
          <cell r="E1996">
            <v>503.05</v>
          </cell>
          <cell r="F1996">
            <v>550.9</v>
          </cell>
          <cell r="G1996">
            <v>542.54999999999995</v>
          </cell>
          <cell r="H1996">
            <v>517.35</v>
          </cell>
          <cell r="I1996">
            <v>34537</v>
          </cell>
        </row>
        <row r="1997">
          <cell r="A1997" t="str">
            <v>ZEEL</v>
          </cell>
          <cell r="B1997" t="str">
            <v>EQ</v>
          </cell>
          <cell r="C1997">
            <v>241.15</v>
          </cell>
          <cell r="D1997">
            <v>244.2</v>
          </cell>
          <cell r="E1997">
            <v>238.7</v>
          </cell>
          <cell r="F1997">
            <v>243.1</v>
          </cell>
          <cell r="G1997">
            <v>242.8</v>
          </cell>
          <cell r="H1997">
            <v>240.05</v>
          </cell>
          <cell r="I1997">
            <v>3713958</v>
          </cell>
        </row>
        <row r="1998">
          <cell r="A1998" t="str">
            <v>ZEELEARN</v>
          </cell>
          <cell r="B1998" t="str">
            <v>EQ</v>
          </cell>
          <cell r="C1998">
            <v>7.05</v>
          </cell>
          <cell r="D1998">
            <v>7.15</v>
          </cell>
          <cell r="E1998">
            <v>7</v>
          </cell>
          <cell r="F1998">
            <v>7.05</v>
          </cell>
          <cell r="G1998">
            <v>7.1</v>
          </cell>
          <cell r="H1998">
            <v>7.05</v>
          </cell>
          <cell r="I1998">
            <v>468417</v>
          </cell>
        </row>
        <row r="1999">
          <cell r="A1999" t="str">
            <v>ZEEMEDIA</v>
          </cell>
          <cell r="B1999" t="str">
            <v>EQ</v>
          </cell>
          <cell r="C1999">
            <v>14.85</v>
          </cell>
          <cell r="D1999">
            <v>15.15</v>
          </cell>
          <cell r="E1999">
            <v>14.7</v>
          </cell>
          <cell r="F1999">
            <v>15</v>
          </cell>
          <cell r="G1999">
            <v>15.05</v>
          </cell>
          <cell r="H1999">
            <v>14.85</v>
          </cell>
          <cell r="I1999">
            <v>1068291</v>
          </cell>
        </row>
        <row r="2000">
          <cell r="A2000" t="str">
            <v>ZENITHEXPO</v>
          </cell>
          <cell r="B2000" t="str">
            <v>EQ</v>
          </cell>
          <cell r="C2000">
            <v>84.75</v>
          </cell>
          <cell r="D2000">
            <v>84.75</v>
          </cell>
          <cell r="E2000">
            <v>81.05</v>
          </cell>
          <cell r="F2000">
            <v>81.5</v>
          </cell>
          <cell r="G2000">
            <v>81.5</v>
          </cell>
          <cell r="H2000">
            <v>81.099999999999994</v>
          </cell>
          <cell r="I2000">
            <v>1676</v>
          </cell>
        </row>
        <row r="2001">
          <cell r="A2001" t="str">
            <v>ZENITHSTL</v>
          </cell>
          <cell r="B2001" t="str">
            <v>EQ</v>
          </cell>
          <cell r="C2001">
            <v>5.6</v>
          </cell>
          <cell r="D2001">
            <v>5.7</v>
          </cell>
          <cell r="E2001">
            <v>5.35</v>
          </cell>
          <cell r="F2001">
            <v>5.55</v>
          </cell>
          <cell r="G2001">
            <v>5.6</v>
          </cell>
          <cell r="H2001">
            <v>5.35</v>
          </cell>
          <cell r="I2001">
            <v>417066</v>
          </cell>
        </row>
        <row r="2002">
          <cell r="A2002" t="str">
            <v>ZENSARTECH</v>
          </cell>
          <cell r="B2002" t="str">
            <v>EQ</v>
          </cell>
          <cell r="C2002">
            <v>213.7</v>
          </cell>
          <cell r="D2002">
            <v>215.2</v>
          </cell>
          <cell r="E2002">
            <v>211.75</v>
          </cell>
          <cell r="F2002">
            <v>214.5</v>
          </cell>
          <cell r="G2002">
            <v>214.8</v>
          </cell>
          <cell r="H2002">
            <v>213</v>
          </cell>
          <cell r="I2002">
            <v>323167</v>
          </cell>
        </row>
        <row r="2003">
          <cell r="A2003" t="str">
            <v>ZENTEC</v>
          </cell>
          <cell r="B2003" t="str">
            <v>EQ</v>
          </cell>
          <cell r="C2003">
            <v>189.95</v>
          </cell>
          <cell r="D2003">
            <v>189.95</v>
          </cell>
          <cell r="E2003">
            <v>184.55</v>
          </cell>
          <cell r="F2003">
            <v>187.25</v>
          </cell>
          <cell r="G2003">
            <v>188.5</v>
          </cell>
          <cell r="H2003">
            <v>184.25</v>
          </cell>
          <cell r="I2003">
            <v>98722</v>
          </cell>
        </row>
        <row r="2004">
          <cell r="A2004" t="str">
            <v>ZFCVINDIA</v>
          </cell>
          <cell r="B2004" t="str">
            <v>EQ</v>
          </cell>
          <cell r="C2004">
            <v>9045.9</v>
          </cell>
          <cell r="D2004">
            <v>9120.1</v>
          </cell>
          <cell r="E2004">
            <v>8838.0499999999993</v>
          </cell>
          <cell r="F2004">
            <v>8901.5</v>
          </cell>
          <cell r="G2004">
            <v>8875</v>
          </cell>
          <cell r="H2004">
            <v>8960.65</v>
          </cell>
          <cell r="I2004">
            <v>8267</v>
          </cell>
        </row>
        <row r="2005">
          <cell r="A2005" t="str">
            <v>ZIMLAB</v>
          </cell>
          <cell r="B2005" t="str">
            <v>EQ</v>
          </cell>
          <cell r="C2005">
            <v>97.2</v>
          </cell>
          <cell r="D2005">
            <v>100</v>
          </cell>
          <cell r="E2005">
            <v>97.2</v>
          </cell>
          <cell r="F2005">
            <v>98.85</v>
          </cell>
          <cell r="G2005">
            <v>98.9</v>
          </cell>
          <cell r="H2005">
            <v>97.2</v>
          </cell>
          <cell r="I2005">
            <v>15543</v>
          </cell>
        </row>
        <row r="2006">
          <cell r="A2006" t="str">
            <v>ZODIAC</v>
          </cell>
          <cell r="B2006" t="str">
            <v>EQ</v>
          </cell>
          <cell r="C2006">
            <v>119.9</v>
          </cell>
          <cell r="D2006">
            <v>120.6</v>
          </cell>
          <cell r="E2006">
            <v>116.75</v>
          </cell>
          <cell r="F2006">
            <v>117.55</v>
          </cell>
          <cell r="G2006">
            <v>117.4</v>
          </cell>
          <cell r="H2006">
            <v>115.45</v>
          </cell>
          <cell r="I2006">
            <v>47225</v>
          </cell>
        </row>
        <row r="2007">
          <cell r="A2007" t="str">
            <v>ZODIACLOTH</v>
          </cell>
          <cell r="B2007" t="str">
            <v>EQ</v>
          </cell>
          <cell r="C2007">
            <v>99.5</v>
          </cell>
          <cell r="D2007">
            <v>101</v>
          </cell>
          <cell r="E2007">
            <v>98.3</v>
          </cell>
          <cell r="F2007">
            <v>98.85</v>
          </cell>
          <cell r="G2007">
            <v>98.5</v>
          </cell>
          <cell r="H2007">
            <v>98.95</v>
          </cell>
          <cell r="I2007">
            <v>17242</v>
          </cell>
        </row>
        <row r="2008">
          <cell r="A2008" t="str">
            <v>ZOMATO</v>
          </cell>
          <cell r="B2008" t="str">
            <v>EQ</v>
          </cell>
          <cell r="C2008">
            <v>60.65</v>
          </cell>
          <cell r="D2008">
            <v>60.7</v>
          </cell>
          <cell r="E2008">
            <v>59.8</v>
          </cell>
          <cell r="F2008">
            <v>60.3</v>
          </cell>
          <cell r="G2008">
            <v>60.3</v>
          </cell>
          <cell r="H2008">
            <v>59.3</v>
          </cell>
          <cell r="I2008">
            <v>18759536</v>
          </cell>
        </row>
        <row r="2009">
          <cell r="A2009" t="str">
            <v>ZOTA</v>
          </cell>
          <cell r="B2009" t="str">
            <v>EQ</v>
          </cell>
          <cell r="C2009">
            <v>308.2</v>
          </cell>
          <cell r="D2009">
            <v>327.85</v>
          </cell>
          <cell r="E2009">
            <v>305.95</v>
          </cell>
          <cell r="F2009">
            <v>324.39999999999998</v>
          </cell>
          <cell r="G2009">
            <v>324.55</v>
          </cell>
          <cell r="H2009">
            <v>303.64999999999998</v>
          </cell>
          <cell r="I2009">
            <v>159409</v>
          </cell>
        </row>
        <row r="2010">
          <cell r="A2010" t="str">
            <v>ZUARI</v>
          </cell>
          <cell r="B2010" t="str">
            <v>EQ</v>
          </cell>
          <cell r="C2010">
            <v>164.75</v>
          </cell>
          <cell r="D2010">
            <v>165.75</v>
          </cell>
          <cell r="E2010">
            <v>161.69999999999999</v>
          </cell>
          <cell r="F2010">
            <v>162.5</v>
          </cell>
          <cell r="G2010">
            <v>163</v>
          </cell>
          <cell r="H2010">
            <v>163.9</v>
          </cell>
          <cell r="I2010">
            <v>90857</v>
          </cell>
        </row>
        <row r="2011">
          <cell r="A2011" t="str">
            <v>ZUARIIND</v>
          </cell>
          <cell r="B2011" t="str">
            <v>EQ</v>
          </cell>
          <cell r="C2011">
            <v>150.80000000000001</v>
          </cell>
          <cell r="D2011">
            <v>151</v>
          </cell>
          <cell r="E2011">
            <v>147.5</v>
          </cell>
          <cell r="F2011">
            <v>148.1</v>
          </cell>
          <cell r="G2011">
            <v>149.75</v>
          </cell>
          <cell r="H2011">
            <v>148.65</v>
          </cell>
          <cell r="I2011">
            <v>29371</v>
          </cell>
        </row>
        <row r="2012">
          <cell r="A2012" t="str">
            <v>ZYDUSLIFE</v>
          </cell>
          <cell r="B2012" t="str">
            <v>EQ</v>
          </cell>
          <cell r="C2012">
            <v>419.85</v>
          </cell>
          <cell r="D2012">
            <v>421.45</v>
          </cell>
          <cell r="E2012">
            <v>414.15</v>
          </cell>
          <cell r="F2012">
            <v>420.1</v>
          </cell>
          <cell r="G2012">
            <v>420.3</v>
          </cell>
          <cell r="H2012">
            <v>419.95</v>
          </cell>
          <cell r="I2012">
            <v>562491</v>
          </cell>
        </row>
        <row r="2013">
          <cell r="A2013" t="str">
            <v>ZYDUSWELL</v>
          </cell>
          <cell r="B2013" t="str">
            <v>EQ</v>
          </cell>
          <cell r="C2013">
            <v>1510</v>
          </cell>
          <cell r="D2013">
            <v>1538.9</v>
          </cell>
          <cell r="E2013">
            <v>1509.95</v>
          </cell>
          <cell r="F2013">
            <v>1530.1</v>
          </cell>
          <cell r="G2013">
            <v>1535</v>
          </cell>
          <cell r="H2013">
            <v>1506.8</v>
          </cell>
          <cell r="I2013">
            <v>5485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44935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A206" sqref="A206:A20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44935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2" t="s">
        <v>16</v>
      </c>
      <c r="B9" s="354" t="s">
        <v>17</v>
      </c>
      <c r="C9" s="354" t="s">
        <v>18</v>
      </c>
      <c r="D9" s="354" t="s">
        <v>19</v>
      </c>
      <c r="E9" s="23" t="s">
        <v>20</v>
      </c>
      <c r="F9" s="23" t="s">
        <v>21</v>
      </c>
      <c r="G9" s="349" t="s">
        <v>22</v>
      </c>
      <c r="H9" s="350"/>
      <c r="I9" s="351"/>
      <c r="J9" s="349" t="s">
        <v>23</v>
      </c>
      <c r="K9" s="350"/>
      <c r="L9" s="351"/>
      <c r="M9" s="23"/>
      <c r="N9" s="24"/>
      <c r="O9" s="24"/>
      <c r="P9" s="24"/>
    </row>
    <row r="10" spans="1:16" ht="59.25" customHeight="1">
      <c r="A10" s="353"/>
      <c r="B10" s="355"/>
      <c r="C10" s="355"/>
      <c r="D10" s="35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44951</v>
      </c>
      <c r="E11" s="32">
        <v>17943.2</v>
      </c>
      <c r="F11" s="32">
        <v>17982.416666666668</v>
      </c>
      <c r="G11" s="33">
        <v>17832.833333333336</v>
      </c>
      <c r="H11" s="33">
        <v>17722.466666666667</v>
      </c>
      <c r="I11" s="33">
        <v>17572.883333333335</v>
      </c>
      <c r="J11" s="33">
        <v>18092.783333333336</v>
      </c>
      <c r="K11" s="33">
        <v>18242.366666666672</v>
      </c>
      <c r="L11" s="33">
        <v>18352.733333333337</v>
      </c>
      <c r="M11" s="34">
        <v>18132</v>
      </c>
      <c r="N11" s="34">
        <v>17872.05</v>
      </c>
      <c r="O11" s="35">
        <v>12961700</v>
      </c>
      <c r="P11" s="36">
        <v>2.9515254048816133E-2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44951</v>
      </c>
      <c r="E12" s="37">
        <v>42358.5</v>
      </c>
      <c r="F12" s="37">
        <v>42416.76666666667</v>
      </c>
      <c r="G12" s="38">
        <v>41993.733333333337</v>
      </c>
      <c r="H12" s="38">
        <v>41628.966666666667</v>
      </c>
      <c r="I12" s="38">
        <v>41205.933333333334</v>
      </c>
      <c r="J12" s="38">
        <v>42781.53333333334</v>
      </c>
      <c r="K12" s="38">
        <v>43204.56666666668</v>
      </c>
      <c r="L12" s="38">
        <v>43569.333333333343</v>
      </c>
      <c r="M12" s="28">
        <v>42839.8</v>
      </c>
      <c r="N12" s="28">
        <v>42052</v>
      </c>
      <c r="O12" s="39">
        <v>2642575</v>
      </c>
      <c r="P12" s="40">
        <v>-3.6572376544664487E-3</v>
      </c>
    </row>
    <row r="13" spans="1:16" ht="12.75" customHeight="1">
      <c r="A13" s="28">
        <v>3</v>
      </c>
      <c r="B13" s="29" t="s">
        <v>35</v>
      </c>
      <c r="C13" s="30" t="s">
        <v>770</v>
      </c>
      <c r="D13" s="31">
        <v>44957</v>
      </c>
      <c r="E13" s="37">
        <v>18704.849999999999</v>
      </c>
      <c r="F13" s="37">
        <v>18735.233333333334</v>
      </c>
      <c r="G13" s="38">
        <v>18573.716666666667</v>
      </c>
      <c r="H13" s="38">
        <v>18442.583333333332</v>
      </c>
      <c r="I13" s="38">
        <v>18281.066666666666</v>
      </c>
      <c r="J13" s="38">
        <v>18866.366666666669</v>
      </c>
      <c r="K13" s="38">
        <v>19027.883333333339</v>
      </c>
      <c r="L13" s="38">
        <v>19159.01666666667</v>
      </c>
      <c r="M13" s="28">
        <v>18896.75</v>
      </c>
      <c r="N13" s="28">
        <v>18604.099999999999</v>
      </c>
      <c r="O13" s="39">
        <v>18760</v>
      </c>
      <c r="P13" s="40">
        <v>9.5794392523364483E-2</v>
      </c>
    </row>
    <row r="14" spans="1:16" ht="12.75" customHeight="1">
      <c r="A14" s="28">
        <v>4</v>
      </c>
      <c r="B14" s="29" t="s">
        <v>35</v>
      </c>
      <c r="C14" s="30" t="s">
        <v>795</v>
      </c>
      <c r="D14" s="31">
        <v>44957</v>
      </c>
      <c r="E14" s="37">
        <v>7178.8</v>
      </c>
      <c r="F14" s="37">
        <v>2392.9333333333334</v>
      </c>
      <c r="G14" s="38">
        <v>4785.8666666666668</v>
      </c>
      <c r="H14" s="38">
        <v>2392.9333333333334</v>
      </c>
      <c r="I14" s="38">
        <v>4785.8666666666668</v>
      </c>
      <c r="J14" s="38">
        <v>4785.8666666666668</v>
      </c>
      <c r="K14" s="38">
        <v>2392.9333333333334</v>
      </c>
      <c r="L14" s="38">
        <v>4785.8666666666668</v>
      </c>
      <c r="M14" s="28">
        <v>0</v>
      </c>
      <c r="N14" s="28">
        <v>0</v>
      </c>
      <c r="O14" s="39">
        <v>375</v>
      </c>
      <c r="P14" s="40">
        <v>0.25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44951</v>
      </c>
      <c r="E15" s="37">
        <v>598.95000000000005</v>
      </c>
      <c r="F15" s="37">
        <v>601.51666666666677</v>
      </c>
      <c r="G15" s="38">
        <v>592.03333333333353</v>
      </c>
      <c r="H15" s="38">
        <v>585.11666666666679</v>
      </c>
      <c r="I15" s="38">
        <v>575.63333333333355</v>
      </c>
      <c r="J15" s="38">
        <v>608.43333333333351</v>
      </c>
      <c r="K15" s="38">
        <v>617.91666666666686</v>
      </c>
      <c r="L15" s="38">
        <v>624.83333333333348</v>
      </c>
      <c r="M15" s="28">
        <v>611</v>
      </c>
      <c r="N15" s="28">
        <v>594.6</v>
      </c>
      <c r="O15" s="39">
        <v>3265700</v>
      </c>
      <c r="P15" s="40">
        <v>1.6133298069293839E-2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44951</v>
      </c>
      <c r="E16" s="37">
        <v>2852</v>
      </c>
      <c r="F16" s="37">
        <v>2845.0333333333333</v>
      </c>
      <c r="G16" s="38">
        <v>2818.1166666666668</v>
      </c>
      <c r="H16" s="38">
        <v>2784.2333333333336</v>
      </c>
      <c r="I16" s="38">
        <v>2757.3166666666671</v>
      </c>
      <c r="J16" s="38">
        <v>2878.9166666666665</v>
      </c>
      <c r="K16" s="38">
        <v>2905.8333333333335</v>
      </c>
      <c r="L16" s="38">
        <v>2939.7166666666662</v>
      </c>
      <c r="M16" s="28">
        <v>2871.95</v>
      </c>
      <c r="N16" s="28">
        <v>2811.15</v>
      </c>
      <c r="O16" s="39">
        <v>1745500</v>
      </c>
      <c r="P16" s="40">
        <v>-4.2643630878924997E-2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44951</v>
      </c>
      <c r="E17" s="37">
        <v>22379.200000000001</v>
      </c>
      <c r="F17" s="37">
        <v>22307.033333333336</v>
      </c>
      <c r="G17" s="38">
        <v>22166.466666666674</v>
      </c>
      <c r="H17" s="38">
        <v>21953.733333333337</v>
      </c>
      <c r="I17" s="38">
        <v>21813.166666666675</v>
      </c>
      <c r="J17" s="38">
        <v>22519.766666666674</v>
      </c>
      <c r="K17" s="38">
        <v>22660.333333333332</v>
      </c>
      <c r="L17" s="38">
        <v>22873.066666666673</v>
      </c>
      <c r="M17" s="28">
        <v>22447.599999999999</v>
      </c>
      <c r="N17" s="28">
        <v>22094.3</v>
      </c>
      <c r="O17" s="39">
        <v>48400</v>
      </c>
      <c r="P17" s="40">
        <v>-1.0629599345870809E-2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44951</v>
      </c>
      <c r="E18" s="37">
        <v>145.75</v>
      </c>
      <c r="F18" s="37">
        <v>146.98333333333332</v>
      </c>
      <c r="G18" s="38">
        <v>143.26666666666665</v>
      </c>
      <c r="H18" s="38">
        <v>140.78333333333333</v>
      </c>
      <c r="I18" s="38">
        <v>137.06666666666666</v>
      </c>
      <c r="J18" s="38">
        <v>149.46666666666664</v>
      </c>
      <c r="K18" s="38">
        <v>153.18333333333328</v>
      </c>
      <c r="L18" s="38">
        <v>155.66666666666663</v>
      </c>
      <c r="M18" s="28">
        <v>150.69999999999999</v>
      </c>
      <c r="N18" s="28">
        <v>144.5</v>
      </c>
      <c r="O18" s="39">
        <v>36714600</v>
      </c>
      <c r="P18" s="40">
        <v>6.8117873537686955E-3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44951</v>
      </c>
      <c r="E19" s="37">
        <v>278.85000000000002</v>
      </c>
      <c r="F19" s="37">
        <v>279.86666666666667</v>
      </c>
      <c r="G19" s="38">
        <v>276.23333333333335</v>
      </c>
      <c r="H19" s="38">
        <v>273.61666666666667</v>
      </c>
      <c r="I19" s="38">
        <v>269.98333333333335</v>
      </c>
      <c r="J19" s="38">
        <v>282.48333333333335</v>
      </c>
      <c r="K19" s="38">
        <v>286.11666666666667</v>
      </c>
      <c r="L19" s="38">
        <v>288.73333333333335</v>
      </c>
      <c r="M19" s="28">
        <v>283.5</v>
      </c>
      <c r="N19" s="28">
        <v>277.25</v>
      </c>
      <c r="O19" s="39">
        <v>13824200</v>
      </c>
      <c r="P19" s="40">
        <v>3.0226700251889168E-2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44951</v>
      </c>
      <c r="E20" s="37">
        <v>2426.6</v>
      </c>
      <c r="F20" s="37">
        <v>2432.6666666666665</v>
      </c>
      <c r="G20" s="38">
        <v>2400.6833333333329</v>
      </c>
      <c r="H20" s="38">
        <v>2374.7666666666664</v>
      </c>
      <c r="I20" s="38">
        <v>2342.7833333333328</v>
      </c>
      <c r="J20" s="38">
        <v>2458.583333333333</v>
      </c>
      <c r="K20" s="38">
        <v>2490.5666666666666</v>
      </c>
      <c r="L20" s="38">
        <v>2516.4833333333331</v>
      </c>
      <c r="M20" s="28">
        <v>2464.65</v>
      </c>
      <c r="N20" s="28">
        <v>2406.75</v>
      </c>
      <c r="O20" s="39">
        <v>2629500</v>
      </c>
      <c r="P20" s="40">
        <v>-1.2116089039165962E-2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44951</v>
      </c>
      <c r="E21" s="37">
        <v>3837.95</v>
      </c>
      <c r="F21" s="37">
        <v>3842.2333333333336</v>
      </c>
      <c r="G21" s="38">
        <v>3800.7166666666672</v>
      </c>
      <c r="H21" s="38">
        <v>3763.4833333333336</v>
      </c>
      <c r="I21" s="38">
        <v>3721.9666666666672</v>
      </c>
      <c r="J21" s="38">
        <v>3879.4666666666672</v>
      </c>
      <c r="K21" s="38">
        <v>3920.9833333333336</v>
      </c>
      <c r="L21" s="38">
        <v>3958.2166666666672</v>
      </c>
      <c r="M21" s="28">
        <v>3883.75</v>
      </c>
      <c r="N21" s="28">
        <v>3805</v>
      </c>
      <c r="O21" s="39">
        <v>13335000</v>
      </c>
      <c r="P21" s="40">
        <v>1.1721861841356549E-2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44951</v>
      </c>
      <c r="E22" s="37">
        <v>810.1</v>
      </c>
      <c r="F22" s="37">
        <v>814.06666666666661</v>
      </c>
      <c r="G22" s="38">
        <v>801.13333333333321</v>
      </c>
      <c r="H22" s="38">
        <v>792.16666666666663</v>
      </c>
      <c r="I22" s="38">
        <v>779.23333333333323</v>
      </c>
      <c r="J22" s="38">
        <v>823.03333333333319</v>
      </c>
      <c r="K22" s="38">
        <v>835.96666666666658</v>
      </c>
      <c r="L22" s="38">
        <v>844.93333333333317</v>
      </c>
      <c r="M22" s="28">
        <v>827</v>
      </c>
      <c r="N22" s="28">
        <v>805.1</v>
      </c>
      <c r="O22" s="39">
        <v>62730625</v>
      </c>
      <c r="P22" s="40">
        <v>9.6736875698101164E-4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44951</v>
      </c>
      <c r="E23" s="37">
        <v>3005.3</v>
      </c>
      <c r="F23" s="37">
        <v>3030.7333333333336</v>
      </c>
      <c r="G23" s="38">
        <v>2971.416666666667</v>
      </c>
      <c r="H23" s="38">
        <v>2937.5333333333333</v>
      </c>
      <c r="I23" s="38">
        <v>2878.2166666666667</v>
      </c>
      <c r="J23" s="38">
        <v>3064.6166666666672</v>
      </c>
      <c r="K23" s="38">
        <v>3123.9333333333338</v>
      </c>
      <c r="L23" s="38">
        <v>3157.8166666666675</v>
      </c>
      <c r="M23" s="28">
        <v>3090.05</v>
      </c>
      <c r="N23" s="28">
        <v>2996.85</v>
      </c>
      <c r="O23" s="39">
        <v>317200</v>
      </c>
      <c r="P23" s="40">
        <v>3.0539311241065625E-2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44951</v>
      </c>
      <c r="E24" s="37">
        <v>523.1</v>
      </c>
      <c r="F24" s="37">
        <v>523.85</v>
      </c>
      <c r="G24" s="38">
        <v>516.45000000000005</v>
      </c>
      <c r="H24" s="38">
        <v>509.80000000000007</v>
      </c>
      <c r="I24" s="38">
        <v>502.40000000000009</v>
      </c>
      <c r="J24" s="38">
        <v>530.5</v>
      </c>
      <c r="K24" s="38">
        <v>537.89999999999986</v>
      </c>
      <c r="L24" s="38">
        <v>544.54999999999995</v>
      </c>
      <c r="M24" s="28">
        <v>531.25</v>
      </c>
      <c r="N24" s="28">
        <v>517.20000000000005</v>
      </c>
      <c r="O24" s="39">
        <v>84758400</v>
      </c>
      <c r="P24" s="40">
        <v>6.4764347547290801E-3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44951</v>
      </c>
      <c r="E25" s="37">
        <v>4403.25</v>
      </c>
      <c r="F25" s="37">
        <v>4427.6166666666668</v>
      </c>
      <c r="G25" s="38">
        <v>4366.2333333333336</v>
      </c>
      <c r="H25" s="38">
        <v>4329.2166666666672</v>
      </c>
      <c r="I25" s="38">
        <v>4267.8333333333339</v>
      </c>
      <c r="J25" s="38">
        <v>4464.6333333333332</v>
      </c>
      <c r="K25" s="38">
        <v>4526.0166666666664</v>
      </c>
      <c r="L25" s="38">
        <v>4563.0333333333328</v>
      </c>
      <c r="M25" s="28">
        <v>4489</v>
      </c>
      <c r="N25" s="28">
        <v>4390.6000000000004</v>
      </c>
      <c r="O25" s="39">
        <v>1782250</v>
      </c>
      <c r="P25" s="40">
        <v>2.9544175576814856E-3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44951</v>
      </c>
      <c r="E26" s="37">
        <v>329.2</v>
      </c>
      <c r="F26" s="37">
        <v>332.21666666666664</v>
      </c>
      <c r="G26" s="38">
        <v>324.38333333333327</v>
      </c>
      <c r="H26" s="38">
        <v>319.56666666666661</v>
      </c>
      <c r="I26" s="38">
        <v>311.73333333333323</v>
      </c>
      <c r="J26" s="38">
        <v>337.0333333333333</v>
      </c>
      <c r="K26" s="38">
        <v>344.86666666666667</v>
      </c>
      <c r="L26" s="38">
        <v>349.68333333333334</v>
      </c>
      <c r="M26" s="28">
        <v>340.05</v>
      </c>
      <c r="N26" s="28">
        <v>327.39999999999998</v>
      </c>
      <c r="O26" s="39">
        <v>14210000</v>
      </c>
      <c r="P26" s="40">
        <v>-8.681961313540261E-2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44951</v>
      </c>
      <c r="E27" s="37">
        <v>148.6</v>
      </c>
      <c r="F27" s="37">
        <v>149.08333333333334</v>
      </c>
      <c r="G27" s="38">
        <v>147.36666666666667</v>
      </c>
      <c r="H27" s="38">
        <v>146.13333333333333</v>
      </c>
      <c r="I27" s="38">
        <v>144.41666666666666</v>
      </c>
      <c r="J27" s="38">
        <v>150.31666666666669</v>
      </c>
      <c r="K27" s="38">
        <v>152.03333333333333</v>
      </c>
      <c r="L27" s="38">
        <v>153.26666666666671</v>
      </c>
      <c r="M27" s="28">
        <v>150.80000000000001</v>
      </c>
      <c r="N27" s="28">
        <v>147.85</v>
      </c>
      <c r="O27" s="39">
        <v>67905000</v>
      </c>
      <c r="P27" s="40">
        <v>7.3431241655540717E-3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44951</v>
      </c>
      <c r="E28" s="37">
        <v>2987.55</v>
      </c>
      <c r="F28" s="37">
        <v>2993.3166666666671</v>
      </c>
      <c r="G28" s="38">
        <v>2951.6333333333341</v>
      </c>
      <c r="H28" s="38">
        <v>2915.7166666666672</v>
      </c>
      <c r="I28" s="38">
        <v>2874.0333333333342</v>
      </c>
      <c r="J28" s="38">
        <v>3029.233333333334</v>
      </c>
      <c r="K28" s="38">
        <v>3070.9166666666674</v>
      </c>
      <c r="L28" s="38">
        <v>3106.8333333333339</v>
      </c>
      <c r="M28" s="28">
        <v>3035</v>
      </c>
      <c r="N28" s="28">
        <v>2957.4</v>
      </c>
      <c r="O28" s="39">
        <v>5974400</v>
      </c>
      <c r="P28" s="40">
        <v>2.5049756365383296E-2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44951</v>
      </c>
      <c r="E29" s="37">
        <v>2070.85</v>
      </c>
      <c r="F29" s="37">
        <v>2063.6833333333329</v>
      </c>
      <c r="G29" s="38">
        <v>2025.016666666666</v>
      </c>
      <c r="H29" s="38">
        <v>1979.1833333333329</v>
      </c>
      <c r="I29" s="38">
        <v>1940.516666666666</v>
      </c>
      <c r="J29" s="38">
        <v>2109.516666666666</v>
      </c>
      <c r="K29" s="38">
        <v>2148.1833333333329</v>
      </c>
      <c r="L29" s="38">
        <v>2194.016666666666</v>
      </c>
      <c r="M29" s="28">
        <v>2102.35</v>
      </c>
      <c r="N29" s="28">
        <v>2017.85</v>
      </c>
      <c r="O29" s="39">
        <v>1703075</v>
      </c>
      <c r="P29" s="40">
        <v>-1.6671959352175292E-2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44951</v>
      </c>
      <c r="E30" s="37">
        <v>7802</v>
      </c>
      <c r="F30" s="37">
        <v>7821.9833333333336</v>
      </c>
      <c r="G30" s="38">
        <v>7707.2666666666673</v>
      </c>
      <c r="H30" s="38">
        <v>7612.5333333333338</v>
      </c>
      <c r="I30" s="38">
        <v>7497.8166666666675</v>
      </c>
      <c r="J30" s="38">
        <v>7916.7166666666672</v>
      </c>
      <c r="K30" s="38">
        <v>8031.4333333333343</v>
      </c>
      <c r="L30" s="38">
        <v>8126.166666666667</v>
      </c>
      <c r="M30" s="28">
        <v>7936.7</v>
      </c>
      <c r="N30" s="28">
        <v>7727.25</v>
      </c>
      <c r="O30" s="39">
        <v>121275</v>
      </c>
      <c r="P30" s="40">
        <v>7.9439252336448593E-2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44951</v>
      </c>
      <c r="E31" s="37">
        <v>619.45000000000005</v>
      </c>
      <c r="F31" s="37">
        <v>622.41666666666663</v>
      </c>
      <c r="G31" s="38">
        <v>610.0333333333333</v>
      </c>
      <c r="H31" s="38">
        <v>600.61666666666667</v>
      </c>
      <c r="I31" s="38">
        <v>588.23333333333335</v>
      </c>
      <c r="J31" s="38">
        <v>631.83333333333326</v>
      </c>
      <c r="K31" s="38">
        <v>644.2166666666667</v>
      </c>
      <c r="L31" s="38">
        <v>653.63333333333321</v>
      </c>
      <c r="M31" s="28">
        <v>634.79999999999995</v>
      </c>
      <c r="N31" s="28">
        <v>613</v>
      </c>
      <c r="O31" s="39">
        <v>9777000</v>
      </c>
      <c r="P31" s="40">
        <v>7.0748001314204362E-2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44951</v>
      </c>
      <c r="E32" s="37">
        <v>444.2</v>
      </c>
      <c r="F32" s="37">
        <v>447.81666666666666</v>
      </c>
      <c r="G32" s="38">
        <v>437.83333333333331</v>
      </c>
      <c r="H32" s="38">
        <v>431.46666666666664</v>
      </c>
      <c r="I32" s="38">
        <v>421.48333333333329</v>
      </c>
      <c r="J32" s="38">
        <v>454.18333333333334</v>
      </c>
      <c r="K32" s="38">
        <v>464.16666666666669</v>
      </c>
      <c r="L32" s="38">
        <v>470.53333333333336</v>
      </c>
      <c r="M32" s="28">
        <v>457.8</v>
      </c>
      <c r="N32" s="28">
        <v>441.45</v>
      </c>
      <c r="O32" s="39">
        <v>14906000</v>
      </c>
      <c r="P32" s="40">
        <v>1.4980253302464932E-2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44951</v>
      </c>
      <c r="E33" s="37">
        <v>945.35</v>
      </c>
      <c r="F33" s="37">
        <v>946.6</v>
      </c>
      <c r="G33" s="38">
        <v>937.80000000000007</v>
      </c>
      <c r="H33" s="38">
        <v>930.25</v>
      </c>
      <c r="I33" s="38">
        <v>921.45</v>
      </c>
      <c r="J33" s="38">
        <v>954.15000000000009</v>
      </c>
      <c r="K33" s="38">
        <v>962.95</v>
      </c>
      <c r="L33" s="38">
        <v>970.50000000000011</v>
      </c>
      <c r="M33" s="28">
        <v>955.4</v>
      </c>
      <c r="N33" s="28">
        <v>939.05</v>
      </c>
      <c r="O33" s="39">
        <v>44743200</v>
      </c>
      <c r="P33" s="40">
        <v>2.6992783561945684E-2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44951</v>
      </c>
      <c r="E34" s="37">
        <v>3655.35</v>
      </c>
      <c r="F34" s="37">
        <v>3643.6499999999996</v>
      </c>
      <c r="G34" s="38">
        <v>3624.8499999999995</v>
      </c>
      <c r="H34" s="38">
        <v>3594.35</v>
      </c>
      <c r="I34" s="38">
        <v>3575.5499999999997</v>
      </c>
      <c r="J34" s="38">
        <v>3674.1499999999992</v>
      </c>
      <c r="K34" s="38">
        <v>3692.9499999999994</v>
      </c>
      <c r="L34" s="38">
        <v>3723.4499999999989</v>
      </c>
      <c r="M34" s="28">
        <v>3662.45</v>
      </c>
      <c r="N34" s="28">
        <v>3613.15</v>
      </c>
      <c r="O34" s="39">
        <v>1212750</v>
      </c>
      <c r="P34" s="40">
        <v>3.8091161994436122E-2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44951</v>
      </c>
      <c r="E35" s="37">
        <v>1438.25</v>
      </c>
      <c r="F35" s="37">
        <v>1447.9166666666667</v>
      </c>
      <c r="G35" s="38">
        <v>1420.8333333333335</v>
      </c>
      <c r="H35" s="38">
        <v>1403.4166666666667</v>
      </c>
      <c r="I35" s="38">
        <v>1376.3333333333335</v>
      </c>
      <c r="J35" s="38">
        <v>1465.3333333333335</v>
      </c>
      <c r="K35" s="38">
        <v>1492.416666666667</v>
      </c>
      <c r="L35" s="38">
        <v>1509.8333333333335</v>
      </c>
      <c r="M35" s="28">
        <v>1475</v>
      </c>
      <c r="N35" s="28">
        <v>1430.5</v>
      </c>
      <c r="O35" s="39">
        <v>9382000</v>
      </c>
      <c r="P35" s="40">
        <v>8.4749682044166955E-2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44951</v>
      </c>
      <c r="E36" s="37">
        <v>6014.25</v>
      </c>
      <c r="F36" s="37">
        <v>6049.1500000000005</v>
      </c>
      <c r="G36" s="38">
        <v>5940.6000000000013</v>
      </c>
      <c r="H36" s="38">
        <v>5866.9500000000007</v>
      </c>
      <c r="I36" s="38">
        <v>5758.4000000000015</v>
      </c>
      <c r="J36" s="38">
        <v>6122.8000000000011</v>
      </c>
      <c r="K36" s="38">
        <v>6231.35</v>
      </c>
      <c r="L36" s="38">
        <v>6305.0000000000009</v>
      </c>
      <c r="M36" s="28">
        <v>6157.7</v>
      </c>
      <c r="N36" s="28">
        <v>5975.5</v>
      </c>
      <c r="O36" s="39">
        <v>7129125</v>
      </c>
      <c r="P36" s="40">
        <v>6.4366228724992536E-2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44951</v>
      </c>
      <c r="E37" s="37">
        <v>2210.15</v>
      </c>
      <c r="F37" s="37">
        <v>2202.6666666666665</v>
      </c>
      <c r="G37" s="38">
        <v>2177.4833333333331</v>
      </c>
      <c r="H37" s="38">
        <v>2144.8166666666666</v>
      </c>
      <c r="I37" s="38">
        <v>2119.6333333333332</v>
      </c>
      <c r="J37" s="38">
        <v>2235.333333333333</v>
      </c>
      <c r="K37" s="38">
        <v>2260.5166666666664</v>
      </c>
      <c r="L37" s="38">
        <v>2293.1833333333329</v>
      </c>
      <c r="M37" s="28">
        <v>2227.85</v>
      </c>
      <c r="N37" s="28">
        <v>2170</v>
      </c>
      <c r="O37" s="39">
        <v>1957800</v>
      </c>
      <c r="P37" s="40">
        <v>1.6510903426791276E-2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44951</v>
      </c>
      <c r="E38" s="37">
        <v>385.55</v>
      </c>
      <c r="F38" s="37">
        <v>386.75</v>
      </c>
      <c r="G38" s="38">
        <v>380.55</v>
      </c>
      <c r="H38" s="38">
        <v>375.55</v>
      </c>
      <c r="I38" s="38">
        <v>369.35</v>
      </c>
      <c r="J38" s="38">
        <v>391.75</v>
      </c>
      <c r="K38" s="38">
        <v>397.95000000000005</v>
      </c>
      <c r="L38" s="38">
        <v>402.95</v>
      </c>
      <c r="M38" s="28">
        <v>392.95</v>
      </c>
      <c r="N38" s="28">
        <v>381.75</v>
      </c>
      <c r="O38" s="39">
        <v>8241600</v>
      </c>
      <c r="P38" s="40">
        <v>-8.6605080831408769E-3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44951</v>
      </c>
      <c r="E39" s="37">
        <v>243.9</v>
      </c>
      <c r="F39" s="37">
        <v>245.43333333333331</v>
      </c>
      <c r="G39" s="38">
        <v>239.96666666666661</v>
      </c>
      <c r="H39" s="38">
        <v>236.0333333333333</v>
      </c>
      <c r="I39" s="38">
        <v>230.56666666666661</v>
      </c>
      <c r="J39" s="38">
        <v>249.36666666666662</v>
      </c>
      <c r="K39" s="38">
        <v>254.83333333333331</v>
      </c>
      <c r="L39" s="38">
        <v>258.76666666666665</v>
      </c>
      <c r="M39" s="28">
        <v>250.9</v>
      </c>
      <c r="N39" s="28">
        <v>241.5</v>
      </c>
      <c r="O39" s="39">
        <v>50758200</v>
      </c>
      <c r="P39" s="40">
        <v>1.3331895932154664E-2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44951</v>
      </c>
      <c r="E40" s="37">
        <v>184.2</v>
      </c>
      <c r="F40" s="37">
        <v>184.06666666666669</v>
      </c>
      <c r="G40" s="38">
        <v>181.93333333333339</v>
      </c>
      <c r="H40" s="38">
        <v>179.66666666666671</v>
      </c>
      <c r="I40" s="38">
        <v>177.53333333333342</v>
      </c>
      <c r="J40" s="38">
        <v>186.33333333333337</v>
      </c>
      <c r="K40" s="38">
        <v>188.46666666666664</v>
      </c>
      <c r="L40" s="38">
        <v>190.73333333333335</v>
      </c>
      <c r="M40" s="28">
        <v>186.2</v>
      </c>
      <c r="N40" s="28">
        <v>181.8</v>
      </c>
      <c r="O40" s="39">
        <v>85059000</v>
      </c>
      <c r="P40" s="40">
        <v>-2.2126572062680747E-2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44951</v>
      </c>
      <c r="E41" s="37">
        <v>1629.3</v>
      </c>
      <c r="F41" s="37">
        <v>1633.3</v>
      </c>
      <c r="G41" s="38">
        <v>1617.6</v>
      </c>
      <c r="H41" s="38">
        <v>1605.8999999999999</v>
      </c>
      <c r="I41" s="38">
        <v>1590.1999999999998</v>
      </c>
      <c r="J41" s="38">
        <v>1645</v>
      </c>
      <c r="K41" s="38">
        <v>1660.7000000000003</v>
      </c>
      <c r="L41" s="38">
        <v>1672.4</v>
      </c>
      <c r="M41" s="28">
        <v>1649</v>
      </c>
      <c r="N41" s="28">
        <v>1621.6</v>
      </c>
      <c r="O41" s="39">
        <v>2466475</v>
      </c>
      <c r="P41" s="40">
        <v>-4.8818373460556971E-3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44951</v>
      </c>
      <c r="E42" s="37">
        <v>99.55</v>
      </c>
      <c r="F42" s="37">
        <v>99.899999999999991</v>
      </c>
      <c r="G42" s="38">
        <v>98.749999999999986</v>
      </c>
      <c r="H42" s="38">
        <v>97.949999999999989</v>
      </c>
      <c r="I42" s="38">
        <v>96.799999999999983</v>
      </c>
      <c r="J42" s="38">
        <v>100.69999999999999</v>
      </c>
      <c r="K42" s="38">
        <v>101.85</v>
      </c>
      <c r="L42" s="38">
        <v>102.64999999999999</v>
      </c>
      <c r="M42" s="28">
        <v>101.05</v>
      </c>
      <c r="N42" s="28">
        <v>99.1</v>
      </c>
      <c r="O42" s="39">
        <v>105581100</v>
      </c>
      <c r="P42" s="40">
        <v>4.9915902555477181E-3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44951</v>
      </c>
      <c r="E43" s="37">
        <v>569.35</v>
      </c>
      <c r="F43" s="37">
        <v>570.68333333333339</v>
      </c>
      <c r="G43" s="38">
        <v>563.66666666666674</v>
      </c>
      <c r="H43" s="38">
        <v>557.98333333333335</v>
      </c>
      <c r="I43" s="38">
        <v>550.9666666666667</v>
      </c>
      <c r="J43" s="38">
        <v>576.36666666666679</v>
      </c>
      <c r="K43" s="38">
        <v>583.38333333333344</v>
      </c>
      <c r="L43" s="38">
        <v>589.06666666666683</v>
      </c>
      <c r="M43" s="28">
        <v>577.70000000000005</v>
      </c>
      <c r="N43" s="28">
        <v>565</v>
      </c>
      <c r="O43" s="39">
        <v>6112700</v>
      </c>
      <c r="P43" s="40">
        <v>-1.4375561545372866E-3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44951</v>
      </c>
      <c r="E44" s="37">
        <v>873.4</v>
      </c>
      <c r="F44" s="37">
        <v>877.46666666666658</v>
      </c>
      <c r="G44" s="38">
        <v>866.13333333333321</v>
      </c>
      <c r="H44" s="38">
        <v>858.86666666666667</v>
      </c>
      <c r="I44" s="38">
        <v>847.5333333333333</v>
      </c>
      <c r="J44" s="38">
        <v>884.73333333333312</v>
      </c>
      <c r="K44" s="38">
        <v>896.06666666666638</v>
      </c>
      <c r="L44" s="38">
        <v>903.33333333333303</v>
      </c>
      <c r="M44" s="28">
        <v>888.8</v>
      </c>
      <c r="N44" s="28">
        <v>870.2</v>
      </c>
      <c r="O44" s="39">
        <v>6585000</v>
      </c>
      <c r="P44" s="40">
        <v>-2.2727272727272726E-3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44951</v>
      </c>
      <c r="E45" s="37">
        <v>799.9</v>
      </c>
      <c r="F45" s="37">
        <v>803.68333333333328</v>
      </c>
      <c r="G45" s="38">
        <v>792.31666666666661</v>
      </c>
      <c r="H45" s="38">
        <v>784.73333333333335</v>
      </c>
      <c r="I45" s="38">
        <v>773.36666666666667</v>
      </c>
      <c r="J45" s="38">
        <v>811.26666666666654</v>
      </c>
      <c r="K45" s="38">
        <v>822.6333333333331</v>
      </c>
      <c r="L45" s="38">
        <v>830.21666666666647</v>
      </c>
      <c r="M45" s="28">
        <v>815.05</v>
      </c>
      <c r="N45" s="28">
        <v>796.1</v>
      </c>
      <c r="O45" s="39">
        <v>40044400</v>
      </c>
      <c r="P45" s="40">
        <v>2.0086152654760176E-2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44951</v>
      </c>
      <c r="E46" s="37">
        <v>82</v>
      </c>
      <c r="F46" s="37">
        <v>82.350000000000009</v>
      </c>
      <c r="G46" s="38">
        <v>80.850000000000023</v>
      </c>
      <c r="H46" s="38">
        <v>79.700000000000017</v>
      </c>
      <c r="I46" s="38">
        <v>78.200000000000031</v>
      </c>
      <c r="J46" s="38">
        <v>83.500000000000014</v>
      </c>
      <c r="K46" s="38">
        <v>84.999999999999986</v>
      </c>
      <c r="L46" s="38">
        <v>86.15</v>
      </c>
      <c r="M46" s="28">
        <v>83.85</v>
      </c>
      <c r="N46" s="28">
        <v>81.2</v>
      </c>
      <c r="O46" s="39">
        <v>91402500</v>
      </c>
      <c r="P46" s="40">
        <v>3.6896114377954572E-3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44951</v>
      </c>
      <c r="E47" s="37">
        <v>257.35000000000002</v>
      </c>
      <c r="F47" s="37">
        <v>258.26666666666665</v>
      </c>
      <c r="G47" s="38">
        <v>254.2833333333333</v>
      </c>
      <c r="H47" s="38">
        <v>251.21666666666664</v>
      </c>
      <c r="I47" s="38">
        <v>247.23333333333329</v>
      </c>
      <c r="J47" s="38">
        <v>261.33333333333331</v>
      </c>
      <c r="K47" s="38">
        <v>265.31666666666666</v>
      </c>
      <c r="L47" s="38">
        <v>268.38333333333333</v>
      </c>
      <c r="M47" s="28">
        <v>262.25</v>
      </c>
      <c r="N47" s="28">
        <v>255.2</v>
      </c>
      <c r="O47" s="39">
        <v>25594400</v>
      </c>
      <c r="P47" s="40">
        <v>3.9708492945903021E-2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44951</v>
      </c>
      <c r="E48" s="37">
        <v>17060.150000000001</v>
      </c>
      <c r="F48" s="37">
        <v>17078.466666666667</v>
      </c>
      <c r="G48" s="38">
        <v>16961.833333333336</v>
      </c>
      <c r="H48" s="38">
        <v>16863.51666666667</v>
      </c>
      <c r="I48" s="38">
        <v>16746.883333333339</v>
      </c>
      <c r="J48" s="38">
        <v>17176.783333333333</v>
      </c>
      <c r="K48" s="38">
        <v>17293.416666666664</v>
      </c>
      <c r="L48" s="38">
        <v>17391.73333333333</v>
      </c>
      <c r="M48" s="28">
        <v>17195.099999999999</v>
      </c>
      <c r="N48" s="28">
        <v>16980.150000000001</v>
      </c>
      <c r="O48" s="39">
        <v>134100</v>
      </c>
      <c r="P48" s="40">
        <v>-1.2154696132596685E-2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44951</v>
      </c>
      <c r="E49" s="37">
        <v>346.25</v>
      </c>
      <c r="F49" s="37">
        <v>345.13333333333338</v>
      </c>
      <c r="G49" s="38">
        <v>342.16666666666674</v>
      </c>
      <c r="H49" s="38">
        <v>338.08333333333337</v>
      </c>
      <c r="I49" s="38">
        <v>335.11666666666673</v>
      </c>
      <c r="J49" s="38">
        <v>349.21666666666675</v>
      </c>
      <c r="K49" s="38">
        <v>352.18333333333334</v>
      </c>
      <c r="L49" s="38">
        <v>356.26666666666677</v>
      </c>
      <c r="M49" s="28">
        <v>348.1</v>
      </c>
      <c r="N49" s="28">
        <v>341.05</v>
      </c>
      <c r="O49" s="39">
        <v>14788800</v>
      </c>
      <c r="P49" s="40">
        <v>-1.3922227556409025E-2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44951</v>
      </c>
      <c r="E50" s="37">
        <v>4370.3</v>
      </c>
      <c r="F50" s="37">
        <v>4358.583333333333</v>
      </c>
      <c r="G50" s="38">
        <v>4338.1166666666659</v>
      </c>
      <c r="H50" s="38">
        <v>4305.9333333333325</v>
      </c>
      <c r="I50" s="38">
        <v>4285.4666666666653</v>
      </c>
      <c r="J50" s="38">
        <v>4390.7666666666664</v>
      </c>
      <c r="K50" s="38">
        <v>4411.2333333333336</v>
      </c>
      <c r="L50" s="38">
        <v>4443.416666666667</v>
      </c>
      <c r="M50" s="28">
        <v>4379.05</v>
      </c>
      <c r="N50" s="28">
        <v>4326.3999999999996</v>
      </c>
      <c r="O50" s="39">
        <v>1155000</v>
      </c>
      <c r="P50" s="40">
        <v>4.543808834178132E-2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44951</v>
      </c>
      <c r="E51" s="37">
        <v>284.75</v>
      </c>
      <c r="F51" s="37">
        <v>287.23333333333329</v>
      </c>
      <c r="G51" s="38">
        <v>281.41666666666657</v>
      </c>
      <c r="H51" s="38">
        <v>278.08333333333326</v>
      </c>
      <c r="I51" s="38">
        <v>272.26666666666654</v>
      </c>
      <c r="J51" s="38">
        <v>290.56666666666661</v>
      </c>
      <c r="K51" s="38">
        <v>296.38333333333333</v>
      </c>
      <c r="L51" s="38">
        <v>299.71666666666664</v>
      </c>
      <c r="M51" s="28">
        <v>293.05</v>
      </c>
      <c r="N51" s="28">
        <v>283.89999999999998</v>
      </c>
      <c r="O51" s="39">
        <v>9170000</v>
      </c>
      <c r="P51" s="40">
        <v>2.4810013410818059E-2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44951</v>
      </c>
      <c r="E52" s="37">
        <v>322.3</v>
      </c>
      <c r="F52" s="37">
        <v>323.7</v>
      </c>
      <c r="G52" s="38">
        <v>317.59999999999997</v>
      </c>
      <c r="H52" s="38">
        <v>312.89999999999998</v>
      </c>
      <c r="I52" s="38">
        <v>306.79999999999995</v>
      </c>
      <c r="J52" s="38">
        <v>328.4</v>
      </c>
      <c r="K52" s="38">
        <v>334.5</v>
      </c>
      <c r="L52" s="38">
        <v>339.2</v>
      </c>
      <c r="M52" s="28">
        <v>329.8</v>
      </c>
      <c r="N52" s="28">
        <v>319</v>
      </c>
      <c r="O52" s="39">
        <v>43545600</v>
      </c>
      <c r="P52" s="40">
        <v>1.8246101395290107E-2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44951</v>
      </c>
      <c r="E53" s="37">
        <v>545.25</v>
      </c>
      <c r="F53" s="37">
        <v>544.75</v>
      </c>
      <c r="G53" s="38">
        <v>537.5</v>
      </c>
      <c r="H53" s="38">
        <v>529.75</v>
      </c>
      <c r="I53" s="38">
        <v>522.5</v>
      </c>
      <c r="J53" s="38">
        <v>552.5</v>
      </c>
      <c r="K53" s="38">
        <v>559.75</v>
      </c>
      <c r="L53" s="38">
        <v>567.5</v>
      </c>
      <c r="M53" s="28">
        <v>552</v>
      </c>
      <c r="N53" s="28">
        <v>537</v>
      </c>
      <c r="O53" s="39">
        <v>4318275</v>
      </c>
      <c r="P53" s="40">
        <v>2.6895432413633201E-2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44951</v>
      </c>
      <c r="E54" s="37">
        <v>315</v>
      </c>
      <c r="F54" s="37">
        <v>316.58333333333331</v>
      </c>
      <c r="G54" s="38">
        <v>310.76666666666665</v>
      </c>
      <c r="H54" s="38">
        <v>306.53333333333336</v>
      </c>
      <c r="I54" s="38">
        <v>300.7166666666667</v>
      </c>
      <c r="J54" s="38">
        <v>320.81666666666661</v>
      </c>
      <c r="K54" s="38">
        <v>326.63333333333333</v>
      </c>
      <c r="L54" s="38">
        <v>330.86666666666656</v>
      </c>
      <c r="M54" s="28">
        <v>322.39999999999998</v>
      </c>
      <c r="N54" s="28">
        <v>312.35000000000002</v>
      </c>
      <c r="O54" s="39">
        <v>7696500</v>
      </c>
      <c r="P54" s="40">
        <v>1.3630975898854208E-2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44951</v>
      </c>
      <c r="E55" s="37">
        <v>669.7</v>
      </c>
      <c r="F55" s="37">
        <v>675.30000000000007</v>
      </c>
      <c r="G55" s="38">
        <v>655.60000000000014</v>
      </c>
      <c r="H55" s="38">
        <v>641.50000000000011</v>
      </c>
      <c r="I55" s="38">
        <v>621.80000000000018</v>
      </c>
      <c r="J55" s="38">
        <v>689.40000000000009</v>
      </c>
      <c r="K55" s="38">
        <v>709.10000000000014</v>
      </c>
      <c r="L55" s="38">
        <v>723.2</v>
      </c>
      <c r="M55" s="28">
        <v>695</v>
      </c>
      <c r="N55" s="28">
        <v>661.2</v>
      </c>
      <c r="O55" s="39">
        <v>8022500</v>
      </c>
      <c r="P55" s="40">
        <v>0.18304147465437787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44951</v>
      </c>
      <c r="E56" s="37">
        <v>1081.8</v>
      </c>
      <c r="F56" s="37">
        <v>1086.3999999999999</v>
      </c>
      <c r="G56" s="38">
        <v>1074.2499999999998</v>
      </c>
      <c r="H56" s="38">
        <v>1066.6999999999998</v>
      </c>
      <c r="I56" s="38">
        <v>1054.5499999999997</v>
      </c>
      <c r="J56" s="38">
        <v>1093.9499999999998</v>
      </c>
      <c r="K56" s="38">
        <v>1106.0999999999999</v>
      </c>
      <c r="L56" s="38">
        <v>1113.6499999999999</v>
      </c>
      <c r="M56" s="28">
        <v>1098.55</v>
      </c>
      <c r="N56" s="28">
        <v>1078.8499999999999</v>
      </c>
      <c r="O56" s="39">
        <v>8345350</v>
      </c>
      <c r="P56" s="40">
        <v>6.4278435368817118E-3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44951</v>
      </c>
      <c r="E57" s="37">
        <v>214.05</v>
      </c>
      <c r="F57" s="37">
        <v>215.15</v>
      </c>
      <c r="G57" s="38">
        <v>210.60000000000002</v>
      </c>
      <c r="H57" s="38">
        <v>207.15</v>
      </c>
      <c r="I57" s="38">
        <v>202.60000000000002</v>
      </c>
      <c r="J57" s="38">
        <v>218.60000000000002</v>
      </c>
      <c r="K57" s="38">
        <v>223.15000000000003</v>
      </c>
      <c r="L57" s="38">
        <v>226.60000000000002</v>
      </c>
      <c r="M57" s="28">
        <v>219.7</v>
      </c>
      <c r="N57" s="28">
        <v>211.7</v>
      </c>
      <c r="O57" s="39">
        <v>30353400</v>
      </c>
      <c r="P57" s="40">
        <v>0.14568801521876981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44951</v>
      </c>
      <c r="E58" s="37">
        <v>3861.6</v>
      </c>
      <c r="F58" s="37">
        <v>3881.1333333333332</v>
      </c>
      <c r="G58" s="38">
        <v>3828.4166666666665</v>
      </c>
      <c r="H58" s="38">
        <v>3795.2333333333331</v>
      </c>
      <c r="I58" s="38">
        <v>3742.5166666666664</v>
      </c>
      <c r="J58" s="38">
        <v>3914.3166666666666</v>
      </c>
      <c r="K58" s="38">
        <v>3967.0333333333338</v>
      </c>
      <c r="L58" s="38">
        <v>4000.2166666666667</v>
      </c>
      <c r="M58" s="28">
        <v>3933.85</v>
      </c>
      <c r="N58" s="28">
        <v>3847.95</v>
      </c>
      <c r="O58" s="39">
        <v>563850</v>
      </c>
      <c r="P58" s="40">
        <v>9.3984962406015032E-3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44951</v>
      </c>
      <c r="E59" s="37">
        <v>1524.1</v>
      </c>
      <c r="F59" s="37">
        <v>1528.1000000000001</v>
      </c>
      <c r="G59" s="38">
        <v>1517.2000000000003</v>
      </c>
      <c r="H59" s="38">
        <v>1510.3000000000002</v>
      </c>
      <c r="I59" s="38">
        <v>1499.4000000000003</v>
      </c>
      <c r="J59" s="38">
        <v>1535.0000000000002</v>
      </c>
      <c r="K59" s="38">
        <v>1545.9000000000003</v>
      </c>
      <c r="L59" s="38">
        <v>1552.8000000000002</v>
      </c>
      <c r="M59" s="28">
        <v>1539</v>
      </c>
      <c r="N59" s="28">
        <v>1521.2</v>
      </c>
      <c r="O59" s="39">
        <v>2204300</v>
      </c>
      <c r="P59" s="40">
        <v>-1.5168100078186083E-2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44951</v>
      </c>
      <c r="E60" s="37">
        <v>739.35</v>
      </c>
      <c r="F60" s="37">
        <v>739.78333333333342</v>
      </c>
      <c r="G60" s="38">
        <v>730.61666666666679</v>
      </c>
      <c r="H60" s="38">
        <v>721.88333333333333</v>
      </c>
      <c r="I60" s="38">
        <v>712.7166666666667</v>
      </c>
      <c r="J60" s="38">
        <v>748.51666666666688</v>
      </c>
      <c r="K60" s="38">
        <v>757.68333333333362</v>
      </c>
      <c r="L60" s="38">
        <v>766.41666666666697</v>
      </c>
      <c r="M60" s="28">
        <v>748.95</v>
      </c>
      <c r="N60" s="28">
        <v>731.05</v>
      </c>
      <c r="O60" s="39">
        <v>6142000</v>
      </c>
      <c r="P60" s="40">
        <v>-1.1904761904761904E-2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44951</v>
      </c>
      <c r="E61" s="37">
        <v>904.1</v>
      </c>
      <c r="F61" s="37">
        <v>904.15</v>
      </c>
      <c r="G61" s="38">
        <v>896.4</v>
      </c>
      <c r="H61" s="38">
        <v>888.7</v>
      </c>
      <c r="I61" s="38">
        <v>880.95</v>
      </c>
      <c r="J61" s="38">
        <v>911.84999999999991</v>
      </c>
      <c r="K61" s="38">
        <v>919.59999999999991</v>
      </c>
      <c r="L61" s="38">
        <v>927.29999999999984</v>
      </c>
      <c r="M61" s="28">
        <v>911.9</v>
      </c>
      <c r="N61" s="28">
        <v>896.45</v>
      </c>
      <c r="O61" s="39">
        <v>3066700</v>
      </c>
      <c r="P61" s="40">
        <v>-3.1854379977246873E-3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44951</v>
      </c>
      <c r="E62" s="37">
        <v>339.65</v>
      </c>
      <c r="F62" s="37">
        <v>339.86666666666662</v>
      </c>
      <c r="G62" s="38">
        <v>336.03333333333325</v>
      </c>
      <c r="H62" s="38">
        <v>332.41666666666663</v>
      </c>
      <c r="I62" s="38">
        <v>328.58333333333326</v>
      </c>
      <c r="J62" s="38">
        <v>343.48333333333323</v>
      </c>
      <c r="K62" s="38">
        <v>347.31666666666661</v>
      </c>
      <c r="L62" s="38">
        <v>350.93333333333322</v>
      </c>
      <c r="M62" s="28">
        <v>343.7</v>
      </c>
      <c r="N62" s="28">
        <v>336.25</v>
      </c>
      <c r="O62" s="39">
        <v>4936500</v>
      </c>
      <c r="P62" s="40">
        <v>6.058652916532388E-2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44951</v>
      </c>
      <c r="E63" s="37">
        <v>175.5</v>
      </c>
      <c r="F63" s="37">
        <v>176.31666666666669</v>
      </c>
      <c r="G63" s="38">
        <v>172.73333333333338</v>
      </c>
      <c r="H63" s="38">
        <v>169.9666666666667</v>
      </c>
      <c r="I63" s="38">
        <v>166.38333333333338</v>
      </c>
      <c r="J63" s="38">
        <v>179.08333333333337</v>
      </c>
      <c r="K63" s="38">
        <v>182.66666666666669</v>
      </c>
      <c r="L63" s="38">
        <v>185.43333333333337</v>
      </c>
      <c r="M63" s="28">
        <v>179.9</v>
      </c>
      <c r="N63" s="28">
        <v>173.55</v>
      </c>
      <c r="O63" s="39">
        <v>9730000</v>
      </c>
      <c r="P63" s="40">
        <v>4.9622437971952538E-2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44951</v>
      </c>
      <c r="E64" s="37">
        <v>1426.1</v>
      </c>
      <c r="F64" s="37">
        <v>1421.25</v>
      </c>
      <c r="G64" s="38">
        <v>1412.85</v>
      </c>
      <c r="H64" s="38">
        <v>1399.6</v>
      </c>
      <c r="I64" s="38">
        <v>1391.1999999999998</v>
      </c>
      <c r="J64" s="38">
        <v>1434.5</v>
      </c>
      <c r="K64" s="38">
        <v>1442.9</v>
      </c>
      <c r="L64" s="38">
        <v>1456.15</v>
      </c>
      <c r="M64" s="28">
        <v>1429.65</v>
      </c>
      <c r="N64" s="28">
        <v>1408</v>
      </c>
      <c r="O64" s="39">
        <v>1575600</v>
      </c>
      <c r="P64" s="40">
        <v>-1.6847622613253461E-2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44951</v>
      </c>
      <c r="E65" s="37">
        <v>554.29999999999995</v>
      </c>
      <c r="F65" s="37">
        <v>559.58333333333326</v>
      </c>
      <c r="G65" s="38">
        <v>544.51666666666654</v>
      </c>
      <c r="H65" s="38">
        <v>534.73333333333323</v>
      </c>
      <c r="I65" s="38">
        <v>519.66666666666652</v>
      </c>
      <c r="J65" s="38">
        <v>569.36666666666656</v>
      </c>
      <c r="K65" s="38">
        <v>584.43333333333317</v>
      </c>
      <c r="L65" s="38">
        <v>594.21666666666658</v>
      </c>
      <c r="M65" s="28">
        <v>574.65</v>
      </c>
      <c r="N65" s="28">
        <v>549.79999999999995</v>
      </c>
      <c r="O65" s="39">
        <v>12367500</v>
      </c>
      <c r="P65" s="40">
        <v>3.0624999999999999E-2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44951</v>
      </c>
      <c r="E66" s="37">
        <v>1883.4</v>
      </c>
      <c r="F66" s="37">
        <v>1894.8833333333332</v>
      </c>
      <c r="G66" s="38">
        <v>1858.5166666666664</v>
      </c>
      <c r="H66" s="38">
        <v>1833.6333333333332</v>
      </c>
      <c r="I66" s="38">
        <v>1797.2666666666664</v>
      </c>
      <c r="J66" s="38">
        <v>1919.7666666666664</v>
      </c>
      <c r="K66" s="38">
        <v>1956.1333333333332</v>
      </c>
      <c r="L66" s="38">
        <v>1981.0166666666664</v>
      </c>
      <c r="M66" s="28">
        <v>1931.25</v>
      </c>
      <c r="N66" s="28">
        <v>1870</v>
      </c>
      <c r="O66" s="39">
        <v>1139500</v>
      </c>
      <c r="P66" s="40">
        <v>-1.3146362839614374E-3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44951</v>
      </c>
      <c r="E67" s="37">
        <v>1942.65</v>
      </c>
      <c r="F67" s="37">
        <v>1949.6833333333334</v>
      </c>
      <c r="G67" s="38">
        <v>1924.7666666666669</v>
      </c>
      <c r="H67" s="38">
        <v>1906.8833333333334</v>
      </c>
      <c r="I67" s="38">
        <v>1881.9666666666669</v>
      </c>
      <c r="J67" s="38">
        <v>1967.5666666666668</v>
      </c>
      <c r="K67" s="38">
        <v>1992.4833333333333</v>
      </c>
      <c r="L67" s="38">
        <v>2010.3666666666668</v>
      </c>
      <c r="M67" s="28">
        <v>1974.6</v>
      </c>
      <c r="N67" s="28">
        <v>1931.8</v>
      </c>
      <c r="O67" s="39">
        <v>1459000</v>
      </c>
      <c r="P67" s="40">
        <v>-1.0176390773405699E-2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44951</v>
      </c>
      <c r="E68" s="37">
        <v>211</v>
      </c>
      <c r="F68" s="37">
        <v>211.98333333333335</v>
      </c>
      <c r="G68" s="38">
        <v>207.9666666666667</v>
      </c>
      <c r="H68" s="38">
        <v>204.93333333333334</v>
      </c>
      <c r="I68" s="38">
        <v>200.91666666666669</v>
      </c>
      <c r="J68" s="38">
        <v>215.01666666666671</v>
      </c>
      <c r="K68" s="38">
        <v>219.03333333333336</v>
      </c>
      <c r="L68" s="38">
        <v>222.06666666666672</v>
      </c>
      <c r="M68" s="28">
        <v>216</v>
      </c>
      <c r="N68" s="28">
        <v>208.95</v>
      </c>
      <c r="O68" s="39">
        <v>16343600</v>
      </c>
      <c r="P68" s="40">
        <v>2.0454545454545454E-2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44951</v>
      </c>
      <c r="E69" s="37">
        <v>3439.15</v>
      </c>
      <c r="F69" s="37">
        <v>3452.0500000000006</v>
      </c>
      <c r="G69" s="38">
        <v>3409.1500000000015</v>
      </c>
      <c r="H69" s="38">
        <v>3379.150000000001</v>
      </c>
      <c r="I69" s="38">
        <v>3336.2500000000018</v>
      </c>
      <c r="J69" s="38">
        <v>3482.0500000000011</v>
      </c>
      <c r="K69" s="38">
        <v>3524.95</v>
      </c>
      <c r="L69" s="38">
        <v>3554.9500000000007</v>
      </c>
      <c r="M69" s="28">
        <v>3494.95</v>
      </c>
      <c r="N69" s="28">
        <v>3422.05</v>
      </c>
      <c r="O69" s="39">
        <v>2612550</v>
      </c>
      <c r="P69" s="40">
        <v>1.0559907165651292E-2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44951</v>
      </c>
      <c r="E70" s="37">
        <v>3820.85</v>
      </c>
      <c r="F70" s="37">
        <v>3812.4499999999994</v>
      </c>
      <c r="G70" s="38">
        <v>3774.9499999999989</v>
      </c>
      <c r="H70" s="38">
        <v>3729.0499999999997</v>
      </c>
      <c r="I70" s="38">
        <v>3691.5499999999993</v>
      </c>
      <c r="J70" s="38">
        <v>3858.3499999999985</v>
      </c>
      <c r="K70" s="38">
        <v>3895.8499999999995</v>
      </c>
      <c r="L70" s="38">
        <v>3941.7499999999982</v>
      </c>
      <c r="M70" s="28">
        <v>3849.95</v>
      </c>
      <c r="N70" s="28">
        <v>3766.55</v>
      </c>
      <c r="O70" s="39">
        <v>462125</v>
      </c>
      <c r="P70" s="40">
        <v>1.5938444627644956E-2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44951</v>
      </c>
      <c r="E71" s="37">
        <v>371</v>
      </c>
      <c r="F71" s="37">
        <v>371.90000000000003</v>
      </c>
      <c r="G71" s="38">
        <v>367.60000000000008</v>
      </c>
      <c r="H71" s="38">
        <v>364.20000000000005</v>
      </c>
      <c r="I71" s="38">
        <v>359.90000000000009</v>
      </c>
      <c r="J71" s="38">
        <v>375.30000000000007</v>
      </c>
      <c r="K71" s="38">
        <v>379.6</v>
      </c>
      <c r="L71" s="38">
        <v>383.00000000000006</v>
      </c>
      <c r="M71" s="28">
        <v>376.2</v>
      </c>
      <c r="N71" s="28">
        <v>368.5</v>
      </c>
      <c r="O71" s="39">
        <v>44277750</v>
      </c>
      <c r="P71" s="40">
        <v>1.3062025746536298E-2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44951</v>
      </c>
      <c r="E72" s="37">
        <v>4282.75</v>
      </c>
      <c r="F72" s="37">
        <v>4295.5999999999995</v>
      </c>
      <c r="G72" s="38">
        <v>4259.5499999999993</v>
      </c>
      <c r="H72" s="38">
        <v>4236.3499999999995</v>
      </c>
      <c r="I72" s="38">
        <v>4200.2999999999993</v>
      </c>
      <c r="J72" s="38">
        <v>4318.7999999999993</v>
      </c>
      <c r="K72" s="38">
        <v>4354.8500000000004</v>
      </c>
      <c r="L72" s="38">
        <v>4378.0499999999993</v>
      </c>
      <c r="M72" s="28">
        <v>4331.6499999999996</v>
      </c>
      <c r="N72" s="28">
        <v>4272.3999999999996</v>
      </c>
      <c r="O72" s="39">
        <v>2207750</v>
      </c>
      <c r="P72" s="40">
        <v>-5.7979172530256123E-3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44951</v>
      </c>
      <c r="E73" s="37">
        <v>3268.75</v>
      </c>
      <c r="F73" s="37">
        <v>3270.6833333333329</v>
      </c>
      <c r="G73" s="38">
        <v>3247.4166666666661</v>
      </c>
      <c r="H73" s="38">
        <v>3226.083333333333</v>
      </c>
      <c r="I73" s="38">
        <v>3202.8166666666662</v>
      </c>
      <c r="J73" s="38">
        <v>3292.016666666666</v>
      </c>
      <c r="K73" s="38">
        <v>3315.2833333333333</v>
      </c>
      <c r="L73" s="38">
        <v>3336.6166666666659</v>
      </c>
      <c r="M73" s="28">
        <v>3293.95</v>
      </c>
      <c r="N73" s="28">
        <v>3249.35</v>
      </c>
      <c r="O73" s="39">
        <v>2688700</v>
      </c>
      <c r="P73" s="40">
        <v>4.5112781954887221E-3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44951</v>
      </c>
      <c r="E74" s="37">
        <v>2169.35</v>
      </c>
      <c r="F74" s="37">
        <v>2161.5333333333333</v>
      </c>
      <c r="G74" s="38">
        <v>2144.1666666666665</v>
      </c>
      <c r="H74" s="38">
        <v>2118.9833333333331</v>
      </c>
      <c r="I74" s="38">
        <v>2101.6166666666663</v>
      </c>
      <c r="J74" s="38">
        <v>2186.7166666666667</v>
      </c>
      <c r="K74" s="38">
        <v>2204.0833333333335</v>
      </c>
      <c r="L74" s="38">
        <v>2229.2666666666669</v>
      </c>
      <c r="M74" s="28">
        <v>2178.9</v>
      </c>
      <c r="N74" s="28">
        <v>2136.35</v>
      </c>
      <c r="O74" s="39">
        <v>731500</v>
      </c>
      <c r="P74" s="40">
        <v>-2.5283986808354707E-2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44951</v>
      </c>
      <c r="E75" s="37">
        <v>179.4</v>
      </c>
      <c r="F75" s="37">
        <v>180.16666666666666</v>
      </c>
      <c r="G75" s="38">
        <v>177.7833333333333</v>
      </c>
      <c r="H75" s="38">
        <v>176.16666666666666</v>
      </c>
      <c r="I75" s="38">
        <v>173.7833333333333</v>
      </c>
      <c r="J75" s="38">
        <v>181.7833333333333</v>
      </c>
      <c r="K75" s="38">
        <v>184.16666666666669</v>
      </c>
      <c r="L75" s="38">
        <v>185.7833333333333</v>
      </c>
      <c r="M75" s="28">
        <v>182.55</v>
      </c>
      <c r="N75" s="28">
        <v>178.55</v>
      </c>
      <c r="O75" s="39">
        <v>28674000</v>
      </c>
      <c r="P75" s="40">
        <v>2.7697343572957319E-3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44951</v>
      </c>
      <c r="E76" s="37">
        <v>135.15</v>
      </c>
      <c r="F76" s="37">
        <v>135.65</v>
      </c>
      <c r="G76" s="38">
        <v>133.25</v>
      </c>
      <c r="H76" s="38">
        <v>131.35</v>
      </c>
      <c r="I76" s="38">
        <v>128.94999999999999</v>
      </c>
      <c r="J76" s="38">
        <v>137.55000000000001</v>
      </c>
      <c r="K76" s="38">
        <v>139.95000000000005</v>
      </c>
      <c r="L76" s="38">
        <v>141.85000000000002</v>
      </c>
      <c r="M76" s="28">
        <v>138.05000000000001</v>
      </c>
      <c r="N76" s="28">
        <v>133.75</v>
      </c>
      <c r="O76" s="39">
        <v>77115000</v>
      </c>
      <c r="P76" s="40">
        <v>1.6141784161286071E-2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44951</v>
      </c>
      <c r="E77" s="37">
        <v>101.5</v>
      </c>
      <c r="F77" s="37">
        <v>101.89999999999999</v>
      </c>
      <c r="G77" s="38">
        <v>100.59999999999998</v>
      </c>
      <c r="H77" s="38">
        <v>99.699999999999989</v>
      </c>
      <c r="I77" s="38">
        <v>98.399999999999977</v>
      </c>
      <c r="J77" s="38">
        <v>102.79999999999998</v>
      </c>
      <c r="K77" s="38">
        <v>104.1</v>
      </c>
      <c r="L77" s="38">
        <v>104.99999999999999</v>
      </c>
      <c r="M77" s="28">
        <v>103.2</v>
      </c>
      <c r="N77" s="28">
        <v>101</v>
      </c>
      <c r="O77" s="39">
        <v>16780400</v>
      </c>
      <c r="P77" s="40">
        <v>2.0879468522619425E-2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44951</v>
      </c>
      <c r="E78" s="37">
        <v>97.75</v>
      </c>
      <c r="F78" s="37">
        <v>97.983333333333334</v>
      </c>
      <c r="G78" s="38">
        <v>96.966666666666669</v>
      </c>
      <c r="H78" s="38">
        <v>96.183333333333337</v>
      </c>
      <c r="I78" s="38">
        <v>95.166666666666671</v>
      </c>
      <c r="J78" s="38">
        <v>98.766666666666666</v>
      </c>
      <c r="K78" s="38">
        <v>99.783333333333346</v>
      </c>
      <c r="L78" s="38">
        <v>100.56666666666666</v>
      </c>
      <c r="M78" s="28">
        <v>99</v>
      </c>
      <c r="N78" s="28">
        <v>97.2</v>
      </c>
      <c r="O78" s="39">
        <v>49236150</v>
      </c>
      <c r="P78" s="40">
        <v>1.3370998116760829E-2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44951</v>
      </c>
      <c r="E79" s="37">
        <v>424</v>
      </c>
      <c r="F79" s="37">
        <v>428.5</v>
      </c>
      <c r="G79" s="38">
        <v>415.05</v>
      </c>
      <c r="H79" s="38">
        <v>406.1</v>
      </c>
      <c r="I79" s="38">
        <v>392.65000000000003</v>
      </c>
      <c r="J79" s="38">
        <v>437.45</v>
      </c>
      <c r="K79" s="38">
        <v>450.90000000000003</v>
      </c>
      <c r="L79" s="38">
        <v>459.84999999999997</v>
      </c>
      <c r="M79" s="28">
        <v>441.95</v>
      </c>
      <c r="N79" s="28">
        <v>419.55</v>
      </c>
      <c r="O79" s="39">
        <v>5311350</v>
      </c>
      <c r="P79" s="40">
        <v>5.0172018348623851E-2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44951</v>
      </c>
      <c r="E80" s="37">
        <v>40.299999999999997</v>
      </c>
      <c r="F80" s="37">
        <v>40.333333333333336</v>
      </c>
      <c r="G80" s="38">
        <v>39.966666666666669</v>
      </c>
      <c r="H80" s="38">
        <v>39.633333333333333</v>
      </c>
      <c r="I80" s="38">
        <v>39.266666666666666</v>
      </c>
      <c r="J80" s="38">
        <v>40.666666666666671</v>
      </c>
      <c r="K80" s="38">
        <v>41.033333333333331</v>
      </c>
      <c r="L80" s="38">
        <v>41.366666666666674</v>
      </c>
      <c r="M80" s="28">
        <v>40.700000000000003</v>
      </c>
      <c r="N80" s="28">
        <v>40</v>
      </c>
      <c r="O80" s="39">
        <v>141840000</v>
      </c>
      <c r="P80" s="40">
        <v>6.7071223251357398E-3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44951</v>
      </c>
      <c r="E81" s="37">
        <v>591.20000000000005</v>
      </c>
      <c r="F81" s="37">
        <v>585.43333333333339</v>
      </c>
      <c r="G81" s="38">
        <v>577.16666666666674</v>
      </c>
      <c r="H81" s="38">
        <v>563.13333333333333</v>
      </c>
      <c r="I81" s="38">
        <v>554.86666666666667</v>
      </c>
      <c r="J81" s="38">
        <v>599.46666666666681</v>
      </c>
      <c r="K81" s="38">
        <v>607.73333333333346</v>
      </c>
      <c r="L81" s="38">
        <v>621.76666666666688</v>
      </c>
      <c r="M81" s="28">
        <v>593.70000000000005</v>
      </c>
      <c r="N81" s="28">
        <v>571.4</v>
      </c>
      <c r="O81" s="39">
        <v>8416200</v>
      </c>
      <c r="P81" s="40">
        <v>8.3877448518332495E-2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44951</v>
      </c>
      <c r="E82" s="37">
        <v>920.3</v>
      </c>
      <c r="F82" s="37">
        <v>924.51666666666654</v>
      </c>
      <c r="G82" s="38">
        <v>912.8833333333331</v>
      </c>
      <c r="H82" s="38">
        <v>905.46666666666658</v>
      </c>
      <c r="I82" s="38">
        <v>893.83333333333314</v>
      </c>
      <c r="J82" s="38">
        <v>931.93333333333305</v>
      </c>
      <c r="K82" s="38">
        <v>943.56666666666649</v>
      </c>
      <c r="L82" s="38">
        <v>950.98333333333301</v>
      </c>
      <c r="M82" s="28">
        <v>936.15</v>
      </c>
      <c r="N82" s="28">
        <v>917.1</v>
      </c>
      <c r="O82" s="39">
        <v>5851000</v>
      </c>
      <c r="P82" s="40">
        <v>4.635989010989011E-3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44951</v>
      </c>
      <c r="E83" s="37">
        <v>1202.6500000000001</v>
      </c>
      <c r="F83" s="37">
        <v>1207.1499999999999</v>
      </c>
      <c r="G83" s="38">
        <v>1188.4999999999998</v>
      </c>
      <c r="H83" s="38">
        <v>1174.3499999999999</v>
      </c>
      <c r="I83" s="38">
        <v>1155.6999999999998</v>
      </c>
      <c r="J83" s="38">
        <v>1221.2999999999997</v>
      </c>
      <c r="K83" s="38">
        <v>1239.9499999999998</v>
      </c>
      <c r="L83" s="38">
        <v>1254.0999999999997</v>
      </c>
      <c r="M83" s="28">
        <v>1225.8</v>
      </c>
      <c r="N83" s="28">
        <v>1193</v>
      </c>
      <c r="O83" s="39">
        <v>4254250</v>
      </c>
      <c r="P83" s="40">
        <v>9.2760637225247026E-3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44951</v>
      </c>
      <c r="E84" s="37">
        <v>321.35000000000002</v>
      </c>
      <c r="F84" s="37">
        <v>322.88333333333338</v>
      </c>
      <c r="G84" s="38">
        <v>316.71666666666675</v>
      </c>
      <c r="H84" s="38">
        <v>312.08333333333337</v>
      </c>
      <c r="I84" s="38">
        <v>305.91666666666674</v>
      </c>
      <c r="J84" s="38">
        <v>327.51666666666677</v>
      </c>
      <c r="K84" s="38">
        <v>333.68333333333339</v>
      </c>
      <c r="L84" s="38">
        <v>338.31666666666678</v>
      </c>
      <c r="M84" s="28">
        <v>329.05</v>
      </c>
      <c r="N84" s="28">
        <v>318.25</v>
      </c>
      <c r="O84" s="39">
        <v>8068000</v>
      </c>
      <c r="P84" s="40">
        <v>4.5619491964748578E-2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44951</v>
      </c>
      <c r="E85" s="37">
        <v>1686</v>
      </c>
      <c r="F85" s="37">
        <v>1688.7666666666667</v>
      </c>
      <c r="G85" s="38">
        <v>1669.6833333333334</v>
      </c>
      <c r="H85" s="38">
        <v>1653.3666666666668</v>
      </c>
      <c r="I85" s="38">
        <v>1634.2833333333335</v>
      </c>
      <c r="J85" s="38">
        <v>1705.0833333333333</v>
      </c>
      <c r="K85" s="38">
        <v>1724.1666666666667</v>
      </c>
      <c r="L85" s="38">
        <v>1740.4833333333331</v>
      </c>
      <c r="M85" s="28">
        <v>1707.85</v>
      </c>
      <c r="N85" s="28">
        <v>1672.45</v>
      </c>
      <c r="O85" s="39">
        <v>7883575</v>
      </c>
      <c r="P85" s="40">
        <v>1.3186008180208779E-2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44951</v>
      </c>
      <c r="E86" s="37">
        <v>483.2</v>
      </c>
      <c r="F86" s="37">
        <v>484.91666666666669</v>
      </c>
      <c r="G86" s="38">
        <v>476.33333333333337</v>
      </c>
      <c r="H86" s="38">
        <v>469.4666666666667</v>
      </c>
      <c r="I86" s="38">
        <v>460.88333333333338</v>
      </c>
      <c r="J86" s="38">
        <v>491.78333333333336</v>
      </c>
      <c r="K86" s="38">
        <v>500.36666666666673</v>
      </c>
      <c r="L86" s="38">
        <v>507.23333333333335</v>
      </c>
      <c r="M86" s="28">
        <v>493.5</v>
      </c>
      <c r="N86" s="28">
        <v>478.05</v>
      </c>
      <c r="O86" s="39">
        <v>4523750</v>
      </c>
      <c r="P86" s="40">
        <v>7.7083333333333337E-2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44951</v>
      </c>
      <c r="E87" s="37">
        <v>2511.3000000000002</v>
      </c>
      <c r="F87" s="37">
        <v>2518.7666666666669</v>
      </c>
      <c r="G87" s="38">
        <v>2484.5333333333338</v>
      </c>
      <c r="H87" s="38">
        <v>2457.7666666666669</v>
      </c>
      <c r="I87" s="38">
        <v>2423.5333333333338</v>
      </c>
      <c r="J87" s="38">
        <v>2545.5333333333338</v>
      </c>
      <c r="K87" s="38">
        <v>2579.7666666666664</v>
      </c>
      <c r="L87" s="38">
        <v>2606.5333333333338</v>
      </c>
      <c r="M87" s="28">
        <v>2553</v>
      </c>
      <c r="N87" s="28">
        <v>2492</v>
      </c>
      <c r="O87" s="39">
        <v>3336000</v>
      </c>
      <c r="P87" s="40">
        <v>-1.5580736543909348E-2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44951</v>
      </c>
      <c r="E88" s="37">
        <v>1194.8499999999999</v>
      </c>
      <c r="F88" s="37">
        <v>1188.6166666666666</v>
      </c>
      <c r="G88" s="38">
        <v>1179.7333333333331</v>
      </c>
      <c r="H88" s="38">
        <v>1164.6166666666666</v>
      </c>
      <c r="I88" s="38">
        <v>1155.7333333333331</v>
      </c>
      <c r="J88" s="38">
        <v>1203.7333333333331</v>
      </c>
      <c r="K88" s="38">
        <v>1212.6166666666668</v>
      </c>
      <c r="L88" s="38">
        <v>1227.7333333333331</v>
      </c>
      <c r="M88" s="28">
        <v>1197.5</v>
      </c>
      <c r="N88" s="28">
        <v>1173.5</v>
      </c>
      <c r="O88" s="39">
        <v>4914000</v>
      </c>
      <c r="P88" s="40">
        <v>-2.4360535931790498E-3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44951</v>
      </c>
      <c r="E89" s="37">
        <v>1026.4000000000001</v>
      </c>
      <c r="F89" s="37">
        <v>1029.1499999999999</v>
      </c>
      <c r="G89" s="38">
        <v>1016.0499999999997</v>
      </c>
      <c r="H89" s="38">
        <v>1005.6999999999998</v>
      </c>
      <c r="I89" s="38">
        <v>992.59999999999968</v>
      </c>
      <c r="J89" s="38">
        <v>1039.4999999999998</v>
      </c>
      <c r="K89" s="38">
        <v>1052.5999999999997</v>
      </c>
      <c r="L89" s="38">
        <v>1062.9499999999998</v>
      </c>
      <c r="M89" s="28">
        <v>1042.25</v>
      </c>
      <c r="N89" s="28">
        <v>1018.8</v>
      </c>
      <c r="O89" s="39">
        <v>9224600</v>
      </c>
      <c r="P89" s="40">
        <v>-1.5538622441356641E-2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44951</v>
      </c>
      <c r="E90" s="37">
        <v>2610.8000000000002</v>
      </c>
      <c r="F90" s="37">
        <v>2617.5500000000002</v>
      </c>
      <c r="G90" s="38">
        <v>2591.7000000000003</v>
      </c>
      <c r="H90" s="38">
        <v>2572.6</v>
      </c>
      <c r="I90" s="38">
        <v>2546.75</v>
      </c>
      <c r="J90" s="38">
        <v>2636.6500000000005</v>
      </c>
      <c r="K90" s="38">
        <v>2662.5000000000009</v>
      </c>
      <c r="L90" s="38">
        <v>2681.6000000000008</v>
      </c>
      <c r="M90" s="28">
        <v>2643.4</v>
      </c>
      <c r="N90" s="28">
        <v>2598.4499999999998</v>
      </c>
      <c r="O90" s="39">
        <v>19151400</v>
      </c>
      <c r="P90" s="40">
        <v>1.1102839856185754E-2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44951</v>
      </c>
      <c r="E91" s="37">
        <v>2138.4</v>
      </c>
      <c r="F91" s="37">
        <v>2165.4666666666667</v>
      </c>
      <c r="G91" s="38">
        <v>2102.9833333333336</v>
      </c>
      <c r="H91" s="38">
        <v>2067.5666666666671</v>
      </c>
      <c r="I91" s="38">
        <v>2005.0833333333339</v>
      </c>
      <c r="J91" s="38">
        <v>2200.8833333333332</v>
      </c>
      <c r="K91" s="38">
        <v>2263.3666666666659</v>
      </c>
      <c r="L91" s="38">
        <v>2298.7833333333328</v>
      </c>
      <c r="M91" s="28">
        <v>2227.9499999999998</v>
      </c>
      <c r="N91" s="28">
        <v>2130.0500000000002</v>
      </c>
      <c r="O91" s="39">
        <v>1853400</v>
      </c>
      <c r="P91" s="40">
        <v>3.9542318694262155E-2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44951</v>
      </c>
      <c r="E92" s="37">
        <v>1598.55</v>
      </c>
      <c r="F92" s="37">
        <v>1599.4833333333333</v>
      </c>
      <c r="G92" s="38">
        <v>1585.1666666666667</v>
      </c>
      <c r="H92" s="38">
        <v>1571.7833333333333</v>
      </c>
      <c r="I92" s="38">
        <v>1557.4666666666667</v>
      </c>
      <c r="J92" s="38">
        <v>1612.8666666666668</v>
      </c>
      <c r="K92" s="38">
        <v>1627.1833333333334</v>
      </c>
      <c r="L92" s="38">
        <v>1640.5666666666668</v>
      </c>
      <c r="M92" s="28">
        <v>1613.8</v>
      </c>
      <c r="N92" s="28">
        <v>1586.1</v>
      </c>
      <c r="O92" s="39">
        <v>58698200</v>
      </c>
      <c r="P92" s="40">
        <v>7.1152212890440688E-3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44951</v>
      </c>
      <c r="E93" s="37">
        <v>614.04999999999995</v>
      </c>
      <c r="F93" s="37">
        <v>614.94999999999993</v>
      </c>
      <c r="G93" s="38">
        <v>607.59999999999991</v>
      </c>
      <c r="H93" s="38">
        <v>601.15</v>
      </c>
      <c r="I93" s="38">
        <v>593.79999999999995</v>
      </c>
      <c r="J93" s="38">
        <v>621.39999999999986</v>
      </c>
      <c r="K93" s="38">
        <v>628.75</v>
      </c>
      <c r="L93" s="38">
        <v>635.19999999999982</v>
      </c>
      <c r="M93" s="28">
        <v>622.29999999999995</v>
      </c>
      <c r="N93" s="28">
        <v>608.5</v>
      </c>
      <c r="O93" s="39">
        <v>13811600</v>
      </c>
      <c r="P93" s="40">
        <v>-4.9924716697044144E-3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44951</v>
      </c>
      <c r="E94" s="37">
        <v>2754.8</v>
      </c>
      <c r="F94" s="37">
        <v>2759.0166666666664</v>
      </c>
      <c r="G94" s="38">
        <v>2741.0333333333328</v>
      </c>
      <c r="H94" s="38">
        <v>2727.2666666666664</v>
      </c>
      <c r="I94" s="38">
        <v>2709.2833333333328</v>
      </c>
      <c r="J94" s="38">
        <v>2772.7833333333328</v>
      </c>
      <c r="K94" s="38">
        <v>2790.7666666666664</v>
      </c>
      <c r="L94" s="38">
        <v>2804.5333333333328</v>
      </c>
      <c r="M94" s="28">
        <v>2777</v>
      </c>
      <c r="N94" s="28">
        <v>2745.25</v>
      </c>
      <c r="O94" s="39">
        <v>2496300</v>
      </c>
      <c r="P94" s="40">
        <v>1.3149884329721175E-2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44951</v>
      </c>
      <c r="E95" s="37">
        <v>462.65</v>
      </c>
      <c r="F95" s="37">
        <v>465.71666666666664</v>
      </c>
      <c r="G95" s="38">
        <v>457.73333333333329</v>
      </c>
      <c r="H95" s="38">
        <v>452.81666666666666</v>
      </c>
      <c r="I95" s="38">
        <v>444.83333333333331</v>
      </c>
      <c r="J95" s="38">
        <v>470.63333333333327</v>
      </c>
      <c r="K95" s="38">
        <v>478.61666666666662</v>
      </c>
      <c r="L95" s="38">
        <v>483.53333333333325</v>
      </c>
      <c r="M95" s="28">
        <v>473.7</v>
      </c>
      <c r="N95" s="28">
        <v>460.8</v>
      </c>
      <c r="O95" s="39">
        <v>22862000</v>
      </c>
      <c r="P95" s="40">
        <v>-1.2338212168864158E-2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44951</v>
      </c>
      <c r="E96" s="37">
        <v>116.4</v>
      </c>
      <c r="F96" s="37">
        <v>117.25</v>
      </c>
      <c r="G96" s="38">
        <v>114.8</v>
      </c>
      <c r="H96" s="38">
        <v>113.2</v>
      </c>
      <c r="I96" s="38">
        <v>110.75</v>
      </c>
      <c r="J96" s="38">
        <v>118.85</v>
      </c>
      <c r="K96" s="38">
        <v>121.29999999999998</v>
      </c>
      <c r="L96" s="38">
        <v>122.89999999999999</v>
      </c>
      <c r="M96" s="28">
        <v>119.7</v>
      </c>
      <c r="N96" s="28">
        <v>115.65</v>
      </c>
      <c r="O96" s="39">
        <v>19752000</v>
      </c>
      <c r="P96" s="40">
        <v>2.9007251812953237E-2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44951</v>
      </c>
      <c r="E97" s="37">
        <v>250.8</v>
      </c>
      <c r="F97" s="37">
        <v>249.70000000000002</v>
      </c>
      <c r="G97" s="38">
        <v>246.95000000000005</v>
      </c>
      <c r="H97" s="38">
        <v>243.10000000000002</v>
      </c>
      <c r="I97" s="38">
        <v>240.35000000000005</v>
      </c>
      <c r="J97" s="38">
        <v>253.55000000000004</v>
      </c>
      <c r="K97" s="38">
        <v>256.29999999999995</v>
      </c>
      <c r="L97" s="38">
        <v>260.15000000000003</v>
      </c>
      <c r="M97" s="28">
        <v>252.45</v>
      </c>
      <c r="N97" s="28">
        <v>245.85</v>
      </c>
      <c r="O97" s="39">
        <v>20579400</v>
      </c>
      <c r="P97" s="40">
        <v>2.8947368421052633E-3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44951</v>
      </c>
      <c r="E98" s="37">
        <v>2590.1</v>
      </c>
      <c r="F98" s="37">
        <v>2597.0500000000002</v>
      </c>
      <c r="G98" s="38">
        <v>2573.1000000000004</v>
      </c>
      <c r="H98" s="38">
        <v>2556.1000000000004</v>
      </c>
      <c r="I98" s="38">
        <v>2532.1500000000005</v>
      </c>
      <c r="J98" s="38">
        <v>2614.0500000000002</v>
      </c>
      <c r="K98" s="38">
        <v>2638</v>
      </c>
      <c r="L98" s="38">
        <v>2655</v>
      </c>
      <c r="M98" s="28">
        <v>2621</v>
      </c>
      <c r="N98" s="28">
        <v>2580.0500000000002</v>
      </c>
      <c r="O98" s="39">
        <v>8239200</v>
      </c>
      <c r="P98" s="40">
        <v>-2.9768387424671458E-3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44951</v>
      </c>
      <c r="E99" s="37">
        <v>39932.9</v>
      </c>
      <c r="F99" s="37">
        <v>39815.25</v>
      </c>
      <c r="G99" s="38">
        <v>39517.65</v>
      </c>
      <c r="H99" s="38">
        <v>39102.400000000001</v>
      </c>
      <c r="I99" s="38">
        <v>38804.800000000003</v>
      </c>
      <c r="J99" s="38">
        <v>40230.5</v>
      </c>
      <c r="K99" s="38">
        <v>40528.100000000006</v>
      </c>
      <c r="L99" s="38">
        <v>40943.35</v>
      </c>
      <c r="M99" s="28">
        <v>40112.85</v>
      </c>
      <c r="N99" s="28">
        <v>39400</v>
      </c>
      <c r="O99" s="39">
        <v>37185</v>
      </c>
      <c r="P99" s="40">
        <v>7.7235772357723579E-3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44951</v>
      </c>
      <c r="E100" s="37">
        <v>140.55000000000001</v>
      </c>
      <c r="F100" s="37">
        <v>141.41666666666666</v>
      </c>
      <c r="G100" s="38">
        <v>138.73333333333332</v>
      </c>
      <c r="H100" s="38">
        <v>136.91666666666666</v>
      </c>
      <c r="I100" s="38">
        <v>134.23333333333332</v>
      </c>
      <c r="J100" s="38">
        <v>143.23333333333332</v>
      </c>
      <c r="K100" s="38">
        <v>145.91666666666666</v>
      </c>
      <c r="L100" s="38">
        <v>147.73333333333332</v>
      </c>
      <c r="M100" s="28">
        <v>144.1</v>
      </c>
      <c r="N100" s="28">
        <v>139.6</v>
      </c>
      <c r="O100" s="39">
        <v>46844000</v>
      </c>
      <c r="P100" s="40">
        <v>-4.8814165042235215E-2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44951</v>
      </c>
      <c r="E101" s="37">
        <v>875.15</v>
      </c>
      <c r="F101" s="37">
        <v>874.30000000000007</v>
      </c>
      <c r="G101" s="38">
        <v>866.10000000000014</v>
      </c>
      <c r="H101" s="38">
        <v>857.05000000000007</v>
      </c>
      <c r="I101" s="38">
        <v>848.85000000000014</v>
      </c>
      <c r="J101" s="38">
        <v>883.35000000000014</v>
      </c>
      <c r="K101" s="38">
        <v>891.55000000000018</v>
      </c>
      <c r="L101" s="38">
        <v>900.60000000000014</v>
      </c>
      <c r="M101" s="28">
        <v>882.5</v>
      </c>
      <c r="N101" s="28">
        <v>865.25</v>
      </c>
      <c r="O101" s="39">
        <v>79013200</v>
      </c>
      <c r="P101" s="40">
        <v>5.4521674140508222E-2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44951</v>
      </c>
      <c r="E102" s="37">
        <v>1273.8</v>
      </c>
      <c r="F102" s="37">
        <v>1278.5333333333335</v>
      </c>
      <c r="G102" s="38">
        <v>1265.0666666666671</v>
      </c>
      <c r="H102" s="38">
        <v>1256.3333333333335</v>
      </c>
      <c r="I102" s="38">
        <v>1242.866666666667</v>
      </c>
      <c r="J102" s="38">
        <v>1287.2666666666671</v>
      </c>
      <c r="K102" s="38">
        <v>1300.7333333333338</v>
      </c>
      <c r="L102" s="38">
        <v>1309.4666666666672</v>
      </c>
      <c r="M102" s="28">
        <v>1292</v>
      </c>
      <c r="N102" s="28">
        <v>1269.8</v>
      </c>
      <c r="O102" s="39">
        <v>3338375</v>
      </c>
      <c r="P102" s="40">
        <v>-9.4577553593947032E-3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44951</v>
      </c>
      <c r="E103" s="37">
        <v>474</v>
      </c>
      <c r="F103" s="37">
        <v>474.81666666666666</v>
      </c>
      <c r="G103" s="38">
        <v>470.5333333333333</v>
      </c>
      <c r="H103" s="38">
        <v>467.06666666666666</v>
      </c>
      <c r="I103" s="38">
        <v>462.7833333333333</v>
      </c>
      <c r="J103" s="38">
        <v>478.2833333333333</v>
      </c>
      <c r="K103" s="38">
        <v>482.56666666666672</v>
      </c>
      <c r="L103" s="38">
        <v>486.0333333333333</v>
      </c>
      <c r="M103" s="28">
        <v>479.1</v>
      </c>
      <c r="N103" s="28">
        <v>471.35</v>
      </c>
      <c r="O103" s="39">
        <v>16768500</v>
      </c>
      <c r="P103" s="40">
        <v>-3.9522295729873702E-2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44951</v>
      </c>
      <c r="E104" s="37">
        <v>7.8</v>
      </c>
      <c r="F104" s="37">
        <v>7.8</v>
      </c>
      <c r="G104" s="38">
        <v>7.6999999999999993</v>
      </c>
      <c r="H104" s="38">
        <v>7.6</v>
      </c>
      <c r="I104" s="38">
        <v>7.4999999999999991</v>
      </c>
      <c r="J104" s="38">
        <v>7.8999999999999995</v>
      </c>
      <c r="K104" s="38">
        <v>7.9999999999999991</v>
      </c>
      <c r="L104" s="38">
        <v>8.1</v>
      </c>
      <c r="M104" s="28">
        <v>7.9</v>
      </c>
      <c r="N104" s="28">
        <v>7.7</v>
      </c>
      <c r="O104" s="39">
        <v>621180000</v>
      </c>
      <c r="P104" s="40">
        <v>-1.0592039246292786E-2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44951</v>
      </c>
      <c r="E105" s="37">
        <v>83.5</v>
      </c>
      <c r="F105" s="37">
        <v>83.5</v>
      </c>
      <c r="G105" s="38">
        <v>82.45</v>
      </c>
      <c r="H105" s="38">
        <v>81.400000000000006</v>
      </c>
      <c r="I105" s="38">
        <v>80.350000000000009</v>
      </c>
      <c r="J105" s="38">
        <v>84.55</v>
      </c>
      <c r="K105" s="38">
        <v>85.600000000000009</v>
      </c>
      <c r="L105" s="38">
        <v>86.649999999999991</v>
      </c>
      <c r="M105" s="28">
        <v>84.55</v>
      </c>
      <c r="N105" s="28">
        <v>82.45</v>
      </c>
      <c r="O105" s="39">
        <v>112670000</v>
      </c>
      <c r="P105" s="40">
        <v>9.8592811687729671E-3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44951</v>
      </c>
      <c r="E106" s="37">
        <v>59.7</v>
      </c>
      <c r="F106" s="37">
        <v>59.966666666666669</v>
      </c>
      <c r="G106" s="38">
        <v>58.88333333333334</v>
      </c>
      <c r="H106" s="38">
        <v>58.06666666666667</v>
      </c>
      <c r="I106" s="38">
        <v>56.983333333333341</v>
      </c>
      <c r="J106" s="38">
        <v>60.783333333333339</v>
      </c>
      <c r="K106" s="38">
        <v>61.866666666666667</v>
      </c>
      <c r="L106" s="38">
        <v>62.683333333333337</v>
      </c>
      <c r="M106" s="28">
        <v>61.05</v>
      </c>
      <c r="N106" s="28">
        <v>59.15</v>
      </c>
      <c r="O106" s="39">
        <v>164685000</v>
      </c>
      <c r="P106" s="40">
        <v>-9.2943512001443778E-3</v>
      </c>
    </row>
    <row r="107" spans="1:16" ht="12.75" customHeight="1">
      <c r="A107" s="28">
        <v>97</v>
      </c>
      <c r="B107" s="29" t="s">
        <v>44</v>
      </c>
      <c r="C107" s="30" t="s">
        <v>387</v>
      </c>
      <c r="D107" s="31">
        <v>44951</v>
      </c>
      <c r="E107" s="37">
        <v>139.5</v>
      </c>
      <c r="F107" s="37">
        <v>140.23333333333335</v>
      </c>
      <c r="G107" s="38">
        <v>138.16666666666669</v>
      </c>
      <c r="H107" s="38">
        <v>136.83333333333334</v>
      </c>
      <c r="I107" s="38">
        <v>134.76666666666668</v>
      </c>
      <c r="J107" s="38">
        <v>141.56666666666669</v>
      </c>
      <c r="K107" s="38">
        <v>143.63333333333335</v>
      </c>
      <c r="L107" s="38">
        <v>144.9666666666667</v>
      </c>
      <c r="M107" s="28">
        <v>142.30000000000001</v>
      </c>
      <c r="N107" s="28">
        <v>138.9</v>
      </c>
      <c r="O107" s="39">
        <v>44797500</v>
      </c>
      <c r="P107" s="40">
        <v>1.0830935860551701E-2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44951</v>
      </c>
      <c r="E108" s="37">
        <v>418.45</v>
      </c>
      <c r="F108" s="37">
        <v>420.45</v>
      </c>
      <c r="G108" s="38">
        <v>411.59999999999997</v>
      </c>
      <c r="H108" s="38">
        <v>404.75</v>
      </c>
      <c r="I108" s="38">
        <v>395.9</v>
      </c>
      <c r="J108" s="38">
        <v>427.29999999999995</v>
      </c>
      <c r="K108" s="38">
        <v>436.15</v>
      </c>
      <c r="L108" s="38">
        <v>442.99999999999994</v>
      </c>
      <c r="M108" s="28">
        <v>429.3</v>
      </c>
      <c r="N108" s="28">
        <v>413.6</v>
      </c>
      <c r="O108" s="39">
        <v>8443875</v>
      </c>
      <c r="P108" s="40">
        <v>1.2363996043521267E-2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44951</v>
      </c>
      <c r="E109" s="37">
        <v>312.05</v>
      </c>
      <c r="F109" s="37">
        <v>312.18333333333334</v>
      </c>
      <c r="G109" s="38">
        <v>307.86666666666667</v>
      </c>
      <c r="H109" s="38">
        <v>303.68333333333334</v>
      </c>
      <c r="I109" s="38">
        <v>299.36666666666667</v>
      </c>
      <c r="J109" s="38">
        <v>316.36666666666667</v>
      </c>
      <c r="K109" s="38">
        <v>320.68333333333339</v>
      </c>
      <c r="L109" s="38">
        <v>324.86666666666667</v>
      </c>
      <c r="M109" s="28">
        <v>316.5</v>
      </c>
      <c r="N109" s="28">
        <v>308</v>
      </c>
      <c r="O109" s="39">
        <v>26430000</v>
      </c>
      <c r="P109" s="40">
        <v>2.1094112192860455E-2</v>
      </c>
    </row>
    <row r="110" spans="1:16" ht="12.75" customHeight="1">
      <c r="A110" s="28">
        <v>100</v>
      </c>
      <c r="B110" s="29" t="s">
        <v>42</v>
      </c>
      <c r="C110" s="30" t="s">
        <v>384</v>
      </c>
      <c r="D110" s="31">
        <v>44951</v>
      </c>
      <c r="E110" s="37">
        <v>218.6</v>
      </c>
      <c r="F110" s="37">
        <v>218.5333333333333</v>
      </c>
      <c r="G110" s="38">
        <v>214.36666666666662</v>
      </c>
      <c r="H110" s="38">
        <v>210.13333333333333</v>
      </c>
      <c r="I110" s="38">
        <v>205.96666666666664</v>
      </c>
      <c r="J110" s="38">
        <v>222.76666666666659</v>
      </c>
      <c r="K110" s="38">
        <v>226.93333333333328</v>
      </c>
      <c r="L110" s="38">
        <v>231.16666666666657</v>
      </c>
      <c r="M110" s="28">
        <v>222.7</v>
      </c>
      <c r="N110" s="28">
        <v>214.3</v>
      </c>
      <c r="O110" s="39">
        <v>14958200</v>
      </c>
      <c r="P110" s="40">
        <v>-1.1618900077459333E-3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44951</v>
      </c>
      <c r="E111" s="37">
        <v>4260.5</v>
      </c>
      <c r="F111" s="37">
        <v>4280.2666666666664</v>
      </c>
      <c r="G111" s="38">
        <v>4213.1833333333325</v>
      </c>
      <c r="H111" s="38">
        <v>4165.8666666666659</v>
      </c>
      <c r="I111" s="38">
        <v>4098.7833333333319</v>
      </c>
      <c r="J111" s="38">
        <v>4327.583333333333</v>
      </c>
      <c r="K111" s="38">
        <v>4394.666666666667</v>
      </c>
      <c r="L111" s="38">
        <v>4441.9833333333336</v>
      </c>
      <c r="M111" s="28">
        <v>4347.3500000000004</v>
      </c>
      <c r="N111" s="28">
        <v>4232.95</v>
      </c>
      <c r="O111" s="39">
        <v>296550</v>
      </c>
      <c r="P111" s="40">
        <v>4.4374009508716325E-2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44951</v>
      </c>
      <c r="E112" s="37">
        <v>2024.75</v>
      </c>
      <c r="F112" s="37">
        <v>2029.1666666666667</v>
      </c>
      <c r="G112" s="38">
        <v>2001.7833333333333</v>
      </c>
      <c r="H112" s="38">
        <v>1978.8166666666666</v>
      </c>
      <c r="I112" s="38">
        <v>1951.4333333333332</v>
      </c>
      <c r="J112" s="38">
        <v>2052.1333333333332</v>
      </c>
      <c r="K112" s="38">
        <v>2079.5166666666673</v>
      </c>
      <c r="L112" s="38">
        <v>2102.4833333333336</v>
      </c>
      <c r="M112" s="28">
        <v>2056.5500000000002</v>
      </c>
      <c r="N112" s="28">
        <v>2006.2</v>
      </c>
      <c r="O112" s="39">
        <v>3061500</v>
      </c>
      <c r="P112" s="40">
        <v>-2.5403495368159678E-2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44951</v>
      </c>
      <c r="E113" s="37">
        <v>1188.5</v>
      </c>
      <c r="F113" s="37">
        <v>1196.4666666666667</v>
      </c>
      <c r="G113" s="38">
        <v>1172.0333333333333</v>
      </c>
      <c r="H113" s="38">
        <v>1155.5666666666666</v>
      </c>
      <c r="I113" s="38">
        <v>1131.1333333333332</v>
      </c>
      <c r="J113" s="38">
        <v>1212.9333333333334</v>
      </c>
      <c r="K113" s="38">
        <v>1237.3666666666668</v>
      </c>
      <c r="L113" s="38">
        <v>1253.8333333333335</v>
      </c>
      <c r="M113" s="28">
        <v>1220.9000000000001</v>
      </c>
      <c r="N113" s="28">
        <v>1180</v>
      </c>
      <c r="O113" s="39">
        <v>23801850</v>
      </c>
      <c r="P113" s="40">
        <v>-1.5156311095387938E-2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44951</v>
      </c>
      <c r="E114" s="37">
        <v>187.6</v>
      </c>
      <c r="F114" s="37">
        <v>187.51666666666665</v>
      </c>
      <c r="G114" s="38">
        <v>186.0333333333333</v>
      </c>
      <c r="H114" s="38">
        <v>184.46666666666664</v>
      </c>
      <c r="I114" s="38">
        <v>182.98333333333329</v>
      </c>
      <c r="J114" s="38">
        <v>189.08333333333331</v>
      </c>
      <c r="K114" s="38">
        <v>190.56666666666666</v>
      </c>
      <c r="L114" s="38">
        <v>192.13333333333333</v>
      </c>
      <c r="M114" s="28">
        <v>189</v>
      </c>
      <c r="N114" s="28">
        <v>185.95</v>
      </c>
      <c r="O114" s="39">
        <v>14968800</v>
      </c>
      <c r="P114" s="40">
        <v>-1.091581868640148E-2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44951</v>
      </c>
      <c r="E115" s="37">
        <v>1455.55</v>
      </c>
      <c r="F115" s="37">
        <v>1463.5333333333335</v>
      </c>
      <c r="G115" s="38">
        <v>1445.8166666666671</v>
      </c>
      <c r="H115" s="38">
        <v>1436.0833333333335</v>
      </c>
      <c r="I115" s="38">
        <v>1418.366666666667</v>
      </c>
      <c r="J115" s="38">
        <v>1473.2666666666671</v>
      </c>
      <c r="K115" s="38">
        <v>1490.9833333333338</v>
      </c>
      <c r="L115" s="38">
        <v>1500.7166666666672</v>
      </c>
      <c r="M115" s="28">
        <v>1481.25</v>
      </c>
      <c r="N115" s="28">
        <v>1453.8</v>
      </c>
      <c r="O115" s="39">
        <v>36590800</v>
      </c>
      <c r="P115" s="40">
        <v>3.8119339975941351E-2</v>
      </c>
    </row>
    <row r="116" spans="1:16" ht="12.75" customHeight="1">
      <c r="A116" s="28">
        <v>106</v>
      </c>
      <c r="B116" s="29" t="s">
        <v>86</v>
      </c>
      <c r="C116" s="30" t="s">
        <v>392</v>
      </c>
      <c r="D116" s="31">
        <v>44951</v>
      </c>
      <c r="E116" s="37">
        <v>423.8</v>
      </c>
      <c r="F116" s="37">
        <v>426.2166666666667</v>
      </c>
      <c r="G116" s="38">
        <v>419.23333333333341</v>
      </c>
      <c r="H116" s="38">
        <v>414.66666666666669</v>
      </c>
      <c r="I116" s="38">
        <v>407.68333333333339</v>
      </c>
      <c r="J116" s="38">
        <v>430.78333333333342</v>
      </c>
      <c r="K116" s="38">
        <v>437.76666666666677</v>
      </c>
      <c r="L116" s="38">
        <v>442.33333333333343</v>
      </c>
      <c r="M116" s="28">
        <v>433.2</v>
      </c>
      <c r="N116" s="28">
        <v>421.65</v>
      </c>
      <c r="O116" s="39">
        <v>4678000</v>
      </c>
      <c r="P116" s="40">
        <v>1.1897036556348691E-2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44951</v>
      </c>
      <c r="E117" s="37">
        <v>80.5</v>
      </c>
      <c r="F117" s="37">
        <v>80.38333333333334</v>
      </c>
      <c r="G117" s="38">
        <v>79.51666666666668</v>
      </c>
      <c r="H117" s="38">
        <v>78.533333333333346</v>
      </c>
      <c r="I117" s="38">
        <v>77.666666666666686</v>
      </c>
      <c r="J117" s="38">
        <v>81.366666666666674</v>
      </c>
      <c r="K117" s="38">
        <v>82.23333333333332</v>
      </c>
      <c r="L117" s="38">
        <v>83.216666666666669</v>
      </c>
      <c r="M117" s="28">
        <v>81.25</v>
      </c>
      <c r="N117" s="28">
        <v>79.400000000000006</v>
      </c>
      <c r="O117" s="39">
        <v>85946250</v>
      </c>
      <c r="P117" s="40">
        <v>-9.7730847000674012E-3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44951</v>
      </c>
      <c r="E118" s="37">
        <v>858.1</v>
      </c>
      <c r="F118" s="37">
        <v>858.25</v>
      </c>
      <c r="G118" s="38">
        <v>849.45</v>
      </c>
      <c r="H118" s="38">
        <v>840.80000000000007</v>
      </c>
      <c r="I118" s="38">
        <v>832.00000000000011</v>
      </c>
      <c r="J118" s="38">
        <v>866.9</v>
      </c>
      <c r="K118" s="38">
        <v>875.69999999999993</v>
      </c>
      <c r="L118" s="38">
        <v>884.34999999999991</v>
      </c>
      <c r="M118" s="28">
        <v>867.05</v>
      </c>
      <c r="N118" s="28">
        <v>849.6</v>
      </c>
      <c r="O118" s="39">
        <v>1626300</v>
      </c>
      <c r="P118" s="40">
        <v>1.2545528126264671E-2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44951</v>
      </c>
      <c r="E119" s="37">
        <v>637.29999999999995</v>
      </c>
      <c r="F119" s="37">
        <v>636.83333333333337</v>
      </c>
      <c r="G119" s="38">
        <v>631.4666666666667</v>
      </c>
      <c r="H119" s="38">
        <v>625.63333333333333</v>
      </c>
      <c r="I119" s="38">
        <v>620.26666666666665</v>
      </c>
      <c r="J119" s="38">
        <v>642.66666666666674</v>
      </c>
      <c r="K119" s="38">
        <v>648.0333333333333</v>
      </c>
      <c r="L119" s="38">
        <v>653.86666666666679</v>
      </c>
      <c r="M119" s="28">
        <v>642.20000000000005</v>
      </c>
      <c r="N119" s="28">
        <v>631</v>
      </c>
      <c r="O119" s="39">
        <v>15150625</v>
      </c>
      <c r="P119" s="40">
        <v>5.2249637155297535E-3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44951</v>
      </c>
      <c r="E120" s="37">
        <v>336.1</v>
      </c>
      <c r="F120" s="37">
        <v>336.2166666666667</v>
      </c>
      <c r="G120" s="38">
        <v>334.18333333333339</v>
      </c>
      <c r="H120" s="38">
        <v>332.26666666666671</v>
      </c>
      <c r="I120" s="38">
        <v>330.23333333333341</v>
      </c>
      <c r="J120" s="38">
        <v>338.13333333333338</v>
      </c>
      <c r="K120" s="38">
        <v>340.16666666666669</v>
      </c>
      <c r="L120" s="38">
        <v>342.08333333333337</v>
      </c>
      <c r="M120" s="28">
        <v>338.25</v>
      </c>
      <c r="N120" s="28">
        <v>334.3</v>
      </c>
      <c r="O120" s="39">
        <v>69364800</v>
      </c>
      <c r="P120" s="40">
        <v>-2.1222315038493669E-2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44951</v>
      </c>
      <c r="E121" s="37">
        <v>593.6</v>
      </c>
      <c r="F121" s="37">
        <v>595.26666666666677</v>
      </c>
      <c r="G121" s="38">
        <v>588.83333333333348</v>
      </c>
      <c r="H121" s="38">
        <v>584.06666666666672</v>
      </c>
      <c r="I121" s="38">
        <v>577.63333333333344</v>
      </c>
      <c r="J121" s="38">
        <v>600.03333333333353</v>
      </c>
      <c r="K121" s="38">
        <v>606.4666666666667</v>
      </c>
      <c r="L121" s="38">
        <v>611.23333333333358</v>
      </c>
      <c r="M121" s="28">
        <v>601.70000000000005</v>
      </c>
      <c r="N121" s="28">
        <v>590.5</v>
      </c>
      <c r="O121" s="39">
        <v>20185000</v>
      </c>
      <c r="P121" s="40">
        <v>-3.1604197901049479E-2</v>
      </c>
    </row>
    <row r="122" spans="1:16" ht="12.75" customHeight="1">
      <c r="A122" s="28">
        <v>112</v>
      </c>
      <c r="B122" s="29" t="s">
        <v>42</v>
      </c>
      <c r="C122" s="30" t="s">
        <v>394</v>
      </c>
      <c r="D122" s="31">
        <v>44951</v>
      </c>
      <c r="E122" s="37">
        <v>2880.9</v>
      </c>
      <c r="F122" s="37">
        <v>2885.1333333333332</v>
      </c>
      <c r="G122" s="38">
        <v>2860.2666666666664</v>
      </c>
      <c r="H122" s="38">
        <v>2839.6333333333332</v>
      </c>
      <c r="I122" s="38">
        <v>2814.7666666666664</v>
      </c>
      <c r="J122" s="38">
        <v>2905.7666666666664</v>
      </c>
      <c r="K122" s="38">
        <v>2930.6333333333332</v>
      </c>
      <c r="L122" s="38">
        <v>2951.2666666666664</v>
      </c>
      <c r="M122" s="28">
        <v>2910</v>
      </c>
      <c r="N122" s="28">
        <v>2864.5</v>
      </c>
      <c r="O122" s="39">
        <v>480000</v>
      </c>
      <c r="P122" s="40">
        <v>-1.7902813299232736E-2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44951</v>
      </c>
      <c r="E123" s="37">
        <v>732</v>
      </c>
      <c r="F123" s="37">
        <v>739</v>
      </c>
      <c r="G123" s="38">
        <v>722.6</v>
      </c>
      <c r="H123" s="38">
        <v>713.2</v>
      </c>
      <c r="I123" s="38">
        <v>696.80000000000007</v>
      </c>
      <c r="J123" s="38">
        <v>748.4</v>
      </c>
      <c r="K123" s="38">
        <v>764.80000000000007</v>
      </c>
      <c r="L123" s="38">
        <v>774.19999999999993</v>
      </c>
      <c r="M123" s="28">
        <v>755.4</v>
      </c>
      <c r="N123" s="28">
        <v>729.6</v>
      </c>
      <c r="O123" s="39">
        <v>23927400</v>
      </c>
      <c r="P123" s="40">
        <v>3.8495341887853751E-2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44951</v>
      </c>
      <c r="E124" s="37">
        <v>500.45</v>
      </c>
      <c r="F124" s="37">
        <v>502.3</v>
      </c>
      <c r="G124" s="38">
        <v>493.85</v>
      </c>
      <c r="H124" s="38">
        <v>487.25</v>
      </c>
      <c r="I124" s="38">
        <v>478.8</v>
      </c>
      <c r="J124" s="38">
        <v>508.90000000000003</v>
      </c>
      <c r="K124" s="38">
        <v>517.34999999999991</v>
      </c>
      <c r="L124" s="38">
        <v>523.95000000000005</v>
      </c>
      <c r="M124" s="28">
        <v>510.75</v>
      </c>
      <c r="N124" s="28">
        <v>495.7</v>
      </c>
      <c r="O124" s="39">
        <v>15851250</v>
      </c>
      <c r="P124" s="40">
        <v>1.5698838606327592E-2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44951</v>
      </c>
      <c r="E125" s="37">
        <v>1794.65</v>
      </c>
      <c r="F125" s="37">
        <v>1803.3</v>
      </c>
      <c r="G125" s="38">
        <v>1772.35</v>
      </c>
      <c r="H125" s="38">
        <v>1750.05</v>
      </c>
      <c r="I125" s="38">
        <v>1719.1</v>
      </c>
      <c r="J125" s="38">
        <v>1825.6</v>
      </c>
      <c r="K125" s="38">
        <v>1856.5500000000002</v>
      </c>
      <c r="L125" s="38">
        <v>1878.85</v>
      </c>
      <c r="M125" s="28">
        <v>1834.25</v>
      </c>
      <c r="N125" s="28">
        <v>1781</v>
      </c>
      <c r="O125" s="39">
        <v>33064400</v>
      </c>
      <c r="P125" s="40">
        <v>1.5953197399309269E-2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44951</v>
      </c>
      <c r="E126" s="37">
        <v>87.25</v>
      </c>
      <c r="F126" s="37">
        <v>87.55</v>
      </c>
      <c r="G126" s="38">
        <v>85.75</v>
      </c>
      <c r="H126" s="38">
        <v>84.25</v>
      </c>
      <c r="I126" s="38">
        <v>82.45</v>
      </c>
      <c r="J126" s="38">
        <v>89.05</v>
      </c>
      <c r="K126" s="38">
        <v>90.84999999999998</v>
      </c>
      <c r="L126" s="38">
        <v>92.35</v>
      </c>
      <c r="M126" s="28">
        <v>89.35</v>
      </c>
      <c r="N126" s="28">
        <v>86.05</v>
      </c>
      <c r="O126" s="39">
        <v>62940972</v>
      </c>
      <c r="P126" s="40">
        <v>-1.4668901927912825E-2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44951</v>
      </c>
      <c r="E127" s="37">
        <v>2193.1</v>
      </c>
      <c r="F127" s="37">
        <v>2205.4500000000003</v>
      </c>
      <c r="G127" s="38">
        <v>2170.5000000000005</v>
      </c>
      <c r="H127" s="38">
        <v>2147.9</v>
      </c>
      <c r="I127" s="38">
        <v>2112.9500000000003</v>
      </c>
      <c r="J127" s="38">
        <v>2228.0500000000006</v>
      </c>
      <c r="K127" s="38">
        <v>2263.0000000000005</v>
      </c>
      <c r="L127" s="38">
        <v>2285.6000000000008</v>
      </c>
      <c r="M127" s="28">
        <v>2240.4</v>
      </c>
      <c r="N127" s="28">
        <v>2182.85</v>
      </c>
      <c r="O127" s="39">
        <v>1295000</v>
      </c>
      <c r="P127" s="40">
        <v>2.3310944290794153E-2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44951</v>
      </c>
      <c r="E128" s="37">
        <v>374.7</v>
      </c>
      <c r="F128" s="37">
        <v>376.8</v>
      </c>
      <c r="G128" s="38">
        <v>370.6</v>
      </c>
      <c r="H128" s="38">
        <v>366.5</v>
      </c>
      <c r="I128" s="38">
        <v>360.3</v>
      </c>
      <c r="J128" s="38">
        <v>380.90000000000003</v>
      </c>
      <c r="K128" s="38">
        <v>387.09999999999997</v>
      </c>
      <c r="L128" s="38">
        <v>391.20000000000005</v>
      </c>
      <c r="M128" s="28">
        <v>383</v>
      </c>
      <c r="N128" s="28">
        <v>372.7</v>
      </c>
      <c r="O128" s="39">
        <v>10098000</v>
      </c>
      <c r="P128" s="40">
        <v>-5.0937466132003903E-3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44951</v>
      </c>
      <c r="E129" s="37">
        <v>405.6</v>
      </c>
      <c r="F129" s="37">
        <v>410.9666666666667</v>
      </c>
      <c r="G129" s="38">
        <v>397.43333333333339</v>
      </c>
      <c r="H129" s="38">
        <v>389.26666666666671</v>
      </c>
      <c r="I129" s="38">
        <v>375.73333333333341</v>
      </c>
      <c r="J129" s="38">
        <v>419.13333333333338</v>
      </c>
      <c r="K129" s="38">
        <v>432.66666666666669</v>
      </c>
      <c r="L129" s="38">
        <v>440.83333333333337</v>
      </c>
      <c r="M129" s="28">
        <v>424.5</v>
      </c>
      <c r="N129" s="28">
        <v>402.8</v>
      </c>
      <c r="O129" s="39">
        <v>13346000</v>
      </c>
      <c r="P129" s="40">
        <v>1.6450875856816451E-2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44951</v>
      </c>
      <c r="E130" s="37">
        <v>2098.3000000000002</v>
      </c>
      <c r="F130" s="37">
        <v>2103.2666666666669</v>
      </c>
      <c r="G130" s="38">
        <v>2078.0833333333339</v>
      </c>
      <c r="H130" s="38">
        <v>2057.8666666666672</v>
      </c>
      <c r="I130" s="38">
        <v>2032.6833333333343</v>
      </c>
      <c r="J130" s="38">
        <v>2123.4833333333336</v>
      </c>
      <c r="K130" s="38">
        <v>2148.666666666667</v>
      </c>
      <c r="L130" s="38">
        <v>2168.8833333333332</v>
      </c>
      <c r="M130" s="28">
        <v>2128.4499999999998</v>
      </c>
      <c r="N130" s="28">
        <v>2083.0500000000002</v>
      </c>
      <c r="O130" s="39">
        <v>8358000</v>
      </c>
      <c r="P130" s="40">
        <v>1.1692933401118455E-2</v>
      </c>
    </row>
    <row r="131" spans="1:16" ht="12.75" customHeight="1">
      <c r="A131" s="28">
        <v>121</v>
      </c>
      <c r="B131" s="29" t="s">
        <v>86</v>
      </c>
      <c r="C131" s="30" t="s">
        <v>881</v>
      </c>
      <c r="D131" s="31">
        <v>44951</v>
      </c>
      <c r="E131" s="37">
        <v>4210.5</v>
      </c>
      <c r="F131" s="37">
        <v>4231.5333333333338</v>
      </c>
      <c r="G131" s="38">
        <v>4167.0666666666675</v>
      </c>
      <c r="H131" s="38">
        <v>4123.6333333333341</v>
      </c>
      <c r="I131" s="38">
        <v>4059.1666666666679</v>
      </c>
      <c r="J131" s="38">
        <v>4274.9666666666672</v>
      </c>
      <c r="K131" s="38">
        <v>4339.4333333333325</v>
      </c>
      <c r="L131" s="38">
        <v>4382.8666666666668</v>
      </c>
      <c r="M131" s="28">
        <v>4296</v>
      </c>
      <c r="N131" s="28">
        <v>4188.1000000000004</v>
      </c>
      <c r="O131" s="39">
        <v>1905750</v>
      </c>
      <c r="P131" s="40">
        <v>-1.4046251746081017E-2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44951</v>
      </c>
      <c r="E132" s="37">
        <v>3593</v>
      </c>
      <c r="F132" s="37">
        <v>3603.6</v>
      </c>
      <c r="G132" s="38">
        <v>3559.5499999999997</v>
      </c>
      <c r="H132" s="38">
        <v>3526.1</v>
      </c>
      <c r="I132" s="38">
        <v>3482.0499999999997</v>
      </c>
      <c r="J132" s="38">
        <v>3637.0499999999997</v>
      </c>
      <c r="K132" s="38">
        <v>3681.1</v>
      </c>
      <c r="L132" s="38">
        <v>3714.5499999999997</v>
      </c>
      <c r="M132" s="28">
        <v>3647.65</v>
      </c>
      <c r="N132" s="28">
        <v>3570.15</v>
      </c>
      <c r="O132" s="39">
        <v>1113000</v>
      </c>
      <c r="P132" s="40">
        <v>2.2414109865882784E-2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44951</v>
      </c>
      <c r="E133" s="37">
        <v>741.05</v>
      </c>
      <c r="F133" s="37">
        <v>742.73333333333323</v>
      </c>
      <c r="G133" s="38">
        <v>734.96666666666647</v>
      </c>
      <c r="H133" s="38">
        <v>728.88333333333321</v>
      </c>
      <c r="I133" s="38">
        <v>721.11666666666645</v>
      </c>
      <c r="J133" s="38">
        <v>748.81666666666649</v>
      </c>
      <c r="K133" s="38">
        <v>756.58333333333314</v>
      </c>
      <c r="L133" s="38">
        <v>762.66666666666652</v>
      </c>
      <c r="M133" s="28">
        <v>750.5</v>
      </c>
      <c r="N133" s="28">
        <v>736.65</v>
      </c>
      <c r="O133" s="39">
        <v>6152300</v>
      </c>
      <c r="P133" s="40">
        <v>-1.1337249009698128E-2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44951</v>
      </c>
      <c r="E134" s="37">
        <v>1271.2</v>
      </c>
      <c r="F134" s="37">
        <v>1268.5833333333333</v>
      </c>
      <c r="G134" s="38">
        <v>1257.3166666666666</v>
      </c>
      <c r="H134" s="38">
        <v>1243.4333333333334</v>
      </c>
      <c r="I134" s="38">
        <v>1232.1666666666667</v>
      </c>
      <c r="J134" s="38">
        <v>1282.4666666666665</v>
      </c>
      <c r="K134" s="38">
        <v>1293.7333333333333</v>
      </c>
      <c r="L134" s="38">
        <v>1307.6166666666663</v>
      </c>
      <c r="M134" s="28">
        <v>1279.8499999999999</v>
      </c>
      <c r="N134" s="28">
        <v>1254.7</v>
      </c>
      <c r="O134" s="39">
        <v>12726700</v>
      </c>
      <c r="P134" s="40">
        <v>6.5709261430246191E-2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44951</v>
      </c>
      <c r="E135" s="37">
        <v>233.85</v>
      </c>
      <c r="F135" s="37">
        <v>233.86666666666665</v>
      </c>
      <c r="G135" s="38">
        <v>230.5333333333333</v>
      </c>
      <c r="H135" s="38">
        <v>227.21666666666667</v>
      </c>
      <c r="I135" s="38">
        <v>223.88333333333333</v>
      </c>
      <c r="J135" s="38">
        <v>237.18333333333328</v>
      </c>
      <c r="K135" s="38">
        <v>240.51666666666659</v>
      </c>
      <c r="L135" s="38">
        <v>243.83333333333326</v>
      </c>
      <c r="M135" s="28">
        <v>237.2</v>
      </c>
      <c r="N135" s="28">
        <v>230.55</v>
      </c>
      <c r="O135" s="39">
        <v>23732000</v>
      </c>
      <c r="P135" s="40">
        <v>-2.465888541837909E-2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44951</v>
      </c>
      <c r="E136" s="37">
        <v>119.15</v>
      </c>
      <c r="F136" s="37">
        <v>119.78333333333335</v>
      </c>
      <c r="G136" s="38">
        <v>117.36666666666669</v>
      </c>
      <c r="H136" s="38">
        <v>115.58333333333334</v>
      </c>
      <c r="I136" s="38">
        <v>113.16666666666669</v>
      </c>
      <c r="J136" s="38">
        <v>121.56666666666669</v>
      </c>
      <c r="K136" s="38">
        <v>123.98333333333335</v>
      </c>
      <c r="L136" s="38">
        <v>125.76666666666669</v>
      </c>
      <c r="M136" s="28">
        <v>122.2</v>
      </c>
      <c r="N136" s="28">
        <v>118</v>
      </c>
      <c r="O136" s="39">
        <v>48048000</v>
      </c>
      <c r="P136" s="40">
        <v>-7.8057241977450131E-3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44951</v>
      </c>
      <c r="E137" s="37">
        <v>515.15</v>
      </c>
      <c r="F137" s="37">
        <v>515</v>
      </c>
      <c r="G137" s="38">
        <v>510.75</v>
      </c>
      <c r="H137" s="38">
        <v>506.35</v>
      </c>
      <c r="I137" s="38">
        <v>502.1</v>
      </c>
      <c r="J137" s="38">
        <v>519.4</v>
      </c>
      <c r="K137" s="38">
        <v>523.65</v>
      </c>
      <c r="L137" s="38">
        <v>528.04999999999995</v>
      </c>
      <c r="M137" s="28">
        <v>519.25</v>
      </c>
      <c r="N137" s="28">
        <v>510.6</v>
      </c>
      <c r="O137" s="39">
        <v>8563200</v>
      </c>
      <c r="P137" s="40">
        <v>-8.0622741173199883E-3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44951</v>
      </c>
      <c r="E138" s="37">
        <v>8427.9</v>
      </c>
      <c r="F138" s="37">
        <v>8448.75</v>
      </c>
      <c r="G138" s="38">
        <v>8370.5</v>
      </c>
      <c r="H138" s="38">
        <v>8313.1</v>
      </c>
      <c r="I138" s="38">
        <v>8234.85</v>
      </c>
      <c r="J138" s="38">
        <v>8506.15</v>
      </c>
      <c r="K138" s="38">
        <v>8584.4</v>
      </c>
      <c r="L138" s="38">
        <v>8641.7999999999993</v>
      </c>
      <c r="M138" s="28">
        <v>8527</v>
      </c>
      <c r="N138" s="28">
        <v>8391.35</v>
      </c>
      <c r="O138" s="39">
        <v>2776300</v>
      </c>
      <c r="P138" s="40">
        <v>2.1616168894332961E-4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44951</v>
      </c>
      <c r="E139" s="37">
        <v>858.75</v>
      </c>
      <c r="F139" s="37">
        <v>858.58333333333337</v>
      </c>
      <c r="G139" s="38">
        <v>851.9666666666667</v>
      </c>
      <c r="H139" s="38">
        <v>845.18333333333328</v>
      </c>
      <c r="I139" s="38">
        <v>838.56666666666661</v>
      </c>
      <c r="J139" s="38">
        <v>865.36666666666679</v>
      </c>
      <c r="K139" s="38">
        <v>871.98333333333335</v>
      </c>
      <c r="L139" s="38">
        <v>878.76666666666688</v>
      </c>
      <c r="M139" s="28">
        <v>865.2</v>
      </c>
      <c r="N139" s="28">
        <v>851.8</v>
      </c>
      <c r="O139" s="39">
        <v>14876250</v>
      </c>
      <c r="P139" s="40">
        <v>2.3160820314144944E-3</v>
      </c>
    </row>
    <row r="140" spans="1:16" ht="12.75" customHeight="1">
      <c r="A140" s="28">
        <v>130</v>
      </c>
      <c r="B140" s="29" t="s">
        <v>44</v>
      </c>
      <c r="C140" s="30" t="s">
        <v>425</v>
      </c>
      <c r="D140" s="31">
        <v>44951</v>
      </c>
      <c r="E140" s="37">
        <v>1447.35</v>
      </c>
      <c r="F140" s="37">
        <v>1456.3166666666666</v>
      </c>
      <c r="G140" s="38">
        <v>1429.6333333333332</v>
      </c>
      <c r="H140" s="38">
        <v>1411.9166666666665</v>
      </c>
      <c r="I140" s="38">
        <v>1385.2333333333331</v>
      </c>
      <c r="J140" s="38">
        <v>1474.0333333333333</v>
      </c>
      <c r="K140" s="38">
        <v>1500.7166666666667</v>
      </c>
      <c r="L140" s="38">
        <v>1518.4333333333334</v>
      </c>
      <c r="M140" s="28">
        <v>1483</v>
      </c>
      <c r="N140" s="28">
        <v>1438.6</v>
      </c>
      <c r="O140" s="39">
        <v>1403200</v>
      </c>
      <c r="P140" s="40">
        <v>1.5340086830680173E-2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44951</v>
      </c>
      <c r="E141" s="37">
        <v>1337.55</v>
      </c>
      <c r="F141" s="37">
        <v>1349.9166666666667</v>
      </c>
      <c r="G141" s="38">
        <v>1321.8833333333334</v>
      </c>
      <c r="H141" s="38">
        <v>1306.2166666666667</v>
      </c>
      <c r="I141" s="38">
        <v>1278.1833333333334</v>
      </c>
      <c r="J141" s="38">
        <v>1365.5833333333335</v>
      </c>
      <c r="K141" s="38">
        <v>1393.6166666666668</v>
      </c>
      <c r="L141" s="38">
        <v>1409.2833333333335</v>
      </c>
      <c r="M141" s="28">
        <v>1377.95</v>
      </c>
      <c r="N141" s="28">
        <v>1334.25</v>
      </c>
      <c r="O141" s="39">
        <v>1426800</v>
      </c>
      <c r="P141" s="40">
        <v>1.739874500855676E-2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44951</v>
      </c>
      <c r="E142" s="37">
        <v>745.5</v>
      </c>
      <c r="F142" s="37">
        <v>747.94999999999993</v>
      </c>
      <c r="G142" s="38">
        <v>734.89999999999986</v>
      </c>
      <c r="H142" s="38">
        <v>724.3</v>
      </c>
      <c r="I142" s="38">
        <v>711.24999999999989</v>
      </c>
      <c r="J142" s="38">
        <v>758.54999999999984</v>
      </c>
      <c r="K142" s="38">
        <v>771.5999999999998</v>
      </c>
      <c r="L142" s="38">
        <v>782.19999999999982</v>
      </c>
      <c r="M142" s="28">
        <v>761</v>
      </c>
      <c r="N142" s="28">
        <v>737.35</v>
      </c>
      <c r="O142" s="39">
        <v>5538000</v>
      </c>
      <c r="P142" s="40">
        <v>-5.1330586794343616E-2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44951</v>
      </c>
      <c r="E143" s="37">
        <v>864.3</v>
      </c>
      <c r="F143" s="37">
        <v>866.18333333333339</v>
      </c>
      <c r="G143" s="38">
        <v>854.41666666666674</v>
      </c>
      <c r="H143" s="38">
        <v>844.5333333333333</v>
      </c>
      <c r="I143" s="38">
        <v>832.76666666666665</v>
      </c>
      <c r="J143" s="38">
        <v>876.06666666666683</v>
      </c>
      <c r="K143" s="38">
        <v>887.83333333333348</v>
      </c>
      <c r="L143" s="38">
        <v>897.71666666666692</v>
      </c>
      <c r="M143" s="28">
        <v>877.95</v>
      </c>
      <c r="N143" s="28">
        <v>856.3</v>
      </c>
      <c r="O143" s="39">
        <v>2408800</v>
      </c>
      <c r="P143" s="40">
        <v>-1.1814899901542501E-2</v>
      </c>
    </row>
    <row r="144" spans="1:16" ht="12.75" customHeight="1">
      <c r="A144" s="28">
        <v>134</v>
      </c>
      <c r="B144" s="29" t="s">
        <v>49</v>
      </c>
      <c r="C144" s="30" t="s">
        <v>804</v>
      </c>
      <c r="D144" s="31">
        <v>44951</v>
      </c>
      <c r="E144" s="37">
        <v>75.55</v>
      </c>
      <c r="F144" s="37">
        <v>75.666666666666671</v>
      </c>
      <c r="G144" s="38">
        <v>75.033333333333346</v>
      </c>
      <c r="H144" s="38">
        <v>74.51666666666668</v>
      </c>
      <c r="I144" s="38">
        <v>73.883333333333354</v>
      </c>
      <c r="J144" s="38">
        <v>76.183333333333337</v>
      </c>
      <c r="K144" s="38">
        <v>76.816666666666663</v>
      </c>
      <c r="L144" s="38">
        <v>77.333333333333329</v>
      </c>
      <c r="M144" s="28">
        <v>76.3</v>
      </c>
      <c r="N144" s="28">
        <v>75.150000000000006</v>
      </c>
      <c r="O144" s="39">
        <v>75350250</v>
      </c>
      <c r="P144" s="40">
        <v>-1.1073706591070162E-2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44951</v>
      </c>
      <c r="E145" s="37">
        <v>1981.95</v>
      </c>
      <c r="F145" s="37">
        <v>1996.1833333333332</v>
      </c>
      <c r="G145" s="38">
        <v>1957.3666666666663</v>
      </c>
      <c r="H145" s="38">
        <v>1932.7833333333331</v>
      </c>
      <c r="I145" s="38">
        <v>1893.9666666666662</v>
      </c>
      <c r="J145" s="38">
        <v>2020.7666666666664</v>
      </c>
      <c r="K145" s="38">
        <v>2059.5833333333335</v>
      </c>
      <c r="L145" s="38">
        <v>2084.1666666666665</v>
      </c>
      <c r="M145" s="28">
        <v>2035</v>
      </c>
      <c r="N145" s="28">
        <v>1971.6</v>
      </c>
      <c r="O145" s="39">
        <v>1644225</v>
      </c>
      <c r="P145" s="40">
        <v>-4.4888178913738017E-2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44951</v>
      </c>
      <c r="E146" s="37">
        <v>92869.95</v>
      </c>
      <c r="F146" s="37">
        <v>92194.383333333346</v>
      </c>
      <c r="G146" s="38">
        <v>91175.566666666695</v>
      </c>
      <c r="H146" s="38">
        <v>89481.183333333349</v>
      </c>
      <c r="I146" s="38">
        <v>88462.366666666698</v>
      </c>
      <c r="J146" s="38">
        <v>93888.766666666692</v>
      </c>
      <c r="K146" s="38">
        <v>94907.583333333343</v>
      </c>
      <c r="L146" s="38">
        <v>96601.966666666689</v>
      </c>
      <c r="M146" s="28">
        <v>93213.2</v>
      </c>
      <c r="N146" s="28">
        <v>90500</v>
      </c>
      <c r="O146" s="39">
        <v>55420</v>
      </c>
      <c r="P146" s="40">
        <v>5.401293267402054E-2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44951</v>
      </c>
      <c r="E147" s="37">
        <v>1064.55</v>
      </c>
      <c r="F147" s="37">
        <v>1066.25</v>
      </c>
      <c r="G147" s="38">
        <v>1054</v>
      </c>
      <c r="H147" s="38">
        <v>1043.45</v>
      </c>
      <c r="I147" s="38">
        <v>1031.2</v>
      </c>
      <c r="J147" s="38">
        <v>1076.8</v>
      </c>
      <c r="K147" s="38">
        <v>1089.05</v>
      </c>
      <c r="L147" s="38">
        <v>1099.5999999999999</v>
      </c>
      <c r="M147" s="28">
        <v>1078.5</v>
      </c>
      <c r="N147" s="28">
        <v>1055.7</v>
      </c>
      <c r="O147" s="39">
        <v>7212150</v>
      </c>
      <c r="P147" s="40">
        <v>5.6752818467673905E-3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44951</v>
      </c>
      <c r="E148" s="37">
        <v>81.349999999999994</v>
      </c>
      <c r="F148" s="37">
        <v>81.733333333333334</v>
      </c>
      <c r="G148" s="38">
        <v>80.666666666666671</v>
      </c>
      <c r="H148" s="38">
        <v>79.983333333333334</v>
      </c>
      <c r="I148" s="38">
        <v>78.916666666666671</v>
      </c>
      <c r="J148" s="38">
        <v>82.416666666666671</v>
      </c>
      <c r="K148" s="38">
        <v>83.483333333333334</v>
      </c>
      <c r="L148" s="38">
        <v>84.166666666666671</v>
      </c>
      <c r="M148" s="28">
        <v>82.8</v>
      </c>
      <c r="N148" s="28">
        <v>81.05</v>
      </c>
      <c r="O148" s="39">
        <v>69780000</v>
      </c>
      <c r="P148" s="40">
        <v>3.2254596279969894E-4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44951</v>
      </c>
      <c r="E149" s="37">
        <v>3685.4</v>
      </c>
      <c r="F149" s="37">
        <v>3691.9</v>
      </c>
      <c r="G149" s="38">
        <v>3651</v>
      </c>
      <c r="H149" s="38">
        <v>3616.6</v>
      </c>
      <c r="I149" s="38">
        <v>3575.7</v>
      </c>
      <c r="J149" s="38">
        <v>3726.3</v>
      </c>
      <c r="K149" s="38">
        <v>3767.2000000000007</v>
      </c>
      <c r="L149" s="38">
        <v>3801.6000000000004</v>
      </c>
      <c r="M149" s="28">
        <v>3732.8</v>
      </c>
      <c r="N149" s="28">
        <v>3657.5</v>
      </c>
      <c r="O149" s="39">
        <v>1429000</v>
      </c>
      <c r="P149" s="40">
        <v>3.7951697839113854E-2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44951</v>
      </c>
      <c r="E150" s="37">
        <v>3882</v>
      </c>
      <c r="F150" s="37">
        <v>3913.4</v>
      </c>
      <c r="G150" s="38">
        <v>3832.4500000000003</v>
      </c>
      <c r="H150" s="38">
        <v>3782.9</v>
      </c>
      <c r="I150" s="38">
        <v>3701.9500000000003</v>
      </c>
      <c r="J150" s="38">
        <v>3962.9500000000003</v>
      </c>
      <c r="K150" s="38">
        <v>4043.9</v>
      </c>
      <c r="L150" s="38">
        <v>4093.4500000000003</v>
      </c>
      <c r="M150" s="28">
        <v>3994.35</v>
      </c>
      <c r="N150" s="28">
        <v>3863.85</v>
      </c>
      <c r="O150" s="39">
        <v>398700</v>
      </c>
      <c r="P150" s="40">
        <v>8.7286527514231493E-3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44951</v>
      </c>
      <c r="E151" s="37">
        <v>19931.849999999999</v>
      </c>
      <c r="F151" s="37">
        <v>19921.666666666664</v>
      </c>
      <c r="G151" s="38">
        <v>19852.783333333329</v>
      </c>
      <c r="H151" s="38">
        <v>19773.716666666664</v>
      </c>
      <c r="I151" s="38">
        <v>19704.833333333328</v>
      </c>
      <c r="J151" s="38">
        <v>20000.73333333333</v>
      </c>
      <c r="K151" s="38">
        <v>20069.616666666661</v>
      </c>
      <c r="L151" s="38">
        <v>20148.683333333331</v>
      </c>
      <c r="M151" s="28">
        <v>19990.55</v>
      </c>
      <c r="N151" s="28">
        <v>19842.599999999999</v>
      </c>
      <c r="O151" s="39">
        <v>244760</v>
      </c>
      <c r="P151" s="40">
        <v>-1.6554162648666024E-2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44951</v>
      </c>
      <c r="E152" s="37">
        <v>122.55</v>
      </c>
      <c r="F152" s="37">
        <v>123.18333333333334</v>
      </c>
      <c r="G152" s="38">
        <v>121.36666666666667</v>
      </c>
      <c r="H152" s="38">
        <v>120.18333333333334</v>
      </c>
      <c r="I152" s="38">
        <v>118.36666666666667</v>
      </c>
      <c r="J152" s="38">
        <v>124.36666666666667</v>
      </c>
      <c r="K152" s="38">
        <v>126.18333333333334</v>
      </c>
      <c r="L152" s="38">
        <v>127.36666666666667</v>
      </c>
      <c r="M152" s="28">
        <v>125</v>
      </c>
      <c r="N152" s="28">
        <v>122</v>
      </c>
      <c r="O152" s="39">
        <v>37926000</v>
      </c>
      <c r="P152" s="40">
        <v>2.8055623322761649E-2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44951</v>
      </c>
      <c r="E153" s="37">
        <v>169.95</v>
      </c>
      <c r="F153" s="37">
        <v>170.71666666666667</v>
      </c>
      <c r="G153" s="38">
        <v>168.93333333333334</v>
      </c>
      <c r="H153" s="38">
        <v>167.91666666666666</v>
      </c>
      <c r="I153" s="38">
        <v>166.13333333333333</v>
      </c>
      <c r="J153" s="38">
        <v>171.73333333333335</v>
      </c>
      <c r="K153" s="38">
        <v>173.51666666666671</v>
      </c>
      <c r="L153" s="38">
        <v>174.53333333333336</v>
      </c>
      <c r="M153" s="28">
        <v>172.5</v>
      </c>
      <c r="N153" s="28">
        <v>169.7</v>
      </c>
      <c r="O153" s="39">
        <v>56675100</v>
      </c>
      <c r="P153" s="40">
        <v>1.1075312122432541E-3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44951</v>
      </c>
      <c r="E154" s="37">
        <v>857</v>
      </c>
      <c r="F154" s="37">
        <v>856.94999999999993</v>
      </c>
      <c r="G154" s="38">
        <v>847.89999999999986</v>
      </c>
      <c r="H154" s="38">
        <v>838.8</v>
      </c>
      <c r="I154" s="38">
        <v>829.74999999999989</v>
      </c>
      <c r="J154" s="38">
        <v>866.04999999999984</v>
      </c>
      <c r="K154" s="38">
        <v>875.0999999999998</v>
      </c>
      <c r="L154" s="38">
        <v>884.19999999999982</v>
      </c>
      <c r="M154" s="28">
        <v>866</v>
      </c>
      <c r="N154" s="28">
        <v>847.85</v>
      </c>
      <c r="O154" s="39">
        <v>6239800</v>
      </c>
      <c r="P154" s="40">
        <v>2.1427752950613041E-2</v>
      </c>
    </row>
    <row r="155" spans="1:16" ht="12.75" customHeight="1">
      <c r="A155" s="28">
        <v>145</v>
      </c>
      <c r="B155" s="29" t="s">
        <v>86</v>
      </c>
      <c r="C155" s="30" t="s">
        <v>433</v>
      </c>
      <c r="D155" s="31">
        <v>44951</v>
      </c>
      <c r="E155" s="37">
        <v>3004.45</v>
      </c>
      <c r="F155" s="37">
        <v>3006.3166666666671</v>
      </c>
      <c r="G155" s="38">
        <v>2988.1333333333341</v>
      </c>
      <c r="H155" s="38">
        <v>2971.8166666666671</v>
      </c>
      <c r="I155" s="38">
        <v>2953.6333333333341</v>
      </c>
      <c r="J155" s="38">
        <v>3022.6333333333341</v>
      </c>
      <c r="K155" s="38">
        <v>3040.8166666666675</v>
      </c>
      <c r="L155" s="38">
        <v>3057.1333333333341</v>
      </c>
      <c r="M155" s="28">
        <v>3024.5</v>
      </c>
      <c r="N155" s="28">
        <v>2990</v>
      </c>
      <c r="O155" s="39">
        <v>515800</v>
      </c>
      <c r="P155" s="40">
        <v>-9.2201306185170952E-3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44951</v>
      </c>
      <c r="E156" s="37">
        <v>147.80000000000001</v>
      </c>
      <c r="F156" s="37">
        <v>147.73333333333332</v>
      </c>
      <c r="G156" s="38">
        <v>146.86666666666665</v>
      </c>
      <c r="H156" s="38">
        <v>145.93333333333334</v>
      </c>
      <c r="I156" s="38">
        <v>145.06666666666666</v>
      </c>
      <c r="J156" s="38">
        <v>148.66666666666663</v>
      </c>
      <c r="K156" s="38">
        <v>149.5333333333333</v>
      </c>
      <c r="L156" s="38">
        <v>150.46666666666661</v>
      </c>
      <c r="M156" s="28">
        <v>148.6</v>
      </c>
      <c r="N156" s="28">
        <v>146.80000000000001</v>
      </c>
      <c r="O156" s="39">
        <v>34923350</v>
      </c>
      <c r="P156" s="40">
        <v>9.03954802259887E-2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44951</v>
      </c>
      <c r="E157" s="37">
        <v>41869.85</v>
      </c>
      <c r="F157" s="37">
        <v>41923.266666666663</v>
      </c>
      <c r="G157" s="38">
        <v>41446.583333333328</v>
      </c>
      <c r="H157" s="38">
        <v>41023.316666666666</v>
      </c>
      <c r="I157" s="38">
        <v>40546.633333333331</v>
      </c>
      <c r="J157" s="38">
        <v>42346.533333333326</v>
      </c>
      <c r="K157" s="38">
        <v>42823.21666666666</v>
      </c>
      <c r="L157" s="38">
        <v>43246.483333333323</v>
      </c>
      <c r="M157" s="28">
        <v>42399.95</v>
      </c>
      <c r="N157" s="28">
        <v>41500</v>
      </c>
      <c r="O157" s="39">
        <v>104880</v>
      </c>
      <c r="P157" s="40">
        <v>2.5972120322817316E-2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44951</v>
      </c>
      <c r="E158" s="37">
        <v>801.4</v>
      </c>
      <c r="F158" s="37">
        <v>804.48333333333323</v>
      </c>
      <c r="G158" s="38">
        <v>792.36666666666645</v>
      </c>
      <c r="H158" s="38">
        <v>783.33333333333326</v>
      </c>
      <c r="I158" s="38">
        <v>771.21666666666647</v>
      </c>
      <c r="J158" s="38">
        <v>813.51666666666642</v>
      </c>
      <c r="K158" s="38">
        <v>825.63333333333321</v>
      </c>
      <c r="L158" s="38">
        <v>834.6666666666664</v>
      </c>
      <c r="M158" s="28">
        <v>816.6</v>
      </c>
      <c r="N158" s="28">
        <v>795.45</v>
      </c>
      <c r="O158" s="39">
        <v>5939450</v>
      </c>
      <c r="P158" s="40">
        <v>-2.1253003141748291E-3</v>
      </c>
    </row>
    <row r="159" spans="1:16" ht="12.75" customHeight="1">
      <c r="A159" s="28">
        <v>149</v>
      </c>
      <c r="B159" s="29" t="s">
        <v>86</v>
      </c>
      <c r="C159" s="30" t="s">
        <v>438</v>
      </c>
      <c r="D159" s="31">
        <v>44951</v>
      </c>
      <c r="E159" s="37">
        <v>3831.05</v>
      </c>
      <c r="F159" s="37">
        <v>3861.35</v>
      </c>
      <c r="G159" s="38">
        <v>3783.1499999999996</v>
      </c>
      <c r="H159" s="38">
        <v>3735.2499999999995</v>
      </c>
      <c r="I159" s="38">
        <v>3657.0499999999993</v>
      </c>
      <c r="J159" s="38">
        <v>3909.25</v>
      </c>
      <c r="K159" s="38">
        <v>3987.45</v>
      </c>
      <c r="L159" s="38">
        <v>4035.3500000000004</v>
      </c>
      <c r="M159" s="28">
        <v>3939.55</v>
      </c>
      <c r="N159" s="28">
        <v>3813.45</v>
      </c>
      <c r="O159" s="39">
        <v>488425</v>
      </c>
      <c r="P159" s="40">
        <v>5.4401208915753681E-2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44951</v>
      </c>
      <c r="E160" s="37">
        <v>218.45</v>
      </c>
      <c r="F160" s="37">
        <v>220.41666666666666</v>
      </c>
      <c r="G160" s="38">
        <v>215.08333333333331</v>
      </c>
      <c r="H160" s="38">
        <v>211.71666666666667</v>
      </c>
      <c r="I160" s="38">
        <v>206.38333333333333</v>
      </c>
      <c r="J160" s="38">
        <v>223.7833333333333</v>
      </c>
      <c r="K160" s="38">
        <v>229.11666666666662</v>
      </c>
      <c r="L160" s="38">
        <v>232.48333333333329</v>
      </c>
      <c r="M160" s="28">
        <v>225.75</v>
      </c>
      <c r="N160" s="28">
        <v>217.05</v>
      </c>
      <c r="O160" s="39">
        <v>12909000</v>
      </c>
      <c r="P160" s="40">
        <v>-4.6264168401572983E-3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44951</v>
      </c>
      <c r="E161" s="37">
        <v>157.65</v>
      </c>
      <c r="F161" s="37">
        <v>157.86666666666667</v>
      </c>
      <c r="G161" s="38">
        <v>154.38333333333335</v>
      </c>
      <c r="H161" s="38">
        <v>151.11666666666667</v>
      </c>
      <c r="I161" s="38">
        <v>147.63333333333335</v>
      </c>
      <c r="J161" s="38">
        <v>161.13333333333335</v>
      </c>
      <c r="K161" s="38">
        <v>164.6166666666667</v>
      </c>
      <c r="L161" s="38">
        <v>167.88333333333335</v>
      </c>
      <c r="M161" s="28">
        <v>161.35</v>
      </c>
      <c r="N161" s="28">
        <v>154.6</v>
      </c>
      <c r="O161" s="39">
        <v>66457800</v>
      </c>
      <c r="P161" s="40">
        <v>1.4013452914798206E-3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44951</v>
      </c>
      <c r="E162" s="37">
        <v>2532.6999999999998</v>
      </c>
      <c r="F162" s="37">
        <v>2532.2333333333331</v>
      </c>
      <c r="G162" s="38">
        <v>2520.4666666666662</v>
      </c>
      <c r="H162" s="38">
        <v>2508.2333333333331</v>
      </c>
      <c r="I162" s="38">
        <v>2496.4666666666662</v>
      </c>
      <c r="J162" s="38">
        <v>2544.4666666666662</v>
      </c>
      <c r="K162" s="38">
        <v>2556.2333333333336</v>
      </c>
      <c r="L162" s="38">
        <v>2568.4666666666662</v>
      </c>
      <c r="M162" s="28">
        <v>2544</v>
      </c>
      <c r="N162" s="28">
        <v>2520</v>
      </c>
      <c r="O162" s="39">
        <v>2604500</v>
      </c>
      <c r="P162" s="40">
        <v>-6.768996091143102E-3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44951</v>
      </c>
      <c r="E163" s="37">
        <v>3306.7</v>
      </c>
      <c r="F163" s="37">
        <v>3322.8666666666668</v>
      </c>
      <c r="G163" s="38">
        <v>3273.8333333333335</v>
      </c>
      <c r="H163" s="38">
        <v>3240.9666666666667</v>
      </c>
      <c r="I163" s="38">
        <v>3191.9333333333334</v>
      </c>
      <c r="J163" s="38">
        <v>3355.7333333333336</v>
      </c>
      <c r="K163" s="38">
        <v>3404.7666666666664</v>
      </c>
      <c r="L163" s="38">
        <v>3437.6333333333337</v>
      </c>
      <c r="M163" s="28">
        <v>3371.9</v>
      </c>
      <c r="N163" s="28">
        <v>3290</v>
      </c>
      <c r="O163" s="39">
        <v>1559500</v>
      </c>
      <c r="P163" s="40">
        <v>1.2497971108586269E-2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44951</v>
      </c>
      <c r="E164" s="37">
        <v>56.65</v>
      </c>
      <c r="F164" s="37">
        <v>56.866666666666667</v>
      </c>
      <c r="G164" s="38">
        <v>55.883333333333333</v>
      </c>
      <c r="H164" s="38">
        <v>55.116666666666667</v>
      </c>
      <c r="I164" s="38">
        <v>54.133333333333333</v>
      </c>
      <c r="J164" s="38">
        <v>57.633333333333333</v>
      </c>
      <c r="K164" s="38">
        <v>58.616666666666667</v>
      </c>
      <c r="L164" s="38">
        <v>59.383333333333333</v>
      </c>
      <c r="M164" s="28">
        <v>57.85</v>
      </c>
      <c r="N164" s="28">
        <v>56.1</v>
      </c>
      <c r="O164" s="39">
        <v>226480000</v>
      </c>
      <c r="P164" s="40">
        <v>-4.0807711250263846E-3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44951</v>
      </c>
      <c r="E165" s="37">
        <v>2627.35</v>
      </c>
      <c r="F165" s="37">
        <v>2637.3999999999996</v>
      </c>
      <c r="G165" s="38">
        <v>2599.8499999999995</v>
      </c>
      <c r="H165" s="38">
        <v>2572.35</v>
      </c>
      <c r="I165" s="38">
        <v>2534.7999999999997</v>
      </c>
      <c r="J165" s="38">
        <v>2664.8999999999992</v>
      </c>
      <c r="K165" s="38">
        <v>2702.4499999999994</v>
      </c>
      <c r="L165" s="38">
        <v>2729.9499999999989</v>
      </c>
      <c r="M165" s="28">
        <v>2674.95</v>
      </c>
      <c r="N165" s="28">
        <v>2609.9</v>
      </c>
      <c r="O165" s="39">
        <v>793500</v>
      </c>
      <c r="P165" s="40">
        <v>1.3409961685823755E-2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44951</v>
      </c>
      <c r="E166" s="37">
        <v>209.2</v>
      </c>
      <c r="F166" s="37">
        <v>209.78333333333333</v>
      </c>
      <c r="G166" s="38">
        <v>208.16666666666666</v>
      </c>
      <c r="H166" s="38">
        <v>207.13333333333333</v>
      </c>
      <c r="I166" s="38">
        <v>205.51666666666665</v>
      </c>
      <c r="J166" s="38">
        <v>210.81666666666666</v>
      </c>
      <c r="K166" s="38">
        <v>212.43333333333334</v>
      </c>
      <c r="L166" s="38">
        <v>213.46666666666667</v>
      </c>
      <c r="M166" s="28">
        <v>211.4</v>
      </c>
      <c r="N166" s="28">
        <v>208.75</v>
      </c>
      <c r="O166" s="39">
        <v>38685600</v>
      </c>
      <c r="P166" s="40">
        <v>4.8134601316752013E-2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44951</v>
      </c>
      <c r="E167" s="37">
        <v>1636.95</v>
      </c>
      <c r="F167" s="37">
        <v>1648.2833333333335</v>
      </c>
      <c r="G167" s="38">
        <v>1611.5666666666671</v>
      </c>
      <c r="H167" s="38">
        <v>1586.1833333333336</v>
      </c>
      <c r="I167" s="38">
        <v>1549.4666666666672</v>
      </c>
      <c r="J167" s="38">
        <v>1673.666666666667</v>
      </c>
      <c r="K167" s="38">
        <v>1710.3833333333337</v>
      </c>
      <c r="L167" s="38">
        <v>1735.7666666666669</v>
      </c>
      <c r="M167" s="28">
        <v>1685</v>
      </c>
      <c r="N167" s="28">
        <v>1622.9</v>
      </c>
      <c r="O167" s="39">
        <v>3084653</v>
      </c>
      <c r="P167" s="40">
        <v>3.850369964373801E-2</v>
      </c>
    </row>
    <row r="168" spans="1:16" ht="12.75" customHeight="1">
      <c r="A168" s="28">
        <v>158</v>
      </c>
      <c r="B168" s="29" t="s">
        <v>44</v>
      </c>
      <c r="C168" s="30" t="s">
        <v>450</v>
      </c>
      <c r="D168" s="31">
        <v>44951</v>
      </c>
      <c r="E168" s="37">
        <v>174.2</v>
      </c>
      <c r="F168" s="37">
        <v>175.54999999999998</v>
      </c>
      <c r="G168" s="38">
        <v>171.74999999999997</v>
      </c>
      <c r="H168" s="38">
        <v>169.29999999999998</v>
      </c>
      <c r="I168" s="38">
        <v>165.49999999999997</v>
      </c>
      <c r="J168" s="38">
        <v>177.99999999999997</v>
      </c>
      <c r="K168" s="38">
        <v>181.79999999999998</v>
      </c>
      <c r="L168" s="38">
        <v>184.24999999999997</v>
      </c>
      <c r="M168" s="28">
        <v>179.35</v>
      </c>
      <c r="N168" s="28">
        <v>173.1</v>
      </c>
      <c r="O168" s="39">
        <v>10871000</v>
      </c>
      <c r="P168" s="40">
        <v>3.1893687707641193E-2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44951</v>
      </c>
      <c r="E169" s="37">
        <v>710.7</v>
      </c>
      <c r="F169" s="37">
        <v>710.30000000000007</v>
      </c>
      <c r="G169" s="38">
        <v>703.40000000000009</v>
      </c>
      <c r="H169" s="38">
        <v>696.1</v>
      </c>
      <c r="I169" s="38">
        <v>689.2</v>
      </c>
      <c r="J169" s="38">
        <v>717.60000000000014</v>
      </c>
      <c r="K169" s="38">
        <v>724.5</v>
      </c>
      <c r="L169" s="38">
        <v>731.80000000000018</v>
      </c>
      <c r="M169" s="28">
        <v>717.2</v>
      </c>
      <c r="N169" s="28">
        <v>703</v>
      </c>
      <c r="O169" s="39">
        <v>3627800</v>
      </c>
      <c r="P169" s="40">
        <v>-1.8399264029438821E-2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44951</v>
      </c>
      <c r="E170" s="37">
        <v>184.8</v>
      </c>
      <c r="F170" s="37">
        <v>185.88333333333333</v>
      </c>
      <c r="G170" s="38">
        <v>181.56666666666666</v>
      </c>
      <c r="H170" s="38">
        <v>178.33333333333334</v>
      </c>
      <c r="I170" s="38">
        <v>174.01666666666668</v>
      </c>
      <c r="J170" s="38">
        <v>189.11666666666665</v>
      </c>
      <c r="K170" s="38">
        <v>193.43333333333331</v>
      </c>
      <c r="L170" s="38">
        <v>196.66666666666663</v>
      </c>
      <c r="M170" s="28">
        <v>190.2</v>
      </c>
      <c r="N170" s="28">
        <v>182.65</v>
      </c>
      <c r="O170" s="39">
        <v>33985000</v>
      </c>
      <c r="P170" s="40">
        <v>-3.3724340175953081E-3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44951</v>
      </c>
      <c r="E171" s="37">
        <v>124.25</v>
      </c>
      <c r="F171" s="37">
        <v>124.55</v>
      </c>
      <c r="G171" s="38">
        <v>122.69999999999999</v>
      </c>
      <c r="H171" s="38">
        <v>121.14999999999999</v>
      </c>
      <c r="I171" s="38">
        <v>119.29999999999998</v>
      </c>
      <c r="J171" s="38">
        <v>126.1</v>
      </c>
      <c r="K171" s="38">
        <v>127.94999999999999</v>
      </c>
      <c r="L171" s="38">
        <v>129.5</v>
      </c>
      <c r="M171" s="28">
        <v>126.4</v>
      </c>
      <c r="N171" s="28">
        <v>123</v>
      </c>
      <c r="O171" s="39">
        <v>77120000</v>
      </c>
      <c r="P171" s="40">
        <v>-1.742941596167567E-2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44951</v>
      </c>
      <c r="E172" s="37">
        <v>2551.15</v>
      </c>
      <c r="F172" s="37">
        <v>2548.2333333333336</v>
      </c>
      <c r="G172" s="38">
        <v>2534.666666666667</v>
      </c>
      <c r="H172" s="38">
        <v>2518.1833333333334</v>
      </c>
      <c r="I172" s="38">
        <v>2504.6166666666668</v>
      </c>
      <c r="J172" s="38">
        <v>2564.7166666666672</v>
      </c>
      <c r="K172" s="38">
        <v>2578.2833333333338</v>
      </c>
      <c r="L172" s="38">
        <v>2594.7666666666673</v>
      </c>
      <c r="M172" s="28">
        <v>2561.8000000000002</v>
      </c>
      <c r="N172" s="28">
        <v>2531.75</v>
      </c>
      <c r="O172" s="39">
        <v>34514750</v>
      </c>
      <c r="P172" s="40">
        <v>-1.2347533712487034E-2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44951</v>
      </c>
      <c r="E173" s="37">
        <v>86.4</v>
      </c>
      <c r="F173" s="37">
        <v>86.850000000000009</v>
      </c>
      <c r="G173" s="38">
        <v>85.350000000000023</v>
      </c>
      <c r="H173" s="38">
        <v>84.300000000000011</v>
      </c>
      <c r="I173" s="38">
        <v>82.800000000000026</v>
      </c>
      <c r="J173" s="38">
        <v>87.90000000000002</v>
      </c>
      <c r="K173" s="38">
        <v>89.399999999999991</v>
      </c>
      <c r="L173" s="38">
        <v>90.450000000000017</v>
      </c>
      <c r="M173" s="28">
        <v>88.35</v>
      </c>
      <c r="N173" s="28">
        <v>85.8</v>
      </c>
      <c r="O173" s="39">
        <v>127520000</v>
      </c>
      <c r="P173" s="40">
        <v>1.8725634306895892E-2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44951</v>
      </c>
      <c r="E174" s="37">
        <v>774.95</v>
      </c>
      <c r="F174" s="37">
        <v>777.23333333333323</v>
      </c>
      <c r="G174" s="38">
        <v>770.91666666666652</v>
      </c>
      <c r="H174" s="38">
        <v>766.88333333333333</v>
      </c>
      <c r="I174" s="38">
        <v>760.56666666666661</v>
      </c>
      <c r="J174" s="38">
        <v>781.26666666666642</v>
      </c>
      <c r="K174" s="38">
        <v>787.58333333333326</v>
      </c>
      <c r="L174" s="38">
        <v>791.61666666666633</v>
      </c>
      <c r="M174" s="28">
        <v>783.55</v>
      </c>
      <c r="N174" s="28">
        <v>773.2</v>
      </c>
      <c r="O174" s="39">
        <v>7592800</v>
      </c>
      <c r="P174" s="40">
        <v>6.0419758320966717E-3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44951</v>
      </c>
      <c r="E175" s="37">
        <v>1276.55</v>
      </c>
      <c r="F175" s="37">
        <v>1281.2833333333333</v>
      </c>
      <c r="G175" s="38">
        <v>1268.3666666666666</v>
      </c>
      <c r="H175" s="38">
        <v>1260.1833333333332</v>
      </c>
      <c r="I175" s="38">
        <v>1247.2666666666664</v>
      </c>
      <c r="J175" s="38">
        <v>1289.4666666666667</v>
      </c>
      <c r="K175" s="38">
        <v>1302.3833333333337</v>
      </c>
      <c r="L175" s="38">
        <v>1310.5666666666668</v>
      </c>
      <c r="M175" s="28">
        <v>1294.2</v>
      </c>
      <c r="N175" s="28">
        <v>1273.0999999999999</v>
      </c>
      <c r="O175" s="39">
        <v>6834000</v>
      </c>
      <c r="P175" s="40">
        <v>2.5895068678225625E-2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44951</v>
      </c>
      <c r="E176" s="37">
        <v>603.95000000000005</v>
      </c>
      <c r="F176" s="37">
        <v>604.76666666666677</v>
      </c>
      <c r="G176" s="38">
        <v>599.18333333333351</v>
      </c>
      <c r="H176" s="38">
        <v>594.41666666666674</v>
      </c>
      <c r="I176" s="38">
        <v>588.83333333333348</v>
      </c>
      <c r="J176" s="38">
        <v>609.53333333333353</v>
      </c>
      <c r="K176" s="38">
        <v>615.11666666666679</v>
      </c>
      <c r="L176" s="38">
        <v>619.88333333333355</v>
      </c>
      <c r="M176" s="28">
        <v>610.35</v>
      </c>
      <c r="N176" s="28">
        <v>600</v>
      </c>
      <c r="O176" s="39">
        <v>57612000</v>
      </c>
      <c r="P176" s="40">
        <v>3.172428613640637E-2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44951</v>
      </c>
      <c r="E177" s="37">
        <v>23669.200000000001</v>
      </c>
      <c r="F177" s="37">
        <v>23738.066666666666</v>
      </c>
      <c r="G177" s="38">
        <v>23306.183333333331</v>
      </c>
      <c r="H177" s="38">
        <v>22943.166666666664</v>
      </c>
      <c r="I177" s="38">
        <v>22511.283333333329</v>
      </c>
      <c r="J177" s="38">
        <v>24101.083333333332</v>
      </c>
      <c r="K177" s="38">
        <v>24532.966666666664</v>
      </c>
      <c r="L177" s="38">
        <v>24895.983333333334</v>
      </c>
      <c r="M177" s="28">
        <v>24169.95</v>
      </c>
      <c r="N177" s="28">
        <v>23375.05</v>
      </c>
      <c r="O177" s="39">
        <v>267575</v>
      </c>
      <c r="P177" s="40">
        <v>8.3851516864518558E-3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44951</v>
      </c>
      <c r="E178" s="37">
        <v>2898.05</v>
      </c>
      <c r="F178" s="37">
        <v>2905.6833333333329</v>
      </c>
      <c r="G178" s="38">
        <v>2872.6166666666659</v>
      </c>
      <c r="H178" s="38">
        <v>2847.1833333333329</v>
      </c>
      <c r="I178" s="38">
        <v>2814.1166666666659</v>
      </c>
      <c r="J178" s="38">
        <v>2931.1166666666659</v>
      </c>
      <c r="K178" s="38">
        <v>2964.1833333333325</v>
      </c>
      <c r="L178" s="38">
        <v>2989.6166666666659</v>
      </c>
      <c r="M178" s="28">
        <v>2938.75</v>
      </c>
      <c r="N178" s="28">
        <v>2880.25</v>
      </c>
      <c r="O178" s="39">
        <v>1615625</v>
      </c>
      <c r="P178" s="40">
        <v>-1.409632488672596E-2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44951</v>
      </c>
      <c r="E179" s="37">
        <v>2250.9</v>
      </c>
      <c r="F179" s="37">
        <v>2255.6666666666665</v>
      </c>
      <c r="G179" s="38">
        <v>2229.333333333333</v>
      </c>
      <c r="H179" s="38">
        <v>2207.7666666666664</v>
      </c>
      <c r="I179" s="38">
        <v>2181.4333333333329</v>
      </c>
      <c r="J179" s="38">
        <v>2277.2333333333331</v>
      </c>
      <c r="K179" s="38">
        <v>2303.5666666666662</v>
      </c>
      <c r="L179" s="38">
        <v>2325.1333333333332</v>
      </c>
      <c r="M179" s="28">
        <v>2282</v>
      </c>
      <c r="N179" s="28">
        <v>2234.1</v>
      </c>
      <c r="O179" s="39">
        <v>4617375</v>
      </c>
      <c r="P179" s="40">
        <v>5.964052287581699E-3</v>
      </c>
    </row>
    <row r="180" spans="1:16" ht="12.75" customHeight="1">
      <c r="A180" s="28">
        <v>170</v>
      </c>
      <c r="B180" s="29" t="s">
        <v>63</v>
      </c>
      <c r="C180" s="30" t="s">
        <v>883</v>
      </c>
      <c r="D180" s="31">
        <v>44951</v>
      </c>
      <c r="E180" s="37">
        <v>1289.5</v>
      </c>
      <c r="F180" s="37">
        <v>1295.05</v>
      </c>
      <c r="G180" s="38">
        <v>1275.4499999999998</v>
      </c>
      <c r="H180" s="38">
        <v>1261.3999999999999</v>
      </c>
      <c r="I180" s="38">
        <v>1241.7999999999997</v>
      </c>
      <c r="J180" s="38">
        <v>1309.0999999999999</v>
      </c>
      <c r="K180" s="38">
        <v>1328.6999999999998</v>
      </c>
      <c r="L180" s="38">
        <v>1342.75</v>
      </c>
      <c r="M180" s="28">
        <v>1314.65</v>
      </c>
      <c r="N180" s="28">
        <v>1281</v>
      </c>
      <c r="O180" s="39">
        <v>4971600</v>
      </c>
      <c r="P180" s="40">
        <v>1.1351153423654338E-2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44951</v>
      </c>
      <c r="E181" s="37">
        <v>1012.85</v>
      </c>
      <c r="F181" s="37">
        <v>1015.6166666666667</v>
      </c>
      <c r="G181" s="38">
        <v>1006.7333333333333</v>
      </c>
      <c r="H181" s="38">
        <v>1000.6166666666667</v>
      </c>
      <c r="I181" s="38">
        <v>991.73333333333335</v>
      </c>
      <c r="J181" s="38">
        <v>1021.7333333333333</v>
      </c>
      <c r="K181" s="38">
        <v>1030.6166666666668</v>
      </c>
      <c r="L181" s="38">
        <v>1036.7333333333333</v>
      </c>
      <c r="M181" s="28">
        <v>1024.5</v>
      </c>
      <c r="N181" s="28">
        <v>1009.5</v>
      </c>
      <c r="O181" s="39">
        <v>15327900</v>
      </c>
      <c r="P181" s="40">
        <v>1.3421576341000602E-2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44951</v>
      </c>
      <c r="E182" s="37">
        <v>480.55</v>
      </c>
      <c r="F182" s="37">
        <v>480.81666666666666</v>
      </c>
      <c r="G182" s="38">
        <v>476.73333333333335</v>
      </c>
      <c r="H182" s="38">
        <v>472.91666666666669</v>
      </c>
      <c r="I182" s="38">
        <v>468.83333333333337</v>
      </c>
      <c r="J182" s="38">
        <v>484.63333333333333</v>
      </c>
      <c r="K182" s="38">
        <v>488.7166666666667</v>
      </c>
      <c r="L182" s="38">
        <v>492.5333333333333</v>
      </c>
      <c r="M182" s="28">
        <v>484.9</v>
      </c>
      <c r="N182" s="28">
        <v>477</v>
      </c>
      <c r="O182" s="39">
        <v>9621000</v>
      </c>
      <c r="P182" s="40">
        <v>-4.0372670807453416E-3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44951</v>
      </c>
      <c r="E183" s="37">
        <v>598.4</v>
      </c>
      <c r="F183" s="37">
        <v>598.56666666666672</v>
      </c>
      <c r="G183" s="38">
        <v>594.13333333333344</v>
      </c>
      <c r="H183" s="38">
        <v>589.86666666666667</v>
      </c>
      <c r="I183" s="38">
        <v>585.43333333333339</v>
      </c>
      <c r="J183" s="38">
        <v>602.83333333333348</v>
      </c>
      <c r="K183" s="38">
        <v>607.26666666666665</v>
      </c>
      <c r="L183" s="38">
        <v>611.53333333333353</v>
      </c>
      <c r="M183" s="28">
        <v>603</v>
      </c>
      <c r="N183" s="28">
        <v>594.29999999999995</v>
      </c>
      <c r="O183" s="39">
        <v>1345000</v>
      </c>
      <c r="P183" s="40">
        <v>-1.3929618768328446E-2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44951</v>
      </c>
      <c r="E184" s="37">
        <v>952.25</v>
      </c>
      <c r="F184" s="37">
        <v>951.23333333333323</v>
      </c>
      <c r="G184" s="38">
        <v>942.46666666666647</v>
      </c>
      <c r="H184" s="38">
        <v>932.68333333333328</v>
      </c>
      <c r="I184" s="38">
        <v>923.91666666666652</v>
      </c>
      <c r="J184" s="38">
        <v>961.01666666666642</v>
      </c>
      <c r="K184" s="38">
        <v>969.78333333333308</v>
      </c>
      <c r="L184" s="38">
        <v>979.56666666666638</v>
      </c>
      <c r="M184" s="28">
        <v>960</v>
      </c>
      <c r="N184" s="28">
        <v>941.45</v>
      </c>
      <c r="O184" s="39">
        <v>7239000</v>
      </c>
      <c r="P184" s="40">
        <v>-6.2461390623927519E-3</v>
      </c>
    </row>
    <row r="185" spans="1:16" ht="12.75" customHeight="1">
      <c r="A185" s="28">
        <v>175</v>
      </c>
      <c r="B185" s="29" t="s">
        <v>74</v>
      </c>
      <c r="C185" s="30" t="s">
        <v>488</v>
      </c>
      <c r="D185" s="31">
        <v>44951</v>
      </c>
      <c r="E185" s="37">
        <v>1331</v>
      </c>
      <c r="F185" s="37">
        <v>1333.8833333333334</v>
      </c>
      <c r="G185" s="38">
        <v>1317.7666666666669</v>
      </c>
      <c r="H185" s="38">
        <v>1304.5333333333335</v>
      </c>
      <c r="I185" s="38">
        <v>1288.416666666667</v>
      </c>
      <c r="J185" s="38">
        <v>1347.1166666666668</v>
      </c>
      <c r="K185" s="38">
        <v>1363.2333333333331</v>
      </c>
      <c r="L185" s="38">
        <v>1376.4666666666667</v>
      </c>
      <c r="M185" s="28">
        <v>1350</v>
      </c>
      <c r="N185" s="28">
        <v>1320.65</v>
      </c>
      <c r="O185" s="39">
        <v>2029000</v>
      </c>
      <c r="P185" s="40">
        <v>-5.6358735604018625E-3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44951</v>
      </c>
      <c r="E186" s="37">
        <v>763.5</v>
      </c>
      <c r="F186" s="37">
        <v>766.15</v>
      </c>
      <c r="G186" s="38">
        <v>759.09999999999991</v>
      </c>
      <c r="H186" s="38">
        <v>754.69999999999993</v>
      </c>
      <c r="I186" s="38">
        <v>747.64999999999986</v>
      </c>
      <c r="J186" s="38">
        <v>770.55</v>
      </c>
      <c r="K186" s="38">
        <v>777.59999999999991</v>
      </c>
      <c r="L186" s="38">
        <v>782</v>
      </c>
      <c r="M186" s="28">
        <v>773.2</v>
      </c>
      <c r="N186" s="28">
        <v>761.75</v>
      </c>
      <c r="O186" s="39">
        <v>9023400</v>
      </c>
      <c r="P186" s="40">
        <v>4.9112959807557383E-3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44951</v>
      </c>
      <c r="E187" s="37">
        <v>384.1</v>
      </c>
      <c r="F187" s="37">
        <v>385.88333333333338</v>
      </c>
      <c r="G187" s="38">
        <v>381.36666666666679</v>
      </c>
      <c r="H187" s="38">
        <v>378.63333333333338</v>
      </c>
      <c r="I187" s="38">
        <v>374.11666666666679</v>
      </c>
      <c r="J187" s="38">
        <v>388.61666666666679</v>
      </c>
      <c r="K187" s="38">
        <v>393.13333333333333</v>
      </c>
      <c r="L187" s="38">
        <v>395.86666666666679</v>
      </c>
      <c r="M187" s="28">
        <v>390.4</v>
      </c>
      <c r="N187" s="28">
        <v>383.15</v>
      </c>
      <c r="O187" s="39">
        <v>80543850</v>
      </c>
      <c r="P187" s="40">
        <v>1.5359189465931341E-2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44951</v>
      </c>
      <c r="E188" s="37">
        <v>206.05</v>
      </c>
      <c r="F188" s="37">
        <v>206.78333333333333</v>
      </c>
      <c r="G188" s="38">
        <v>203.91666666666666</v>
      </c>
      <c r="H188" s="38">
        <v>201.78333333333333</v>
      </c>
      <c r="I188" s="38">
        <v>198.91666666666666</v>
      </c>
      <c r="J188" s="38">
        <v>208.91666666666666</v>
      </c>
      <c r="K188" s="38">
        <v>211.78333333333333</v>
      </c>
      <c r="L188" s="38">
        <v>213.91666666666666</v>
      </c>
      <c r="M188" s="28">
        <v>209.65</v>
      </c>
      <c r="N188" s="28">
        <v>204.65</v>
      </c>
      <c r="O188" s="39">
        <v>109636875</v>
      </c>
      <c r="P188" s="40">
        <v>1.6267792898482715E-2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44951</v>
      </c>
      <c r="E189" s="37">
        <v>116.2</v>
      </c>
      <c r="F189" s="37">
        <v>116.68333333333334</v>
      </c>
      <c r="G189" s="38">
        <v>115.21666666666667</v>
      </c>
      <c r="H189" s="38">
        <v>114.23333333333333</v>
      </c>
      <c r="I189" s="38">
        <v>112.76666666666667</v>
      </c>
      <c r="J189" s="38">
        <v>117.66666666666667</v>
      </c>
      <c r="K189" s="38">
        <v>119.13333333333334</v>
      </c>
      <c r="L189" s="38">
        <v>120.11666666666667</v>
      </c>
      <c r="M189" s="28">
        <v>118.15</v>
      </c>
      <c r="N189" s="28">
        <v>115.7</v>
      </c>
      <c r="O189" s="39">
        <v>190201000</v>
      </c>
      <c r="P189" s="40">
        <v>-2.2472227718574215E-2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44951</v>
      </c>
      <c r="E190" s="37">
        <v>3211.5</v>
      </c>
      <c r="F190" s="37">
        <v>3237.35</v>
      </c>
      <c r="G190" s="38">
        <v>3172.1499999999996</v>
      </c>
      <c r="H190" s="38">
        <v>3132.7999999999997</v>
      </c>
      <c r="I190" s="38">
        <v>3067.5999999999995</v>
      </c>
      <c r="J190" s="38">
        <v>3276.7</v>
      </c>
      <c r="K190" s="38">
        <v>3341.8999999999996</v>
      </c>
      <c r="L190" s="38">
        <v>3381.25</v>
      </c>
      <c r="M190" s="28">
        <v>3302.55</v>
      </c>
      <c r="N190" s="28">
        <v>3198</v>
      </c>
      <c r="O190" s="39">
        <v>10247475</v>
      </c>
      <c r="P190" s="40">
        <v>4.2588800854624763E-2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44951</v>
      </c>
      <c r="E191" s="37">
        <v>989.45</v>
      </c>
      <c r="F191" s="37">
        <v>996.88333333333333</v>
      </c>
      <c r="G191" s="38">
        <v>979.76666666666665</v>
      </c>
      <c r="H191" s="38">
        <v>970.08333333333337</v>
      </c>
      <c r="I191" s="38">
        <v>952.9666666666667</v>
      </c>
      <c r="J191" s="38">
        <v>1006.5666666666666</v>
      </c>
      <c r="K191" s="38">
        <v>1023.6833333333332</v>
      </c>
      <c r="L191" s="38">
        <v>1033.3666666666666</v>
      </c>
      <c r="M191" s="28">
        <v>1014</v>
      </c>
      <c r="N191" s="28">
        <v>987.2</v>
      </c>
      <c r="O191" s="39">
        <v>13248000</v>
      </c>
      <c r="P191" s="40">
        <v>3.579302903785711E-2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44951</v>
      </c>
      <c r="E192" s="37">
        <v>2551.9499999999998</v>
      </c>
      <c r="F192" s="37">
        <v>2559.1</v>
      </c>
      <c r="G192" s="38">
        <v>2521.25</v>
      </c>
      <c r="H192" s="38">
        <v>2490.5500000000002</v>
      </c>
      <c r="I192" s="38">
        <v>2452.7000000000003</v>
      </c>
      <c r="J192" s="38">
        <v>2589.7999999999997</v>
      </c>
      <c r="K192" s="38">
        <v>2627.6499999999992</v>
      </c>
      <c r="L192" s="38">
        <v>2658.3499999999995</v>
      </c>
      <c r="M192" s="28">
        <v>2596.9499999999998</v>
      </c>
      <c r="N192" s="28">
        <v>2528.4</v>
      </c>
      <c r="O192" s="39">
        <v>7260000</v>
      </c>
      <c r="P192" s="40">
        <v>1.3718714001466122E-2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44951</v>
      </c>
      <c r="E193" s="37">
        <v>1552.2</v>
      </c>
      <c r="F193" s="37">
        <v>1557.6499999999999</v>
      </c>
      <c r="G193" s="38">
        <v>1544.5499999999997</v>
      </c>
      <c r="H193" s="38">
        <v>1536.8999999999999</v>
      </c>
      <c r="I193" s="38">
        <v>1523.7999999999997</v>
      </c>
      <c r="J193" s="38">
        <v>1565.2999999999997</v>
      </c>
      <c r="K193" s="38">
        <v>1578.3999999999996</v>
      </c>
      <c r="L193" s="38">
        <v>1586.0499999999997</v>
      </c>
      <c r="M193" s="28">
        <v>1570.75</v>
      </c>
      <c r="N193" s="28">
        <v>1550</v>
      </c>
      <c r="O193" s="39">
        <v>1690500</v>
      </c>
      <c r="P193" s="40">
        <v>-1.486013986013986E-2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44951</v>
      </c>
      <c r="E194" s="37">
        <v>481.85</v>
      </c>
      <c r="F194" s="37">
        <v>483.78333333333336</v>
      </c>
      <c r="G194" s="38">
        <v>478.26666666666671</v>
      </c>
      <c r="H194" s="38">
        <v>474.68333333333334</v>
      </c>
      <c r="I194" s="38">
        <v>469.16666666666669</v>
      </c>
      <c r="J194" s="38">
        <v>487.36666666666673</v>
      </c>
      <c r="K194" s="38">
        <v>492.88333333333338</v>
      </c>
      <c r="L194" s="38">
        <v>496.46666666666675</v>
      </c>
      <c r="M194" s="28">
        <v>489.3</v>
      </c>
      <c r="N194" s="28">
        <v>480.2</v>
      </c>
      <c r="O194" s="39">
        <v>3400500</v>
      </c>
      <c r="P194" s="40">
        <v>2.347629796839729E-2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44951</v>
      </c>
      <c r="E195" s="37">
        <v>1254.3</v>
      </c>
      <c r="F195" s="37">
        <v>1261.1833333333334</v>
      </c>
      <c r="G195" s="38">
        <v>1235.1166666666668</v>
      </c>
      <c r="H195" s="38">
        <v>1215.9333333333334</v>
      </c>
      <c r="I195" s="38">
        <v>1189.8666666666668</v>
      </c>
      <c r="J195" s="38">
        <v>1280.3666666666668</v>
      </c>
      <c r="K195" s="38">
        <v>1306.4333333333334</v>
      </c>
      <c r="L195" s="38">
        <v>1325.6166666666668</v>
      </c>
      <c r="M195" s="28">
        <v>1287.25</v>
      </c>
      <c r="N195" s="28">
        <v>1242</v>
      </c>
      <c r="O195" s="39">
        <v>4530000</v>
      </c>
      <c r="P195" s="40">
        <v>2.5722307761978081E-2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44951</v>
      </c>
      <c r="E196" s="37">
        <v>1028.2</v>
      </c>
      <c r="F196" s="37">
        <v>1028.7333333333333</v>
      </c>
      <c r="G196" s="38">
        <v>1018.6666666666667</v>
      </c>
      <c r="H196" s="38">
        <v>1009.1333333333334</v>
      </c>
      <c r="I196" s="38">
        <v>999.06666666666683</v>
      </c>
      <c r="J196" s="38">
        <v>1038.2666666666667</v>
      </c>
      <c r="K196" s="38">
        <v>1048.3333333333333</v>
      </c>
      <c r="L196" s="38">
        <v>1057.8666666666666</v>
      </c>
      <c r="M196" s="28">
        <v>1038.8</v>
      </c>
      <c r="N196" s="28">
        <v>1019.2</v>
      </c>
      <c r="O196" s="39">
        <v>7598500</v>
      </c>
      <c r="P196" s="40">
        <v>1.1366812633932731E-2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44951</v>
      </c>
      <c r="E197" s="37">
        <v>1660.95</v>
      </c>
      <c r="F197" s="37">
        <v>1664.5666666666666</v>
      </c>
      <c r="G197" s="38">
        <v>1646.3833333333332</v>
      </c>
      <c r="H197" s="38">
        <v>1631.8166666666666</v>
      </c>
      <c r="I197" s="38">
        <v>1613.6333333333332</v>
      </c>
      <c r="J197" s="38">
        <v>1679.1333333333332</v>
      </c>
      <c r="K197" s="38">
        <v>1697.3166666666666</v>
      </c>
      <c r="L197" s="38">
        <v>1711.8833333333332</v>
      </c>
      <c r="M197" s="28">
        <v>1682.75</v>
      </c>
      <c r="N197" s="28">
        <v>1650</v>
      </c>
      <c r="O197" s="39">
        <v>1060800</v>
      </c>
      <c r="P197" s="40">
        <v>1.2213740458015267E-2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44951</v>
      </c>
      <c r="E198" s="37">
        <v>7005.65</v>
      </c>
      <c r="F198" s="37">
        <v>7014.9666666666672</v>
      </c>
      <c r="G198" s="38">
        <v>6964.1333333333341</v>
      </c>
      <c r="H198" s="38">
        <v>6922.6166666666668</v>
      </c>
      <c r="I198" s="38">
        <v>6871.7833333333338</v>
      </c>
      <c r="J198" s="38">
        <v>7056.4833333333345</v>
      </c>
      <c r="K198" s="38">
        <v>7107.3166666666666</v>
      </c>
      <c r="L198" s="38">
        <v>7148.8333333333348</v>
      </c>
      <c r="M198" s="28">
        <v>7065.8</v>
      </c>
      <c r="N198" s="28">
        <v>6973.45</v>
      </c>
      <c r="O198" s="39">
        <v>2211200</v>
      </c>
      <c r="P198" s="40">
        <v>-2.0759996389565845E-3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44951</v>
      </c>
      <c r="E199" s="37">
        <v>721.05</v>
      </c>
      <c r="F199" s="37">
        <v>724.08333333333337</v>
      </c>
      <c r="G199" s="38">
        <v>715.16666666666674</v>
      </c>
      <c r="H199" s="38">
        <v>709.28333333333342</v>
      </c>
      <c r="I199" s="38">
        <v>700.36666666666679</v>
      </c>
      <c r="J199" s="38">
        <v>729.9666666666667</v>
      </c>
      <c r="K199" s="38">
        <v>738.88333333333344</v>
      </c>
      <c r="L199" s="38">
        <v>744.76666666666665</v>
      </c>
      <c r="M199" s="28">
        <v>733</v>
      </c>
      <c r="N199" s="28">
        <v>718.2</v>
      </c>
      <c r="O199" s="39">
        <v>19995300</v>
      </c>
      <c r="P199" s="40">
        <v>2.6727509778357236E-3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44951</v>
      </c>
      <c r="E200" s="37">
        <v>311.39999999999998</v>
      </c>
      <c r="F200" s="37">
        <v>312.43333333333334</v>
      </c>
      <c r="G200" s="38">
        <v>308.76666666666665</v>
      </c>
      <c r="H200" s="38">
        <v>306.13333333333333</v>
      </c>
      <c r="I200" s="38">
        <v>302.46666666666664</v>
      </c>
      <c r="J200" s="38">
        <v>315.06666666666666</v>
      </c>
      <c r="K200" s="38">
        <v>318.73333333333329</v>
      </c>
      <c r="L200" s="38">
        <v>321.36666666666667</v>
      </c>
      <c r="M200" s="28">
        <v>316.10000000000002</v>
      </c>
      <c r="N200" s="28">
        <v>309.8</v>
      </c>
      <c r="O200" s="39">
        <v>33580000</v>
      </c>
      <c r="P200" s="40">
        <v>-1.5768802391699397E-2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44951</v>
      </c>
      <c r="E201" s="37">
        <v>818.1</v>
      </c>
      <c r="F201" s="37">
        <v>818.26666666666677</v>
      </c>
      <c r="G201" s="38">
        <v>809.83333333333348</v>
      </c>
      <c r="H201" s="38">
        <v>801.56666666666672</v>
      </c>
      <c r="I201" s="38">
        <v>793.13333333333344</v>
      </c>
      <c r="J201" s="38">
        <v>826.53333333333353</v>
      </c>
      <c r="K201" s="38">
        <v>834.9666666666667</v>
      </c>
      <c r="L201" s="38">
        <v>843.23333333333358</v>
      </c>
      <c r="M201" s="28">
        <v>826.7</v>
      </c>
      <c r="N201" s="28">
        <v>810</v>
      </c>
      <c r="O201" s="39">
        <v>6723000</v>
      </c>
      <c r="P201" s="40">
        <v>3.9422990771436255E-3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44951</v>
      </c>
      <c r="E202" s="37">
        <v>1508.3</v>
      </c>
      <c r="F202" s="37">
        <v>1515.2333333333333</v>
      </c>
      <c r="G202" s="38">
        <v>1497.0666666666666</v>
      </c>
      <c r="H202" s="38">
        <v>1485.8333333333333</v>
      </c>
      <c r="I202" s="38">
        <v>1467.6666666666665</v>
      </c>
      <c r="J202" s="38">
        <v>1526.4666666666667</v>
      </c>
      <c r="K202" s="38">
        <v>1544.6333333333332</v>
      </c>
      <c r="L202" s="38">
        <v>1555.8666666666668</v>
      </c>
      <c r="M202" s="28">
        <v>1533.4</v>
      </c>
      <c r="N202" s="28">
        <v>1504</v>
      </c>
      <c r="O202" s="39">
        <v>710500</v>
      </c>
      <c r="P202" s="40">
        <v>2.0100502512562814E-2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44951</v>
      </c>
      <c r="E203" s="37">
        <v>381.8</v>
      </c>
      <c r="F203" s="37">
        <v>384.13333333333338</v>
      </c>
      <c r="G203" s="38">
        <v>378.81666666666678</v>
      </c>
      <c r="H203" s="38">
        <v>375.83333333333337</v>
      </c>
      <c r="I203" s="38">
        <v>370.51666666666677</v>
      </c>
      <c r="J203" s="38">
        <v>387.11666666666679</v>
      </c>
      <c r="K203" s="38">
        <v>392.43333333333339</v>
      </c>
      <c r="L203" s="38">
        <v>395.4166666666668</v>
      </c>
      <c r="M203" s="28">
        <v>389.45</v>
      </c>
      <c r="N203" s="28">
        <v>381.15</v>
      </c>
      <c r="O203" s="39">
        <v>45966000</v>
      </c>
      <c r="P203" s="40">
        <v>2.3650454302512027E-2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44951</v>
      </c>
      <c r="E204" s="37">
        <v>238.45</v>
      </c>
      <c r="F204" s="37">
        <v>238.71666666666667</v>
      </c>
      <c r="G204" s="38">
        <v>236.48333333333335</v>
      </c>
      <c r="H204" s="38">
        <v>234.51666666666668</v>
      </c>
      <c r="I204" s="38">
        <v>232.28333333333336</v>
      </c>
      <c r="J204" s="38">
        <v>240.68333333333334</v>
      </c>
      <c r="K204" s="38">
        <v>242.91666666666663</v>
      </c>
      <c r="L204" s="38">
        <v>244.88333333333333</v>
      </c>
      <c r="M204" s="28">
        <v>240.95</v>
      </c>
      <c r="N204" s="28">
        <v>236.75</v>
      </c>
      <c r="O204" s="39">
        <v>81951000</v>
      </c>
      <c r="P204" s="40">
        <v>-4.8089183576815187E-3</v>
      </c>
    </row>
    <row r="205" spans="1:16" ht="12.75" customHeight="1">
      <c r="A205" s="28">
        <v>195</v>
      </c>
      <c r="B205" s="29" t="s">
        <v>47</v>
      </c>
      <c r="C205" s="30" t="s">
        <v>800</v>
      </c>
      <c r="D205" s="31">
        <v>44951</v>
      </c>
      <c r="E205" s="37">
        <v>432.55</v>
      </c>
      <c r="F205" s="37">
        <v>432.7</v>
      </c>
      <c r="G205" s="38">
        <v>428.34999999999997</v>
      </c>
      <c r="H205" s="38">
        <v>424.15</v>
      </c>
      <c r="I205" s="38">
        <v>419.79999999999995</v>
      </c>
      <c r="J205" s="38">
        <v>436.9</v>
      </c>
      <c r="K205" s="38">
        <v>441.25</v>
      </c>
      <c r="L205" s="38">
        <v>445.45</v>
      </c>
      <c r="M205" s="28">
        <v>437.05</v>
      </c>
      <c r="N205" s="28">
        <v>428.5</v>
      </c>
      <c r="O205" s="39">
        <v>9621000</v>
      </c>
      <c r="P205" s="40">
        <v>-2.9240828187431893E-2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76" sqref="B176:M17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2" t="s">
        <v>16</v>
      </c>
      <c r="B8" s="354"/>
      <c r="C8" s="358" t="s">
        <v>20</v>
      </c>
      <c r="D8" s="358" t="s">
        <v>21</v>
      </c>
      <c r="E8" s="349" t="s">
        <v>22</v>
      </c>
      <c r="F8" s="350"/>
      <c r="G8" s="351"/>
      <c r="H8" s="349" t="s">
        <v>23</v>
      </c>
      <c r="I8" s="350"/>
      <c r="J8" s="351"/>
      <c r="K8" s="23"/>
      <c r="L8" s="50"/>
      <c r="M8" s="50"/>
      <c r="N8" s="1"/>
      <c r="O8" s="1"/>
    </row>
    <row r="9" spans="1:15" ht="36" customHeight="1">
      <c r="A9" s="356"/>
      <c r="B9" s="357"/>
      <c r="C9" s="357"/>
      <c r="D9" s="3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17859.45</v>
      </c>
      <c r="D10" s="259">
        <v>17900.800000000003</v>
      </c>
      <c r="E10" s="259">
        <v>17754.200000000004</v>
      </c>
      <c r="F10" s="259">
        <v>17648.95</v>
      </c>
      <c r="G10" s="259">
        <v>17502.350000000002</v>
      </c>
      <c r="H10" s="259">
        <v>18006.050000000007</v>
      </c>
      <c r="I10" s="259">
        <v>18152.650000000005</v>
      </c>
      <c r="J10" s="259">
        <v>18257.900000000009</v>
      </c>
      <c r="K10" s="259">
        <v>18047.400000000001</v>
      </c>
      <c r="L10" s="259">
        <v>17795.55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42188.800000000003</v>
      </c>
      <c r="D11" s="259">
        <v>42250.566666666673</v>
      </c>
      <c r="E11" s="259">
        <v>41815.233333333344</v>
      </c>
      <c r="F11" s="259">
        <v>41441.666666666672</v>
      </c>
      <c r="G11" s="259">
        <v>41006.333333333343</v>
      </c>
      <c r="H11" s="259">
        <v>42624.133333333346</v>
      </c>
      <c r="I11" s="259">
        <v>43059.466666666674</v>
      </c>
      <c r="J11" s="259">
        <v>43433.033333333347</v>
      </c>
      <c r="K11" s="259">
        <v>42685.9</v>
      </c>
      <c r="L11" s="259">
        <v>41877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2765.35</v>
      </c>
      <c r="D12" s="232">
        <v>2771.7666666666664</v>
      </c>
      <c r="E12" s="232">
        <v>2753.2333333333327</v>
      </c>
      <c r="F12" s="232">
        <v>2741.1166666666663</v>
      </c>
      <c r="G12" s="232">
        <v>2722.5833333333326</v>
      </c>
      <c r="H12" s="232">
        <v>2783.8833333333328</v>
      </c>
      <c r="I12" s="232">
        <v>2802.4166666666665</v>
      </c>
      <c r="J12" s="232">
        <v>2814.5333333333328</v>
      </c>
      <c r="K12" s="232">
        <v>2790.3</v>
      </c>
      <c r="L12" s="232">
        <v>2759.65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5245.15</v>
      </c>
      <c r="D13" s="232">
        <v>5253.8</v>
      </c>
      <c r="E13" s="232">
        <v>5214.9500000000007</v>
      </c>
      <c r="F13" s="232">
        <v>5184.7500000000009</v>
      </c>
      <c r="G13" s="232">
        <v>5145.9000000000015</v>
      </c>
      <c r="H13" s="232">
        <v>5284</v>
      </c>
      <c r="I13" s="232">
        <v>5322.85</v>
      </c>
      <c r="J13" s="232">
        <v>5353.0499999999993</v>
      </c>
      <c r="K13" s="232">
        <v>5292.65</v>
      </c>
      <c r="L13" s="232">
        <v>5223.6000000000004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27956.45</v>
      </c>
      <c r="D14" s="232">
        <v>28124.116666666669</v>
      </c>
      <c r="E14" s="232">
        <v>27741.083333333336</v>
      </c>
      <c r="F14" s="232">
        <v>27525.716666666667</v>
      </c>
      <c r="G14" s="232">
        <v>27142.683333333334</v>
      </c>
      <c r="H14" s="232">
        <v>28339.483333333337</v>
      </c>
      <c r="I14" s="232">
        <v>28722.51666666667</v>
      </c>
      <c r="J14" s="232">
        <v>28937.883333333339</v>
      </c>
      <c r="K14" s="232">
        <v>28507.15</v>
      </c>
      <c r="L14" s="232">
        <v>27908.75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4404.05</v>
      </c>
      <c r="D15" s="232">
        <v>4412.6499999999996</v>
      </c>
      <c r="E15" s="232">
        <v>4384.5499999999993</v>
      </c>
      <c r="F15" s="232">
        <v>4365.0499999999993</v>
      </c>
      <c r="G15" s="232">
        <v>4336.9499999999989</v>
      </c>
      <c r="H15" s="232">
        <v>4432.1499999999996</v>
      </c>
      <c r="I15" s="232">
        <v>4460.25</v>
      </c>
      <c r="J15" s="232">
        <v>4479.75</v>
      </c>
      <c r="K15" s="232">
        <v>4440.75</v>
      </c>
      <c r="L15" s="232">
        <v>4393.1499999999996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8752.2999999999993</v>
      </c>
      <c r="D16" s="232">
        <v>8765.4833333333318</v>
      </c>
      <c r="E16" s="232">
        <v>8703.9166666666642</v>
      </c>
      <c r="F16" s="232">
        <v>8655.5333333333328</v>
      </c>
      <c r="G16" s="232">
        <v>8593.9666666666653</v>
      </c>
      <c r="H16" s="232">
        <v>8813.8666666666631</v>
      </c>
      <c r="I16" s="232">
        <v>8875.4333333333325</v>
      </c>
      <c r="J16" s="232">
        <v>8923.8166666666621</v>
      </c>
      <c r="K16" s="232">
        <v>8827.0499999999993</v>
      </c>
      <c r="L16" s="232">
        <v>8717.1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2843.6</v>
      </c>
      <c r="D17" s="232">
        <v>2837.3000000000006</v>
      </c>
      <c r="E17" s="232">
        <v>2816.6000000000013</v>
      </c>
      <c r="F17" s="232">
        <v>2789.6000000000008</v>
      </c>
      <c r="G17" s="232">
        <v>2768.9000000000015</v>
      </c>
      <c r="H17" s="232">
        <v>2864.3000000000011</v>
      </c>
      <c r="I17" s="232">
        <v>2885.0000000000009</v>
      </c>
      <c r="J17" s="232">
        <v>2912.0000000000009</v>
      </c>
      <c r="K17" s="231">
        <v>2858</v>
      </c>
      <c r="L17" s="231">
        <v>2810.3</v>
      </c>
      <c r="M17" s="231">
        <v>6.3034499999999998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2415.9499999999998</v>
      </c>
      <c r="D18" s="232">
        <v>2424.3333333333335</v>
      </c>
      <c r="E18" s="232">
        <v>2391.6166666666668</v>
      </c>
      <c r="F18" s="232">
        <v>2367.2833333333333</v>
      </c>
      <c r="G18" s="232">
        <v>2334.5666666666666</v>
      </c>
      <c r="H18" s="232">
        <v>2448.666666666667</v>
      </c>
      <c r="I18" s="232">
        <v>2481.3833333333332</v>
      </c>
      <c r="J18" s="232">
        <v>2505.7166666666672</v>
      </c>
      <c r="K18" s="231">
        <v>2457.0500000000002</v>
      </c>
      <c r="L18" s="231">
        <v>2400</v>
      </c>
      <c r="M18" s="231">
        <v>2.0388000000000002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625.79999999999995</v>
      </c>
      <c r="D19" s="232">
        <v>628.20000000000005</v>
      </c>
      <c r="E19" s="232">
        <v>617.05000000000007</v>
      </c>
      <c r="F19" s="232">
        <v>608.30000000000007</v>
      </c>
      <c r="G19" s="232">
        <v>597.15000000000009</v>
      </c>
      <c r="H19" s="232">
        <v>636.95000000000005</v>
      </c>
      <c r="I19" s="232">
        <v>648.10000000000014</v>
      </c>
      <c r="J19" s="232">
        <v>656.85</v>
      </c>
      <c r="K19" s="231">
        <v>639.35</v>
      </c>
      <c r="L19" s="231">
        <v>619.45000000000005</v>
      </c>
      <c r="M19" s="231">
        <v>16.343219999999999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22328.05</v>
      </c>
      <c r="D20" s="232">
        <v>22236.100000000002</v>
      </c>
      <c r="E20" s="232">
        <v>22112.200000000004</v>
      </c>
      <c r="F20" s="232">
        <v>21896.350000000002</v>
      </c>
      <c r="G20" s="232">
        <v>21772.450000000004</v>
      </c>
      <c r="H20" s="232">
        <v>22451.950000000004</v>
      </c>
      <c r="I20" s="232">
        <v>22575.850000000006</v>
      </c>
      <c r="J20" s="232">
        <v>22791.700000000004</v>
      </c>
      <c r="K20" s="231">
        <v>22360</v>
      </c>
      <c r="L20" s="231">
        <v>22020.25</v>
      </c>
      <c r="M20" s="231">
        <v>0.17576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3824.25</v>
      </c>
      <c r="D21" s="232">
        <v>3829.85</v>
      </c>
      <c r="E21" s="232">
        <v>3791.45</v>
      </c>
      <c r="F21" s="232">
        <v>3758.65</v>
      </c>
      <c r="G21" s="232">
        <v>3720.25</v>
      </c>
      <c r="H21" s="232">
        <v>3862.6499999999996</v>
      </c>
      <c r="I21" s="232">
        <v>3901.05</v>
      </c>
      <c r="J21" s="232">
        <v>3933.8499999999995</v>
      </c>
      <c r="K21" s="231">
        <v>3868.25</v>
      </c>
      <c r="L21" s="231">
        <v>3797.05</v>
      </c>
      <c r="M21" s="231">
        <v>9.1215899999999994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1838.25</v>
      </c>
      <c r="D22" s="232">
        <v>1845.7166666666665</v>
      </c>
      <c r="E22" s="232">
        <v>1822.5333333333328</v>
      </c>
      <c r="F22" s="232">
        <v>1806.8166666666664</v>
      </c>
      <c r="G22" s="232">
        <v>1783.6333333333328</v>
      </c>
      <c r="H22" s="232">
        <v>1861.4333333333329</v>
      </c>
      <c r="I22" s="232">
        <v>1884.6166666666668</v>
      </c>
      <c r="J22" s="232">
        <v>1900.333333333333</v>
      </c>
      <c r="K22" s="231">
        <v>1868.9</v>
      </c>
      <c r="L22" s="231">
        <v>1830</v>
      </c>
      <c r="M22" s="231">
        <v>4.5510099999999998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806.1</v>
      </c>
      <c r="D23" s="232">
        <v>811.33333333333337</v>
      </c>
      <c r="E23" s="232">
        <v>798.26666666666677</v>
      </c>
      <c r="F23" s="232">
        <v>790.43333333333339</v>
      </c>
      <c r="G23" s="232">
        <v>777.36666666666679</v>
      </c>
      <c r="H23" s="232">
        <v>819.16666666666674</v>
      </c>
      <c r="I23" s="232">
        <v>832.23333333333335</v>
      </c>
      <c r="J23" s="232">
        <v>840.06666666666672</v>
      </c>
      <c r="K23" s="231">
        <v>824.4</v>
      </c>
      <c r="L23" s="231">
        <v>803.5</v>
      </c>
      <c r="M23" s="231">
        <v>28.920059999999999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3555.4</v>
      </c>
      <c r="D24" s="232">
        <v>3568.7833333333333</v>
      </c>
      <c r="E24" s="232">
        <v>3507.6166666666668</v>
      </c>
      <c r="F24" s="232">
        <v>3459.8333333333335</v>
      </c>
      <c r="G24" s="232">
        <v>3398.666666666667</v>
      </c>
      <c r="H24" s="232">
        <v>3616.5666666666666</v>
      </c>
      <c r="I24" s="232">
        <v>3677.7333333333336</v>
      </c>
      <c r="J24" s="232">
        <v>3725.5166666666664</v>
      </c>
      <c r="K24" s="231">
        <v>3629.95</v>
      </c>
      <c r="L24" s="231">
        <v>3521</v>
      </c>
      <c r="M24" s="231">
        <v>2.83873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2523.35</v>
      </c>
      <c r="D25" s="232">
        <v>2527.35</v>
      </c>
      <c r="E25" s="232">
        <v>2493.25</v>
      </c>
      <c r="F25" s="232">
        <v>2463.15</v>
      </c>
      <c r="G25" s="232">
        <v>2429.0500000000002</v>
      </c>
      <c r="H25" s="232">
        <v>2557.4499999999998</v>
      </c>
      <c r="I25" s="232">
        <v>2591.5499999999993</v>
      </c>
      <c r="J25" s="232">
        <v>2621.6499999999996</v>
      </c>
      <c r="K25" s="231">
        <v>2561.4499999999998</v>
      </c>
      <c r="L25" s="231">
        <v>2497.25</v>
      </c>
      <c r="M25" s="231">
        <v>3.9851000000000001</v>
      </c>
      <c r="N25" s="1"/>
      <c r="O25" s="1"/>
    </row>
    <row r="26" spans="1:15" ht="12.75" customHeight="1">
      <c r="A26" s="214">
        <v>17</v>
      </c>
      <c r="B26" s="217" t="s">
        <v>847</v>
      </c>
      <c r="C26" s="231">
        <v>568.35</v>
      </c>
      <c r="D26" s="232">
        <v>568.33333333333337</v>
      </c>
      <c r="E26" s="232">
        <v>562.81666666666672</v>
      </c>
      <c r="F26" s="232">
        <v>557.2833333333333</v>
      </c>
      <c r="G26" s="232">
        <v>551.76666666666665</v>
      </c>
      <c r="H26" s="232">
        <v>573.86666666666679</v>
      </c>
      <c r="I26" s="232">
        <v>579.38333333333344</v>
      </c>
      <c r="J26" s="232">
        <v>584.91666666666686</v>
      </c>
      <c r="K26" s="231">
        <v>573.85</v>
      </c>
      <c r="L26" s="231">
        <v>562.79999999999995</v>
      </c>
      <c r="M26" s="231">
        <v>13.858269999999999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145.30000000000001</v>
      </c>
      <c r="D27" s="232">
        <v>146.48333333333332</v>
      </c>
      <c r="E27" s="232">
        <v>142.86666666666665</v>
      </c>
      <c r="F27" s="232">
        <v>140.43333333333334</v>
      </c>
      <c r="G27" s="232">
        <v>136.81666666666666</v>
      </c>
      <c r="H27" s="232">
        <v>148.91666666666663</v>
      </c>
      <c r="I27" s="232">
        <v>152.5333333333333</v>
      </c>
      <c r="J27" s="232">
        <v>154.96666666666661</v>
      </c>
      <c r="K27" s="231">
        <v>150.1</v>
      </c>
      <c r="L27" s="231">
        <v>144.05000000000001</v>
      </c>
      <c r="M27" s="231">
        <v>24.795259999999999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277.55</v>
      </c>
      <c r="D28" s="232">
        <v>278.58333333333331</v>
      </c>
      <c r="E28" s="232">
        <v>274.66666666666663</v>
      </c>
      <c r="F28" s="232">
        <v>271.7833333333333</v>
      </c>
      <c r="G28" s="232">
        <v>267.86666666666662</v>
      </c>
      <c r="H28" s="232">
        <v>281.46666666666664</v>
      </c>
      <c r="I28" s="232">
        <v>285.38333333333327</v>
      </c>
      <c r="J28" s="232">
        <v>288.26666666666665</v>
      </c>
      <c r="K28" s="231">
        <v>282.5</v>
      </c>
      <c r="L28" s="231">
        <v>275.7</v>
      </c>
      <c r="M28" s="231">
        <v>25.239139999999999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3031.35</v>
      </c>
      <c r="D29" s="232">
        <v>3040.6</v>
      </c>
      <c r="E29" s="232">
        <v>2993.75</v>
      </c>
      <c r="F29" s="232">
        <v>2956.15</v>
      </c>
      <c r="G29" s="232">
        <v>2909.3</v>
      </c>
      <c r="H29" s="232">
        <v>3078.2</v>
      </c>
      <c r="I29" s="232">
        <v>3125.0499999999993</v>
      </c>
      <c r="J29" s="232">
        <v>3162.6499999999996</v>
      </c>
      <c r="K29" s="231">
        <v>3087.45</v>
      </c>
      <c r="L29" s="231">
        <v>3003</v>
      </c>
      <c r="M29" s="231">
        <v>1.25959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519.79999999999995</v>
      </c>
      <c r="D30" s="232">
        <v>520.86666666666667</v>
      </c>
      <c r="E30" s="232">
        <v>513.2833333333333</v>
      </c>
      <c r="F30" s="232">
        <v>506.76666666666665</v>
      </c>
      <c r="G30" s="232">
        <v>499.18333333333328</v>
      </c>
      <c r="H30" s="232">
        <v>527.38333333333333</v>
      </c>
      <c r="I30" s="232">
        <v>534.96666666666658</v>
      </c>
      <c r="J30" s="232">
        <v>541.48333333333335</v>
      </c>
      <c r="K30" s="231">
        <v>528.45000000000005</v>
      </c>
      <c r="L30" s="231">
        <v>514.35</v>
      </c>
      <c r="M30" s="231">
        <v>34.544080000000001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4387.45</v>
      </c>
      <c r="D31" s="232">
        <v>4410.25</v>
      </c>
      <c r="E31" s="232">
        <v>4346.2</v>
      </c>
      <c r="F31" s="232">
        <v>4304.95</v>
      </c>
      <c r="G31" s="232">
        <v>4240.8999999999996</v>
      </c>
      <c r="H31" s="232">
        <v>4451.5</v>
      </c>
      <c r="I31" s="232">
        <v>4515.5499999999993</v>
      </c>
      <c r="J31" s="232">
        <v>4556.8</v>
      </c>
      <c r="K31" s="231">
        <v>4474.3</v>
      </c>
      <c r="L31" s="231">
        <v>4369</v>
      </c>
      <c r="M31" s="231">
        <v>2.9964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147.75</v>
      </c>
      <c r="D32" s="232">
        <v>148.45000000000002</v>
      </c>
      <c r="E32" s="232">
        <v>146.65000000000003</v>
      </c>
      <c r="F32" s="232">
        <v>145.55000000000001</v>
      </c>
      <c r="G32" s="232">
        <v>143.75000000000003</v>
      </c>
      <c r="H32" s="232">
        <v>149.55000000000004</v>
      </c>
      <c r="I32" s="232">
        <v>151.35000000000005</v>
      </c>
      <c r="J32" s="232">
        <v>152.45000000000005</v>
      </c>
      <c r="K32" s="231">
        <v>150.25</v>
      </c>
      <c r="L32" s="231">
        <v>147.35</v>
      </c>
      <c r="M32" s="231">
        <v>99.04195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2978.4</v>
      </c>
      <c r="D33" s="232">
        <v>2984.6333333333332</v>
      </c>
      <c r="E33" s="232">
        <v>2945.7666666666664</v>
      </c>
      <c r="F33" s="232">
        <v>2913.1333333333332</v>
      </c>
      <c r="G33" s="232">
        <v>2874.2666666666664</v>
      </c>
      <c r="H33" s="232">
        <v>3017.2666666666664</v>
      </c>
      <c r="I33" s="232">
        <v>3056.1333333333332</v>
      </c>
      <c r="J33" s="232">
        <v>3088.7666666666664</v>
      </c>
      <c r="K33" s="231">
        <v>3023.5</v>
      </c>
      <c r="L33" s="231">
        <v>2952</v>
      </c>
      <c r="M33" s="231">
        <v>10.455260000000001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2060.25</v>
      </c>
      <c r="D34" s="232">
        <v>2050.4166666666665</v>
      </c>
      <c r="E34" s="232">
        <v>2010.833333333333</v>
      </c>
      <c r="F34" s="232">
        <v>1961.4166666666665</v>
      </c>
      <c r="G34" s="232">
        <v>1921.833333333333</v>
      </c>
      <c r="H34" s="232">
        <v>2099.833333333333</v>
      </c>
      <c r="I34" s="232">
        <v>2139.4166666666661</v>
      </c>
      <c r="J34" s="232">
        <v>2188.833333333333</v>
      </c>
      <c r="K34" s="231">
        <v>2090</v>
      </c>
      <c r="L34" s="231">
        <v>2001</v>
      </c>
      <c r="M34" s="231">
        <v>9.5446799999999996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442.05</v>
      </c>
      <c r="D35" s="232">
        <v>446.0333333333333</v>
      </c>
      <c r="E35" s="232">
        <v>436.41666666666663</v>
      </c>
      <c r="F35" s="232">
        <v>430.7833333333333</v>
      </c>
      <c r="G35" s="232">
        <v>421.16666666666663</v>
      </c>
      <c r="H35" s="232">
        <v>451.66666666666663</v>
      </c>
      <c r="I35" s="232">
        <v>461.2833333333333</v>
      </c>
      <c r="J35" s="232">
        <v>466.91666666666663</v>
      </c>
      <c r="K35" s="231">
        <v>455.65</v>
      </c>
      <c r="L35" s="231">
        <v>440.4</v>
      </c>
      <c r="M35" s="231">
        <v>19.295649999999998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3842.5</v>
      </c>
      <c r="D36" s="232">
        <v>3869.1666666666665</v>
      </c>
      <c r="E36" s="232">
        <v>3808.333333333333</v>
      </c>
      <c r="F36" s="232">
        <v>3774.1666666666665</v>
      </c>
      <c r="G36" s="232">
        <v>3713.333333333333</v>
      </c>
      <c r="H36" s="232">
        <v>3903.333333333333</v>
      </c>
      <c r="I36" s="232">
        <v>3964.1666666666661</v>
      </c>
      <c r="J36" s="232">
        <v>3998.333333333333</v>
      </c>
      <c r="K36" s="231">
        <v>3930</v>
      </c>
      <c r="L36" s="231">
        <v>3835</v>
      </c>
      <c r="M36" s="231">
        <v>3.4574600000000002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939.9</v>
      </c>
      <c r="D37" s="232">
        <v>941.71666666666658</v>
      </c>
      <c r="E37" s="232">
        <v>932.48333333333312</v>
      </c>
      <c r="F37" s="232">
        <v>925.06666666666649</v>
      </c>
      <c r="G37" s="232">
        <v>915.83333333333303</v>
      </c>
      <c r="H37" s="232">
        <v>949.13333333333321</v>
      </c>
      <c r="I37" s="232">
        <v>958.36666666666656</v>
      </c>
      <c r="J37" s="232">
        <v>965.7833333333333</v>
      </c>
      <c r="K37" s="231">
        <v>950.95</v>
      </c>
      <c r="L37" s="231">
        <v>934.3</v>
      </c>
      <c r="M37" s="231">
        <v>57.877830000000003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3642.25</v>
      </c>
      <c r="D38" s="232">
        <v>3629.4166666666665</v>
      </c>
      <c r="E38" s="232">
        <v>3610.833333333333</v>
      </c>
      <c r="F38" s="232">
        <v>3579.4166666666665</v>
      </c>
      <c r="G38" s="232">
        <v>3560.833333333333</v>
      </c>
      <c r="H38" s="232">
        <v>3660.833333333333</v>
      </c>
      <c r="I38" s="232">
        <v>3679.4166666666661</v>
      </c>
      <c r="J38" s="232">
        <v>3710.833333333333</v>
      </c>
      <c r="K38" s="231">
        <v>3648</v>
      </c>
      <c r="L38" s="231">
        <v>3598</v>
      </c>
      <c r="M38" s="231">
        <v>1.7359100000000001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5980.4</v>
      </c>
      <c r="D39" s="232">
        <v>6020.6499999999987</v>
      </c>
      <c r="E39" s="232">
        <v>5901.3499999999976</v>
      </c>
      <c r="F39" s="232">
        <v>5822.2999999999993</v>
      </c>
      <c r="G39" s="232">
        <v>5702.9999999999982</v>
      </c>
      <c r="H39" s="232">
        <v>6099.6999999999971</v>
      </c>
      <c r="I39" s="232">
        <v>6218.9999999999982</v>
      </c>
      <c r="J39" s="232">
        <v>6298.0499999999965</v>
      </c>
      <c r="K39" s="231">
        <v>6139.95</v>
      </c>
      <c r="L39" s="231">
        <v>5941.6</v>
      </c>
      <c r="M39" s="231">
        <v>29.319220000000001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1430.35</v>
      </c>
      <c r="D40" s="232">
        <v>1442.3</v>
      </c>
      <c r="E40" s="232">
        <v>1411.05</v>
      </c>
      <c r="F40" s="232">
        <v>1391.75</v>
      </c>
      <c r="G40" s="232">
        <v>1360.5</v>
      </c>
      <c r="H40" s="232">
        <v>1461.6</v>
      </c>
      <c r="I40" s="232">
        <v>1492.85</v>
      </c>
      <c r="J40" s="232">
        <v>1512.1499999999999</v>
      </c>
      <c r="K40" s="231">
        <v>1473.55</v>
      </c>
      <c r="L40" s="231">
        <v>1423</v>
      </c>
      <c r="M40" s="231">
        <v>52.076160000000002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5680.25</v>
      </c>
      <c r="D41" s="232">
        <v>5678.6500000000005</v>
      </c>
      <c r="E41" s="232">
        <v>5652.7000000000007</v>
      </c>
      <c r="F41" s="232">
        <v>5625.1500000000005</v>
      </c>
      <c r="G41" s="232">
        <v>5599.2000000000007</v>
      </c>
      <c r="H41" s="232">
        <v>5706.2000000000007</v>
      </c>
      <c r="I41" s="232">
        <v>5732.15</v>
      </c>
      <c r="J41" s="232">
        <v>5759.7000000000007</v>
      </c>
      <c r="K41" s="231">
        <v>5704.6</v>
      </c>
      <c r="L41" s="231">
        <v>5651.1</v>
      </c>
      <c r="M41" s="231">
        <v>0.20655000000000001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2211.4</v>
      </c>
      <c r="D42" s="232">
        <v>2201.4333333333334</v>
      </c>
      <c r="E42" s="232">
        <v>2181.2666666666669</v>
      </c>
      <c r="F42" s="232">
        <v>2151.1333333333337</v>
      </c>
      <c r="G42" s="232">
        <v>2130.9666666666672</v>
      </c>
      <c r="H42" s="232">
        <v>2231.5666666666666</v>
      </c>
      <c r="I42" s="232">
        <v>2251.7333333333327</v>
      </c>
      <c r="J42" s="232">
        <v>2281.8666666666663</v>
      </c>
      <c r="K42" s="231">
        <v>2221.6</v>
      </c>
      <c r="L42" s="231">
        <v>2171.3000000000002</v>
      </c>
      <c r="M42" s="231">
        <v>3.11477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242.35</v>
      </c>
      <c r="D43" s="232">
        <v>244.06666666666663</v>
      </c>
      <c r="E43" s="232">
        <v>238.68333333333328</v>
      </c>
      <c r="F43" s="232">
        <v>235.01666666666665</v>
      </c>
      <c r="G43" s="232">
        <v>229.6333333333333</v>
      </c>
      <c r="H43" s="232">
        <v>247.73333333333326</v>
      </c>
      <c r="I43" s="232">
        <v>253.11666666666665</v>
      </c>
      <c r="J43" s="232">
        <v>256.78333333333325</v>
      </c>
      <c r="K43" s="231">
        <v>249.45</v>
      </c>
      <c r="L43" s="231">
        <v>240.4</v>
      </c>
      <c r="M43" s="231">
        <v>143.06941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183.25</v>
      </c>
      <c r="D44" s="232">
        <v>183.25</v>
      </c>
      <c r="E44" s="232">
        <v>181.2</v>
      </c>
      <c r="F44" s="232">
        <v>179.14999999999998</v>
      </c>
      <c r="G44" s="232">
        <v>177.09999999999997</v>
      </c>
      <c r="H44" s="232">
        <v>185.3</v>
      </c>
      <c r="I44" s="232">
        <v>187.35000000000002</v>
      </c>
      <c r="J44" s="232">
        <v>189.40000000000003</v>
      </c>
      <c r="K44" s="231">
        <v>185.3</v>
      </c>
      <c r="L44" s="231">
        <v>181.2</v>
      </c>
      <c r="M44" s="231">
        <v>162.29775000000001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93.45</v>
      </c>
      <c r="D45" s="232">
        <v>93.733333333333334</v>
      </c>
      <c r="E45" s="232">
        <v>92.266666666666666</v>
      </c>
      <c r="F45" s="232">
        <v>91.083333333333329</v>
      </c>
      <c r="G45" s="232">
        <v>89.61666666666666</v>
      </c>
      <c r="H45" s="232">
        <v>94.916666666666671</v>
      </c>
      <c r="I45" s="232">
        <v>96.38333333333334</v>
      </c>
      <c r="J45" s="232">
        <v>97.566666666666677</v>
      </c>
      <c r="K45" s="231">
        <v>95.2</v>
      </c>
      <c r="L45" s="231">
        <v>92.55</v>
      </c>
      <c r="M45" s="231">
        <v>145.08676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1624.85</v>
      </c>
      <c r="D46" s="232">
        <v>1628.6166666666668</v>
      </c>
      <c r="E46" s="232">
        <v>1614.3333333333335</v>
      </c>
      <c r="F46" s="232">
        <v>1603.8166666666666</v>
      </c>
      <c r="G46" s="232">
        <v>1589.5333333333333</v>
      </c>
      <c r="H46" s="232">
        <v>1639.1333333333337</v>
      </c>
      <c r="I46" s="232">
        <v>1653.416666666667</v>
      </c>
      <c r="J46" s="232">
        <v>1663.9333333333338</v>
      </c>
      <c r="K46" s="231">
        <v>1642.9</v>
      </c>
      <c r="L46" s="231">
        <v>1618.1</v>
      </c>
      <c r="M46" s="231">
        <v>2.15943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568.4</v>
      </c>
      <c r="D47" s="232">
        <v>569.11666666666667</v>
      </c>
      <c r="E47" s="232">
        <v>563.7833333333333</v>
      </c>
      <c r="F47" s="232">
        <v>559.16666666666663</v>
      </c>
      <c r="G47" s="232">
        <v>553.83333333333326</v>
      </c>
      <c r="H47" s="232">
        <v>573.73333333333335</v>
      </c>
      <c r="I47" s="232">
        <v>579.06666666666661</v>
      </c>
      <c r="J47" s="232">
        <v>583.68333333333339</v>
      </c>
      <c r="K47" s="231">
        <v>574.45000000000005</v>
      </c>
      <c r="L47" s="231">
        <v>564.5</v>
      </c>
      <c r="M47" s="231">
        <v>4.3345500000000001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98.95</v>
      </c>
      <c r="D48" s="232">
        <v>99.383333333333326</v>
      </c>
      <c r="E48" s="232">
        <v>98.266666666666652</v>
      </c>
      <c r="F48" s="232">
        <v>97.583333333333329</v>
      </c>
      <c r="G48" s="232">
        <v>96.466666666666654</v>
      </c>
      <c r="H48" s="232">
        <v>100.06666666666665</v>
      </c>
      <c r="I48" s="232">
        <v>101.18333333333332</v>
      </c>
      <c r="J48" s="232">
        <v>101.86666666666665</v>
      </c>
      <c r="K48" s="231">
        <v>100.5</v>
      </c>
      <c r="L48" s="231">
        <v>98.7</v>
      </c>
      <c r="M48" s="231">
        <v>72.159400000000005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869.5</v>
      </c>
      <c r="D49" s="232">
        <v>872.94999999999993</v>
      </c>
      <c r="E49" s="232">
        <v>861.89999999999986</v>
      </c>
      <c r="F49" s="232">
        <v>854.3</v>
      </c>
      <c r="G49" s="232">
        <v>843.24999999999989</v>
      </c>
      <c r="H49" s="232">
        <v>880.54999999999984</v>
      </c>
      <c r="I49" s="232">
        <v>891.5999999999998</v>
      </c>
      <c r="J49" s="232">
        <v>899.19999999999982</v>
      </c>
      <c r="K49" s="231">
        <v>884</v>
      </c>
      <c r="L49" s="231">
        <v>865.35</v>
      </c>
      <c r="M49" s="231">
        <v>4.7777000000000003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81.75</v>
      </c>
      <c r="D50" s="232">
        <v>82.11666666666666</v>
      </c>
      <c r="E50" s="232">
        <v>80.73333333333332</v>
      </c>
      <c r="F50" s="232">
        <v>79.716666666666654</v>
      </c>
      <c r="G50" s="232">
        <v>78.333333333333314</v>
      </c>
      <c r="H50" s="232">
        <v>83.133333333333326</v>
      </c>
      <c r="I50" s="232">
        <v>84.51666666666668</v>
      </c>
      <c r="J50" s="232">
        <v>85.533333333333331</v>
      </c>
      <c r="K50" s="231">
        <v>83.5</v>
      </c>
      <c r="L50" s="231">
        <v>81.099999999999994</v>
      </c>
      <c r="M50" s="231">
        <v>254.18808999999999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344.7</v>
      </c>
      <c r="D51" s="232">
        <v>343.83333333333331</v>
      </c>
      <c r="E51" s="232">
        <v>341.11666666666662</v>
      </c>
      <c r="F51" s="232">
        <v>337.5333333333333</v>
      </c>
      <c r="G51" s="232">
        <v>334.81666666666661</v>
      </c>
      <c r="H51" s="232">
        <v>347.41666666666663</v>
      </c>
      <c r="I51" s="232">
        <v>350.13333333333333</v>
      </c>
      <c r="J51" s="232">
        <v>353.71666666666664</v>
      </c>
      <c r="K51" s="231">
        <v>346.55</v>
      </c>
      <c r="L51" s="231">
        <v>340.25</v>
      </c>
      <c r="M51" s="231">
        <v>36.822049999999997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796</v>
      </c>
      <c r="D52" s="232">
        <v>800.08333333333337</v>
      </c>
      <c r="E52" s="232">
        <v>787.91666666666674</v>
      </c>
      <c r="F52" s="232">
        <v>779.83333333333337</v>
      </c>
      <c r="G52" s="232">
        <v>767.66666666666674</v>
      </c>
      <c r="H52" s="232">
        <v>808.16666666666674</v>
      </c>
      <c r="I52" s="232">
        <v>820.33333333333348</v>
      </c>
      <c r="J52" s="232">
        <v>828.41666666666674</v>
      </c>
      <c r="K52" s="231">
        <v>812.25</v>
      </c>
      <c r="L52" s="231">
        <v>792</v>
      </c>
      <c r="M52" s="231">
        <v>31.996179999999999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256.35000000000002</v>
      </c>
      <c r="D53" s="232">
        <v>257.45</v>
      </c>
      <c r="E53" s="232">
        <v>253.45</v>
      </c>
      <c r="F53" s="232">
        <v>250.55</v>
      </c>
      <c r="G53" s="232">
        <v>246.55</v>
      </c>
      <c r="H53" s="232">
        <v>260.34999999999997</v>
      </c>
      <c r="I53" s="232">
        <v>264.34999999999997</v>
      </c>
      <c r="J53" s="232">
        <v>267.24999999999994</v>
      </c>
      <c r="K53" s="231">
        <v>261.45</v>
      </c>
      <c r="L53" s="231">
        <v>254.55</v>
      </c>
      <c r="M53" s="231">
        <v>23.522169999999999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17065.7</v>
      </c>
      <c r="D54" s="232">
        <v>17077.399999999998</v>
      </c>
      <c r="E54" s="232">
        <v>16955.799999999996</v>
      </c>
      <c r="F54" s="232">
        <v>16845.899999999998</v>
      </c>
      <c r="G54" s="232">
        <v>16724.299999999996</v>
      </c>
      <c r="H54" s="232">
        <v>17187.299999999996</v>
      </c>
      <c r="I54" s="232">
        <v>17308.899999999994</v>
      </c>
      <c r="J54" s="232">
        <v>17418.799999999996</v>
      </c>
      <c r="K54" s="231">
        <v>17199</v>
      </c>
      <c r="L54" s="231">
        <v>16967.5</v>
      </c>
      <c r="M54" s="231">
        <v>0.21331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4359.05</v>
      </c>
      <c r="D55" s="232">
        <v>4346.0166666666664</v>
      </c>
      <c r="E55" s="232">
        <v>4323.0333333333328</v>
      </c>
      <c r="F55" s="232">
        <v>4287.0166666666664</v>
      </c>
      <c r="G55" s="232">
        <v>4264.0333333333328</v>
      </c>
      <c r="H55" s="232">
        <v>4382.0333333333328</v>
      </c>
      <c r="I55" s="232">
        <v>4405.0166666666664</v>
      </c>
      <c r="J55" s="232">
        <v>4441.0333333333328</v>
      </c>
      <c r="K55" s="231">
        <v>4369</v>
      </c>
      <c r="L55" s="231">
        <v>4310</v>
      </c>
      <c r="M55" s="231">
        <v>2.97438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320.45</v>
      </c>
      <c r="D56" s="232">
        <v>322.2</v>
      </c>
      <c r="E56" s="232">
        <v>315.75</v>
      </c>
      <c r="F56" s="232">
        <v>311.05</v>
      </c>
      <c r="G56" s="232">
        <v>304.60000000000002</v>
      </c>
      <c r="H56" s="232">
        <v>326.89999999999998</v>
      </c>
      <c r="I56" s="232">
        <v>333.34999999999991</v>
      </c>
      <c r="J56" s="232">
        <v>338.04999999999995</v>
      </c>
      <c r="K56" s="231">
        <v>328.65</v>
      </c>
      <c r="L56" s="231">
        <v>317.5</v>
      </c>
      <c r="M56" s="231">
        <v>88.930040000000005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667.9</v>
      </c>
      <c r="D57" s="232">
        <v>673.25</v>
      </c>
      <c r="E57" s="232">
        <v>652.65</v>
      </c>
      <c r="F57" s="232">
        <v>637.4</v>
      </c>
      <c r="G57" s="232">
        <v>616.79999999999995</v>
      </c>
      <c r="H57" s="232">
        <v>688.5</v>
      </c>
      <c r="I57" s="232">
        <v>709.09999999999991</v>
      </c>
      <c r="J57" s="232">
        <v>724.35</v>
      </c>
      <c r="K57" s="231">
        <v>693.85</v>
      </c>
      <c r="L57" s="231">
        <v>658</v>
      </c>
      <c r="M57" s="231">
        <v>42.785580000000003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1076.3499999999999</v>
      </c>
      <c r="D58" s="232">
        <v>1080.9833333333333</v>
      </c>
      <c r="E58" s="232">
        <v>1068.8666666666668</v>
      </c>
      <c r="F58" s="232">
        <v>1061.3833333333334</v>
      </c>
      <c r="G58" s="232">
        <v>1049.2666666666669</v>
      </c>
      <c r="H58" s="232">
        <v>1088.4666666666667</v>
      </c>
      <c r="I58" s="232">
        <v>1100.583333333333</v>
      </c>
      <c r="J58" s="232">
        <v>1108.0666666666666</v>
      </c>
      <c r="K58" s="231">
        <v>1093.0999999999999</v>
      </c>
      <c r="L58" s="231">
        <v>1073.5</v>
      </c>
      <c r="M58" s="231">
        <v>8.2477199999999993</v>
      </c>
      <c r="N58" s="1"/>
      <c r="O58" s="1"/>
    </row>
    <row r="59" spans="1:15" ht="12.75" customHeight="1">
      <c r="A59" s="214">
        <v>50</v>
      </c>
      <c r="B59" s="217" t="s">
        <v>805</v>
      </c>
      <c r="C59" s="231">
        <v>1458.2</v>
      </c>
      <c r="D59" s="232">
        <v>1462.3833333333332</v>
      </c>
      <c r="E59" s="232">
        <v>1446.3166666666664</v>
      </c>
      <c r="F59" s="232">
        <v>1434.4333333333332</v>
      </c>
      <c r="G59" s="232">
        <v>1418.3666666666663</v>
      </c>
      <c r="H59" s="232">
        <v>1474.2666666666664</v>
      </c>
      <c r="I59" s="232">
        <v>1490.333333333333</v>
      </c>
      <c r="J59" s="232">
        <v>1502.2166666666665</v>
      </c>
      <c r="K59" s="231">
        <v>1478.45</v>
      </c>
      <c r="L59" s="231">
        <v>1450.5</v>
      </c>
      <c r="M59" s="231">
        <v>0.20738000000000001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214.25</v>
      </c>
      <c r="D60" s="232">
        <v>215.38333333333333</v>
      </c>
      <c r="E60" s="232">
        <v>210.86666666666665</v>
      </c>
      <c r="F60" s="232">
        <v>207.48333333333332</v>
      </c>
      <c r="G60" s="232">
        <v>202.96666666666664</v>
      </c>
      <c r="H60" s="232">
        <v>218.76666666666665</v>
      </c>
      <c r="I60" s="232">
        <v>223.2833333333333</v>
      </c>
      <c r="J60" s="232">
        <v>226.66666666666666</v>
      </c>
      <c r="K60" s="231">
        <v>219.9</v>
      </c>
      <c r="L60" s="231">
        <v>212</v>
      </c>
      <c r="M60" s="231">
        <v>122.37065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3901</v>
      </c>
      <c r="D61" s="232">
        <v>3910.0166666666664</v>
      </c>
      <c r="E61" s="232">
        <v>3871.0333333333328</v>
      </c>
      <c r="F61" s="232">
        <v>3841.0666666666666</v>
      </c>
      <c r="G61" s="232">
        <v>3802.083333333333</v>
      </c>
      <c r="H61" s="232">
        <v>3939.9833333333327</v>
      </c>
      <c r="I61" s="232">
        <v>3978.9666666666662</v>
      </c>
      <c r="J61" s="232">
        <v>4008.9333333333325</v>
      </c>
      <c r="K61" s="231">
        <v>3949</v>
      </c>
      <c r="L61" s="231">
        <v>3880.05</v>
      </c>
      <c r="M61" s="231">
        <v>1.6378299999999999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1516.7</v>
      </c>
      <c r="D62" s="232">
        <v>1521.5833333333333</v>
      </c>
      <c r="E62" s="232">
        <v>1508.1166666666666</v>
      </c>
      <c r="F62" s="232">
        <v>1499.5333333333333</v>
      </c>
      <c r="G62" s="232">
        <v>1486.0666666666666</v>
      </c>
      <c r="H62" s="232">
        <v>1530.1666666666665</v>
      </c>
      <c r="I62" s="232">
        <v>1543.6333333333332</v>
      </c>
      <c r="J62" s="232">
        <v>1552.2166666666665</v>
      </c>
      <c r="K62" s="231">
        <v>1535.05</v>
      </c>
      <c r="L62" s="231">
        <v>1513</v>
      </c>
      <c r="M62" s="231">
        <v>1.74194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736.45</v>
      </c>
      <c r="D63" s="232">
        <v>737.58333333333337</v>
      </c>
      <c r="E63" s="232">
        <v>728.16666666666674</v>
      </c>
      <c r="F63" s="232">
        <v>719.88333333333333</v>
      </c>
      <c r="G63" s="232">
        <v>710.4666666666667</v>
      </c>
      <c r="H63" s="232">
        <v>745.86666666666679</v>
      </c>
      <c r="I63" s="232">
        <v>755.28333333333353</v>
      </c>
      <c r="J63" s="232">
        <v>763.56666666666683</v>
      </c>
      <c r="K63" s="231">
        <v>747</v>
      </c>
      <c r="L63" s="231">
        <v>729.3</v>
      </c>
      <c r="M63" s="231">
        <v>9.6183800000000002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901.75</v>
      </c>
      <c r="D64" s="232">
        <v>901.85</v>
      </c>
      <c r="E64" s="232">
        <v>894.7</v>
      </c>
      <c r="F64" s="232">
        <v>887.65</v>
      </c>
      <c r="G64" s="232">
        <v>880.5</v>
      </c>
      <c r="H64" s="232">
        <v>908.90000000000009</v>
      </c>
      <c r="I64" s="232">
        <v>916.05</v>
      </c>
      <c r="J64" s="232">
        <v>923.10000000000014</v>
      </c>
      <c r="K64" s="231">
        <v>909</v>
      </c>
      <c r="L64" s="231">
        <v>894.8</v>
      </c>
      <c r="M64" s="231">
        <v>3.9541599999999999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337.65</v>
      </c>
      <c r="D65" s="232">
        <v>338.06666666666666</v>
      </c>
      <c r="E65" s="232">
        <v>333.88333333333333</v>
      </c>
      <c r="F65" s="232">
        <v>330.11666666666667</v>
      </c>
      <c r="G65" s="232">
        <v>325.93333333333334</v>
      </c>
      <c r="H65" s="232">
        <v>341.83333333333331</v>
      </c>
      <c r="I65" s="232">
        <v>346.01666666666659</v>
      </c>
      <c r="J65" s="232">
        <v>349.7833333333333</v>
      </c>
      <c r="K65" s="231">
        <v>342.25</v>
      </c>
      <c r="L65" s="231">
        <v>334.3</v>
      </c>
      <c r="M65" s="231">
        <v>11.424630000000001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1431.35</v>
      </c>
      <c r="D66" s="232">
        <v>1425.8666666666668</v>
      </c>
      <c r="E66" s="232">
        <v>1417.3333333333335</v>
      </c>
      <c r="F66" s="232">
        <v>1403.3166666666666</v>
      </c>
      <c r="G66" s="232">
        <v>1394.7833333333333</v>
      </c>
      <c r="H66" s="232">
        <v>1439.8833333333337</v>
      </c>
      <c r="I66" s="232">
        <v>1448.416666666667</v>
      </c>
      <c r="J66" s="232">
        <v>1462.4333333333338</v>
      </c>
      <c r="K66" s="231">
        <v>1434.4</v>
      </c>
      <c r="L66" s="231">
        <v>1411.85</v>
      </c>
      <c r="M66" s="231">
        <v>3.92767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369.75</v>
      </c>
      <c r="D67" s="232">
        <v>370.5333333333333</v>
      </c>
      <c r="E67" s="232">
        <v>366.76666666666659</v>
      </c>
      <c r="F67" s="232">
        <v>363.7833333333333</v>
      </c>
      <c r="G67" s="232">
        <v>360.01666666666659</v>
      </c>
      <c r="H67" s="232">
        <v>373.51666666666659</v>
      </c>
      <c r="I67" s="232">
        <v>377.28333333333325</v>
      </c>
      <c r="J67" s="232">
        <v>380.26666666666659</v>
      </c>
      <c r="K67" s="231">
        <v>374.3</v>
      </c>
      <c r="L67" s="231">
        <v>367.55</v>
      </c>
      <c r="M67" s="231">
        <v>26.039680000000001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552.85</v>
      </c>
      <c r="D68" s="232">
        <v>558.43333333333339</v>
      </c>
      <c r="E68" s="232">
        <v>542.91666666666674</v>
      </c>
      <c r="F68" s="232">
        <v>532.98333333333335</v>
      </c>
      <c r="G68" s="232">
        <v>517.4666666666667</v>
      </c>
      <c r="H68" s="232">
        <v>568.36666666666679</v>
      </c>
      <c r="I68" s="232">
        <v>583.88333333333344</v>
      </c>
      <c r="J68" s="232">
        <v>593.81666666666683</v>
      </c>
      <c r="K68" s="231">
        <v>573.95000000000005</v>
      </c>
      <c r="L68" s="231">
        <v>548.5</v>
      </c>
      <c r="M68" s="231">
        <v>27.895340000000001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1875.45</v>
      </c>
      <c r="D69" s="232">
        <v>1886.3333333333333</v>
      </c>
      <c r="E69" s="232">
        <v>1855.1166666666666</v>
      </c>
      <c r="F69" s="232">
        <v>1834.7833333333333</v>
      </c>
      <c r="G69" s="232">
        <v>1803.5666666666666</v>
      </c>
      <c r="H69" s="232">
        <v>1906.6666666666665</v>
      </c>
      <c r="I69" s="232">
        <v>1937.8833333333332</v>
      </c>
      <c r="J69" s="232">
        <v>1958.2166666666665</v>
      </c>
      <c r="K69" s="231">
        <v>1917.55</v>
      </c>
      <c r="L69" s="231">
        <v>1866</v>
      </c>
      <c r="M69" s="231">
        <v>2.1427700000000001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1936.55</v>
      </c>
      <c r="D70" s="232">
        <v>1945.1166666666668</v>
      </c>
      <c r="E70" s="232">
        <v>1921.4333333333336</v>
      </c>
      <c r="F70" s="232">
        <v>1906.3166666666668</v>
      </c>
      <c r="G70" s="232">
        <v>1882.6333333333337</v>
      </c>
      <c r="H70" s="232">
        <v>1960.2333333333336</v>
      </c>
      <c r="I70" s="232">
        <v>1983.916666666667</v>
      </c>
      <c r="J70" s="232">
        <v>1999.0333333333335</v>
      </c>
      <c r="K70" s="231">
        <v>1968.8</v>
      </c>
      <c r="L70" s="231">
        <v>1930</v>
      </c>
      <c r="M70" s="231">
        <v>1.8362400000000001</v>
      </c>
      <c r="N70" s="1"/>
      <c r="O70" s="1"/>
    </row>
    <row r="71" spans="1:15" ht="12.75" customHeight="1">
      <c r="A71" s="214">
        <v>62</v>
      </c>
      <c r="B71" s="217" t="s">
        <v>848</v>
      </c>
      <c r="C71" s="231">
        <v>320.8</v>
      </c>
      <c r="D71" s="232">
        <v>321.93333333333334</v>
      </c>
      <c r="E71" s="232">
        <v>317.86666666666667</v>
      </c>
      <c r="F71" s="232">
        <v>314.93333333333334</v>
      </c>
      <c r="G71" s="232">
        <v>310.86666666666667</v>
      </c>
      <c r="H71" s="232">
        <v>324.86666666666667</v>
      </c>
      <c r="I71" s="232">
        <v>328.93333333333339</v>
      </c>
      <c r="J71" s="232">
        <v>331.86666666666667</v>
      </c>
      <c r="K71" s="231">
        <v>326</v>
      </c>
      <c r="L71" s="231">
        <v>319</v>
      </c>
      <c r="M71" s="231">
        <v>12.763260000000001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3434.9</v>
      </c>
      <c r="D72" s="232">
        <v>3445.0333333333333</v>
      </c>
      <c r="E72" s="232">
        <v>3404.8666666666668</v>
      </c>
      <c r="F72" s="232">
        <v>3374.8333333333335</v>
      </c>
      <c r="G72" s="232">
        <v>3334.666666666667</v>
      </c>
      <c r="H72" s="232">
        <v>3475.0666666666666</v>
      </c>
      <c r="I72" s="232">
        <v>3515.2333333333336</v>
      </c>
      <c r="J72" s="232">
        <v>3545.2666666666664</v>
      </c>
      <c r="K72" s="231">
        <v>3485.2</v>
      </c>
      <c r="L72" s="231">
        <v>3415</v>
      </c>
      <c r="M72" s="231">
        <v>3.5361600000000002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3817.45</v>
      </c>
      <c r="D73" s="232">
        <v>3815.35</v>
      </c>
      <c r="E73" s="232">
        <v>3787.1499999999996</v>
      </c>
      <c r="F73" s="232">
        <v>3756.85</v>
      </c>
      <c r="G73" s="232">
        <v>3728.6499999999996</v>
      </c>
      <c r="H73" s="232">
        <v>3845.6499999999996</v>
      </c>
      <c r="I73" s="232">
        <v>3873.8499999999995</v>
      </c>
      <c r="J73" s="232">
        <v>3904.1499999999996</v>
      </c>
      <c r="K73" s="231">
        <v>3843.55</v>
      </c>
      <c r="L73" s="231">
        <v>3785.05</v>
      </c>
      <c r="M73" s="231">
        <v>0.90644000000000002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2225</v>
      </c>
      <c r="D74" s="232">
        <v>2239.7166666666667</v>
      </c>
      <c r="E74" s="232">
        <v>2205.1833333333334</v>
      </c>
      <c r="F74" s="232">
        <v>2185.3666666666668</v>
      </c>
      <c r="G74" s="232">
        <v>2150.8333333333335</v>
      </c>
      <c r="H74" s="232">
        <v>2259.5333333333333</v>
      </c>
      <c r="I74" s="232">
        <v>2294.0666666666671</v>
      </c>
      <c r="J74" s="232">
        <v>2313.8833333333332</v>
      </c>
      <c r="K74" s="231">
        <v>2274.25</v>
      </c>
      <c r="L74" s="231">
        <v>2219.9</v>
      </c>
      <c r="M74" s="231">
        <v>1.56273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4271.75</v>
      </c>
      <c r="D75" s="232">
        <v>4283.3833333333332</v>
      </c>
      <c r="E75" s="232">
        <v>4247.4666666666662</v>
      </c>
      <c r="F75" s="232">
        <v>4223.1833333333334</v>
      </c>
      <c r="G75" s="232">
        <v>4187.2666666666664</v>
      </c>
      <c r="H75" s="232">
        <v>4307.6666666666661</v>
      </c>
      <c r="I75" s="232">
        <v>4343.5833333333339</v>
      </c>
      <c r="J75" s="232">
        <v>4367.8666666666659</v>
      </c>
      <c r="K75" s="231">
        <v>4319.3</v>
      </c>
      <c r="L75" s="231">
        <v>4259.1000000000004</v>
      </c>
      <c r="M75" s="231">
        <v>1.26136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3250.6</v>
      </c>
      <c r="D76" s="232">
        <v>3255.5</v>
      </c>
      <c r="E76" s="232">
        <v>3232.15</v>
      </c>
      <c r="F76" s="232">
        <v>3213.7000000000003</v>
      </c>
      <c r="G76" s="232">
        <v>3190.3500000000004</v>
      </c>
      <c r="H76" s="232">
        <v>3273.95</v>
      </c>
      <c r="I76" s="232">
        <v>3297.3</v>
      </c>
      <c r="J76" s="232">
        <v>3315.7499999999995</v>
      </c>
      <c r="K76" s="231">
        <v>3278.85</v>
      </c>
      <c r="L76" s="231">
        <v>3237.05</v>
      </c>
      <c r="M76" s="231">
        <v>2.4210699999999998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420.35</v>
      </c>
      <c r="D77" s="232">
        <v>421.08333333333331</v>
      </c>
      <c r="E77" s="232">
        <v>417.26666666666665</v>
      </c>
      <c r="F77" s="232">
        <v>414.18333333333334</v>
      </c>
      <c r="G77" s="232">
        <v>410.36666666666667</v>
      </c>
      <c r="H77" s="232">
        <v>424.16666666666663</v>
      </c>
      <c r="I77" s="232">
        <v>427.98333333333335</v>
      </c>
      <c r="J77" s="232">
        <v>431.06666666666661</v>
      </c>
      <c r="K77" s="231">
        <v>424.9</v>
      </c>
      <c r="L77" s="231">
        <v>418</v>
      </c>
      <c r="M77" s="231">
        <v>0.70382999999999996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2164.9</v>
      </c>
      <c r="D78" s="232">
        <v>2158.6166666666668</v>
      </c>
      <c r="E78" s="232">
        <v>2141.2833333333338</v>
      </c>
      <c r="F78" s="232">
        <v>2117.666666666667</v>
      </c>
      <c r="G78" s="232">
        <v>2100.3333333333339</v>
      </c>
      <c r="H78" s="232">
        <v>2182.2333333333336</v>
      </c>
      <c r="I78" s="232">
        <v>2199.5666666666666</v>
      </c>
      <c r="J78" s="232">
        <v>2223.1833333333334</v>
      </c>
      <c r="K78" s="231">
        <v>2175.9499999999998</v>
      </c>
      <c r="L78" s="231">
        <v>2135</v>
      </c>
      <c r="M78" s="231">
        <v>1.3412999999999999</v>
      </c>
      <c r="N78" s="1"/>
      <c r="O78" s="1"/>
    </row>
    <row r="79" spans="1:15" ht="12.75" customHeight="1">
      <c r="A79" s="214">
        <v>70</v>
      </c>
      <c r="B79" s="217" t="s">
        <v>806</v>
      </c>
      <c r="C79" s="231">
        <v>153.25</v>
      </c>
      <c r="D79" s="232">
        <v>153.41666666666666</v>
      </c>
      <c r="E79" s="232">
        <v>152.33333333333331</v>
      </c>
      <c r="F79" s="232">
        <v>151.41666666666666</v>
      </c>
      <c r="G79" s="232">
        <v>150.33333333333331</v>
      </c>
      <c r="H79" s="232">
        <v>154.33333333333331</v>
      </c>
      <c r="I79" s="232">
        <v>155.41666666666663</v>
      </c>
      <c r="J79" s="232">
        <v>156.33333333333331</v>
      </c>
      <c r="K79" s="231">
        <v>154.5</v>
      </c>
      <c r="L79" s="231">
        <v>152.5</v>
      </c>
      <c r="M79" s="231">
        <v>28.960940000000001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134.6</v>
      </c>
      <c r="D80" s="232">
        <v>135.13333333333333</v>
      </c>
      <c r="E80" s="232">
        <v>132.81666666666666</v>
      </c>
      <c r="F80" s="232">
        <v>131.03333333333333</v>
      </c>
      <c r="G80" s="232">
        <v>128.71666666666667</v>
      </c>
      <c r="H80" s="232">
        <v>136.91666666666666</v>
      </c>
      <c r="I80" s="232">
        <v>139.23333333333332</v>
      </c>
      <c r="J80" s="232">
        <v>141.01666666666665</v>
      </c>
      <c r="K80" s="231">
        <v>137.44999999999999</v>
      </c>
      <c r="L80" s="231">
        <v>133.35</v>
      </c>
      <c r="M80" s="231">
        <v>113.98532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284.85000000000002</v>
      </c>
      <c r="D81" s="232">
        <v>285.18333333333334</v>
      </c>
      <c r="E81" s="232">
        <v>282.36666666666667</v>
      </c>
      <c r="F81" s="232">
        <v>279.88333333333333</v>
      </c>
      <c r="G81" s="232">
        <v>277.06666666666666</v>
      </c>
      <c r="H81" s="232">
        <v>287.66666666666669</v>
      </c>
      <c r="I81" s="232">
        <v>290.48333333333341</v>
      </c>
      <c r="J81" s="232">
        <v>292.9666666666667</v>
      </c>
      <c r="K81" s="231">
        <v>288</v>
      </c>
      <c r="L81" s="231">
        <v>282.7</v>
      </c>
      <c r="M81" s="231">
        <v>11.42991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97.25</v>
      </c>
      <c r="D82" s="232">
        <v>97.616666666666674</v>
      </c>
      <c r="E82" s="232">
        <v>96.483333333333348</v>
      </c>
      <c r="F82" s="232">
        <v>95.716666666666669</v>
      </c>
      <c r="G82" s="232">
        <v>94.583333333333343</v>
      </c>
      <c r="H82" s="232">
        <v>98.383333333333354</v>
      </c>
      <c r="I82" s="232">
        <v>99.51666666666668</v>
      </c>
      <c r="J82" s="232">
        <v>100.28333333333336</v>
      </c>
      <c r="K82" s="231">
        <v>98.75</v>
      </c>
      <c r="L82" s="231">
        <v>96.85</v>
      </c>
      <c r="M82" s="231">
        <v>140.32853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1565.15</v>
      </c>
      <c r="D83" s="232">
        <v>1570.1833333333334</v>
      </c>
      <c r="E83" s="232">
        <v>1556.4166666666667</v>
      </c>
      <c r="F83" s="232">
        <v>1547.6833333333334</v>
      </c>
      <c r="G83" s="232">
        <v>1533.9166666666667</v>
      </c>
      <c r="H83" s="232">
        <v>1578.9166666666667</v>
      </c>
      <c r="I83" s="232">
        <v>1592.6833333333332</v>
      </c>
      <c r="J83" s="232">
        <v>1601.4166666666667</v>
      </c>
      <c r="K83" s="231">
        <v>1583.95</v>
      </c>
      <c r="L83" s="231">
        <v>1561.45</v>
      </c>
      <c r="M83" s="231">
        <v>1.99299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917.45</v>
      </c>
      <c r="D84" s="232">
        <v>920.73333333333323</v>
      </c>
      <c r="E84" s="232">
        <v>910.46666666666647</v>
      </c>
      <c r="F84" s="232">
        <v>903.48333333333323</v>
      </c>
      <c r="G84" s="232">
        <v>893.21666666666647</v>
      </c>
      <c r="H84" s="232">
        <v>927.71666666666647</v>
      </c>
      <c r="I84" s="232">
        <v>937.98333333333312</v>
      </c>
      <c r="J84" s="232">
        <v>944.96666666666647</v>
      </c>
      <c r="K84" s="231">
        <v>931</v>
      </c>
      <c r="L84" s="231">
        <v>913.75</v>
      </c>
      <c r="M84" s="231">
        <v>23.10792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1199.8499999999999</v>
      </c>
      <c r="D85" s="232">
        <v>1203.9000000000001</v>
      </c>
      <c r="E85" s="232">
        <v>1186.1000000000001</v>
      </c>
      <c r="F85" s="232">
        <v>1172.3500000000001</v>
      </c>
      <c r="G85" s="232">
        <v>1154.5500000000002</v>
      </c>
      <c r="H85" s="232">
        <v>1217.6500000000001</v>
      </c>
      <c r="I85" s="232">
        <v>1235.4500000000003</v>
      </c>
      <c r="J85" s="232">
        <v>1249.2</v>
      </c>
      <c r="K85" s="231">
        <v>1221.7</v>
      </c>
      <c r="L85" s="231">
        <v>1190.1500000000001</v>
      </c>
      <c r="M85" s="231">
        <v>3.0226600000000001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1680.6</v>
      </c>
      <c r="D86" s="232">
        <v>1681.75</v>
      </c>
      <c r="E86" s="232">
        <v>1663.85</v>
      </c>
      <c r="F86" s="232">
        <v>1647.1</v>
      </c>
      <c r="G86" s="232">
        <v>1629.1999999999998</v>
      </c>
      <c r="H86" s="232">
        <v>1698.5</v>
      </c>
      <c r="I86" s="232">
        <v>1716.4</v>
      </c>
      <c r="J86" s="232">
        <v>1733.15</v>
      </c>
      <c r="K86" s="231">
        <v>1699.65</v>
      </c>
      <c r="L86" s="231">
        <v>1665</v>
      </c>
      <c r="M86" s="231">
        <v>5.8489399999999998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481.05</v>
      </c>
      <c r="D87" s="232">
        <v>483.88333333333338</v>
      </c>
      <c r="E87" s="232">
        <v>475.16666666666674</v>
      </c>
      <c r="F87" s="232">
        <v>469.28333333333336</v>
      </c>
      <c r="G87" s="232">
        <v>460.56666666666672</v>
      </c>
      <c r="H87" s="232">
        <v>489.76666666666677</v>
      </c>
      <c r="I87" s="232">
        <v>498.48333333333335</v>
      </c>
      <c r="J87" s="232">
        <v>504.36666666666679</v>
      </c>
      <c r="K87" s="231">
        <v>492.6</v>
      </c>
      <c r="L87" s="231">
        <v>478</v>
      </c>
      <c r="M87" s="231">
        <v>7.7610700000000001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275.55</v>
      </c>
      <c r="D88" s="232">
        <v>274.98333333333329</v>
      </c>
      <c r="E88" s="232">
        <v>272.96666666666658</v>
      </c>
      <c r="F88" s="232">
        <v>270.38333333333327</v>
      </c>
      <c r="G88" s="232">
        <v>268.36666666666656</v>
      </c>
      <c r="H88" s="232">
        <v>277.56666666666661</v>
      </c>
      <c r="I88" s="232">
        <v>279.58333333333337</v>
      </c>
      <c r="J88" s="232">
        <v>282.16666666666663</v>
      </c>
      <c r="K88" s="231">
        <v>277</v>
      </c>
      <c r="L88" s="231">
        <v>272.39999999999998</v>
      </c>
      <c r="M88" s="231">
        <v>4.1450899999999997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1032.8</v>
      </c>
      <c r="D89" s="232">
        <v>1035.3166666666666</v>
      </c>
      <c r="E89" s="232">
        <v>1022.7333333333331</v>
      </c>
      <c r="F89" s="232">
        <v>1012.6666666666665</v>
      </c>
      <c r="G89" s="232">
        <v>1000.083333333333</v>
      </c>
      <c r="H89" s="232">
        <v>1045.3833333333332</v>
      </c>
      <c r="I89" s="232">
        <v>1057.9666666666667</v>
      </c>
      <c r="J89" s="232">
        <v>1068.0333333333333</v>
      </c>
      <c r="K89" s="231">
        <v>1047.9000000000001</v>
      </c>
      <c r="L89" s="231">
        <v>1025.25</v>
      </c>
      <c r="M89" s="231">
        <v>18.87689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2135.4</v>
      </c>
      <c r="D90" s="232">
        <v>2166.0499999999997</v>
      </c>
      <c r="E90" s="232">
        <v>2097.0999999999995</v>
      </c>
      <c r="F90" s="232">
        <v>2058.7999999999997</v>
      </c>
      <c r="G90" s="232">
        <v>1989.8499999999995</v>
      </c>
      <c r="H90" s="232">
        <v>2204.3499999999995</v>
      </c>
      <c r="I90" s="232">
        <v>2273.2999999999993</v>
      </c>
      <c r="J90" s="232">
        <v>2311.5999999999995</v>
      </c>
      <c r="K90" s="231">
        <v>2235</v>
      </c>
      <c r="L90" s="231">
        <v>2127.75</v>
      </c>
      <c r="M90" s="231">
        <v>2.7744200000000001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1594.4</v>
      </c>
      <c r="D91" s="232">
        <v>1593.8999999999999</v>
      </c>
      <c r="E91" s="232">
        <v>1578.6999999999998</v>
      </c>
      <c r="F91" s="232">
        <v>1563</v>
      </c>
      <c r="G91" s="232">
        <v>1547.8</v>
      </c>
      <c r="H91" s="232">
        <v>1609.5999999999997</v>
      </c>
      <c r="I91" s="232">
        <v>1624.8</v>
      </c>
      <c r="J91" s="232">
        <v>1640.4999999999995</v>
      </c>
      <c r="K91" s="231">
        <v>1609.1</v>
      </c>
      <c r="L91" s="231">
        <v>1578.2</v>
      </c>
      <c r="M91" s="231">
        <v>45.462310000000002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611.65</v>
      </c>
      <c r="D92" s="232">
        <v>612.63333333333333</v>
      </c>
      <c r="E92" s="232">
        <v>604.66666666666663</v>
      </c>
      <c r="F92" s="232">
        <v>597.68333333333328</v>
      </c>
      <c r="G92" s="232">
        <v>589.71666666666658</v>
      </c>
      <c r="H92" s="232">
        <v>619.61666666666667</v>
      </c>
      <c r="I92" s="232">
        <v>627.58333333333337</v>
      </c>
      <c r="J92" s="232">
        <v>634.56666666666672</v>
      </c>
      <c r="K92" s="231">
        <v>620.6</v>
      </c>
      <c r="L92" s="231">
        <v>605.65</v>
      </c>
      <c r="M92" s="231">
        <v>54.158659999999998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1192.5</v>
      </c>
      <c r="D93" s="232">
        <v>1185.8166666666666</v>
      </c>
      <c r="E93" s="232">
        <v>1173.7833333333333</v>
      </c>
      <c r="F93" s="232">
        <v>1155.0666666666666</v>
      </c>
      <c r="G93" s="232">
        <v>1143.0333333333333</v>
      </c>
      <c r="H93" s="232">
        <v>1204.5333333333333</v>
      </c>
      <c r="I93" s="232">
        <v>1216.5666666666666</v>
      </c>
      <c r="J93" s="232">
        <v>1235.2833333333333</v>
      </c>
      <c r="K93" s="231">
        <v>1197.8499999999999</v>
      </c>
      <c r="L93" s="231">
        <v>1167.0999999999999</v>
      </c>
      <c r="M93" s="231">
        <v>11.98621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2742.55</v>
      </c>
      <c r="D94" s="232">
        <v>2750.5499999999997</v>
      </c>
      <c r="E94" s="232">
        <v>2725.7499999999995</v>
      </c>
      <c r="F94" s="232">
        <v>2708.95</v>
      </c>
      <c r="G94" s="232">
        <v>2684.1499999999996</v>
      </c>
      <c r="H94" s="232">
        <v>2767.3499999999995</v>
      </c>
      <c r="I94" s="232">
        <v>2792.1499999999996</v>
      </c>
      <c r="J94" s="232">
        <v>2808.9499999999994</v>
      </c>
      <c r="K94" s="231">
        <v>2775.35</v>
      </c>
      <c r="L94" s="231">
        <v>2733.75</v>
      </c>
      <c r="M94" s="231">
        <v>1.62618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462.65</v>
      </c>
      <c r="D95" s="232">
        <v>465.91666666666669</v>
      </c>
      <c r="E95" s="232">
        <v>457.83333333333337</v>
      </c>
      <c r="F95" s="232">
        <v>453.01666666666671</v>
      </c>
      <c r="G95" s="232">
        <v>444.93333333333339</v>
      </c>
      <c r="H95" s="232">
        <v>470.73333333333335</v>
      </c>
      <c r="I95" s="232">
        <v>478.81666666666672</v>
      </c>
      <c r="J95" s="232">
        <v>483.63333333333333</v>
      </c>
      <c r="K95" s="231">
        <v>474</v>
      </c>
      <c r="L95" s="231">
        <v>461.1</v>
      </c>
      <c r="M95" s="231">
        <v>60.040129999999998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2500.4</v>
      </c>
      <c r="D96" s="232">
        <v>2507.666666666667</v>
      </c>
      <c r="E96" s="232">
        <v>2474.7833333333338</v>
      </c>
      <c r="F96" s="232">
        <v>2449.166666666667</v>
      </c>
      <c r="G96" s="232">
        <v>2416.2833333333338</v>
      </c>
      <c r="H96" s="232">
        <v>2533.2833333333338</v>
      </c>
      <c r="I96" s="232">
        <v>2566.166666666667</v>
      </c>
      <c r="J96" s="232">
        <v>2591.7833333333338</v>
      </c>
      <c r="K96" s="231">
        <v>2540.5500000000002</v>
      </c>
      <c r="L96" s="231">
        <v>2482.0500000000002</v>
      </c>
      <c r="M96" s="231">
        <v>5.0330199999999996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249.9</v>
      </c>
      <c r="D97" s="232">
        <v>248.43333333333331</v>
      </c>
      <c r="E97" s="232">
        <v>245.86666666666662</v>
      </c>
      <c r="F97" s="232">
        <v>241.83333333333331</v>
      </c>
      <c r="G97" s="232">
        <v>239.26666666666662</v>
      </c>
      <c r="H97" s="232">
        <v>252.46666666666661</v>
      </c>
      <c r="I97" s="232">
        <v>255.03333333333327</v>
      </c>
      <c r="J97" s="232">
        <v>259.06666666666661</v>
      </c>
      <c r="K97" s="231">
        <v>251</v>
      </c>
      <c r="L97" s="231">
        <v>244.4</v>
      </c>
      <c r="M97" s="231">
        <v>39.664340000000003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2576.4499999999998</v>
      </c>
      <c r="D98" s="232">
        <v>2587.75</v>
      </c>
      <c r="E98" s="232">
        <v>2563.6</v>
      </c>
      <c r="F98" s="232">
        <v>2550.75</v>
      </c>
      <c r="G98" s="232">
        <v>2526.6</v>
      </c>
      <c r="H98" s="232">
        <v>2600.6</v>
      </c>
      <c r="I98" s="232">
        <v>2624.7499999999995</v>
      </c>
      <c r="J98" s="232">
        <v>2637.6</v>
      </c>
      <c r="K98" s="231">
        <v>2611.9</v>
      </c>
      <c r="L98" s="231">
        <v>2574.9</v>
      </c>
      <c r="M98" s="231">
        <v>9.9178200000000007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332.8</v>
      </c>
      <c r="D99" s="232">
        <v>333.84999999999997</v>
      </c>
      <c r="E99" s="232">
        <v>329.24999999999994</v>
      </c>
      <c r="F99" s="232">
        <v>325.7</v>
      </c>
      <c r="G99" s="232">
        <v>321.09999999999997</v>
      </c>
      <c r="H99" s="232">
        <v>337.39999999999992</v>
      </c>
      <c r="I99" s="232">
        <v>341.99999999999994</v>
      </c>
      <c r="J99" s="232">
        <v>345.5499999999999</v>
      </c>
      <c r="K99" s="231">
        <v>338.45</v>
      </c>
      <c r="L99" s="231">
        <v>330.3</v>
      </c>
      <c r="M99" s="231">
        <v>3.3090600000000001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39846.400000000001</v>
      </c>
      <c r="D100" s="232">
        <v>39765.466666666667</v>
      </c>
      <c r="E100" s="232">
        <v>39330.933333333334</v>
      </c>
      <c r="F100" s="232">
        <v>38815.466666666667</v>
      </c>
      <c r="G100" s="232">
        <v>38380.933333333334</v>
      </c>
      <c r="H100" s="232">
        <v>40280.933333333334</v>
      </c>
      <c r="I100" s="232">
        <v>40715.466666666674</v>
      </c>
      <c r="J100" s="232">
        <v>41230.933333333334</v>
      </c>
      <c r="K100" s="231">
        <v>40200</v>
      </c>
      <c r="L100" s="231">
        <v>39250</v>
      </c>
      <c r="M100" s="231">
        <v>4.564E-2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2596</v>
      </c>
      <c r="D101" s="232">
        <v>2607</v>
      </c>
      <c r="E101" s="232">
        <v>2579</v>
      </c>
      <c r="F101" s="232">
        <v>2562</v>
      </c>
      <c r="G101" s="232">
        <v>2534</v>
      </c>
      <c r="H101" s="232">
        <v>2624</v>
      </c>
      <c r="I101" s="232">
        <v>2652</v>
      </c>
      <c r="J101" s="232">
        <v>2669</v>
      </c>
      <c r="K101" s="231">
        <v>2635</v>
      </c>
      <c r="L101" s="231">
        <v>2590</v>
      </c>
      <c r="M101" s="231">
        <v>18.132919999999999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870.1</v>
      </c>
      <c r="D102" s="232">
        <v>869.85</v>
      </c>
      <c r="E102" s="232">
        <v>860.75</v>
      </c>
      <c r="F102" s="232">
        <v>851.4</v>
      </c>
      <c r="G102" s="232">
        <v>842.3</v>
      </c>
      <c r="H102" s="232">
        <v>879.2</v>
      </c>
      <c r="I102" s="232">
        <v>888.30000000000018</v>
      </c>
      <c r="J102" s="232">
        <v>897.65000000000009</v>
      </c>
      <c r="K102" s="231">
        <v>878.95</v>
      </c>
      <c r="L102" s="231">
        <v>860.5</v>
      </c>
      <c r="M102" s="231">
        <v>148.04613000000001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1271.7</v>
      </c>
      <c r="D103" s="232">
        <v>1275.25</v>
      </c>
      <c r="E103" s="232">
        <v>1261.5</v>
      </c>
      <c r="F103" s="232">
        <v>1251.3</v>
      </c>
      <c r="G103" s="232">
        <v>1237.55</v>
      </c>
      <c r="H103" s="232">
        <v>1285.45</v>
      </c>
      <c r="I103" s="232">
        <v>1299.2</v>
      </c>
      <c r="J103" s="232">
        <v>1309.4000000000001</v>
      </c>
      <c r="K103" s="231">
        <v>1289</v>
      </c>
      <c r="L103" s="231">
        <v>1265.05</v>
      </c>
      <c r="M103" s="231">
        <v>4.4265600000000003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473</v>
      </c>
      <c r="D104" s="232">
        <v>473.38333333333338</v>
      </c>
      <c r="E104" s="232">
        <v>468.96666666666675</v>
      </c>
      <c r="F104" s="232">
        <v>464.93333333333339</v>
      </c>
      <c r="G104" s="232">
        <v>460.51666666666677</v>
      </c>
      <c r="H104" s="232">
        <v>477.41666666666674</v>
      </c>
      <c r="I104" s="232">
        <v>481.83333333333337</v>
      </c>
      <c r="J104" s="232">
        <v>485.86666666666673</v>
      </c>
      <c r="K104" s="231">
        <v>477.8</v>
      </c>
      <c r="L104" s="231">
        <v>469.35</v>
      </c>
      <c r="M104" s="231">
        <v>21.55725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496.3</v>
      </c>
      <c r="D105" s="232">
        <v>497.3</v>
      </c>
      <c r="E105" s="232">
        <v>491.95000000000005</v>
      </c>
      <c r="F105" s="232">
        <v>487.6</v>
      </c>
      <c r="G105" s="232">
        <v>482.25000000000006</v>
      </c>
      <c r="H105" s="232">
        <v>501.65000000000003</v>
      </c>
      <c r="I105" s="232">
        <v>507.00000000000006</v>
      </c>
      <c r="J105" s="232">
        <v>511.35</v>
      </c>
      <c r="K105" s="231">
        <v>502.65</v>
      </c>
      <c r="L105" s="231">
        <v>492.95</v>
      </c>
      <c r="M105" s="231">
        <v>1.3351599999999999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59.5</v>
      </c>
      <c r="D106" s="232">
        <v>59.783333333333331</v>
      </c>
      <c r="E106" s="232">
        <v>58.766666666666666</v>
      </c>
      <c r="F106" s="232">
        <v>58.033333333333331</v>
      </c>
      <c r="G106" s="232">
        <v>57.016666666666666</v>
      </c>
      <c r="H106" s="232">
        <v>60.516666666666666</v>
      </c>
      <c r="I106" s="232">
        <v>61.533333333333331</v>
      </c>
      <c r="J106" s="232">
        <v>62.266666666666666</v>
      </c>
      <c r="K106" s="231">
        <v>60.8</v>
      </c>
      <c r="L106" s="231">
        <v>59.05</v>
      </c>
      <c r="M106" s="231">
        <v>233.89760000000001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335.05</v>
      </c>
      <c r="D107" s="232">
        <v>335.23333333333335</v>
      </c>
      <c r="E107" s="232">
        <v>332.91666666666669</v>
      </c>
      <c r="F107" s="232">
        <v>330.78333333333336</v>
      </c>
      <c r="G107" s="232">
        <v>328.4666666666667</v>
      </c>
      <c r="H107" s="232">
        <v>337.36666666666667</v>
      </c>
      <c r="I107" s="232">
        <v>339.68333333333328</v>
      </c>
      <c r="J107" s="232">
        <v>341.81666666666666</v>
      </c>
      <c r="K107" s="231">
        <v>337.55</v>
      </c>
      <c r="L107" s="231">
        <v>333.1</v>
      </c>
      <c r="M107" s="231">
        <v>82.841350000000006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4339.55</v>
      </c>
      <c r="D108" s="232">
        <v>4335.3999999999996</v>
      </c>
      <c r="E108" s="232">
        <v>4295.7999999999993</v>
      </c>
      <c r="F108" s="232">
        <v>4252.0499999999993</v>
      </c>
      <c r="G108" s="232">
        <v>4212.4499999999989</v>
      </c>
      <c r="H108" s="232">
        <v>4379.1499999999996</v>
      </c>
      <c r="I108" s="232">
        <v>4418.75</v>
      </c>
      <c r="J108" s="232">
        <v>4462.5</v>
      </c>
      <c r="K108" s="231">
        <v>4375</v>
      </c>
      <c r="L108" s="231">
        <v>4291.6499999999996</v>
      </c>
      <c r="M108" s="231">
        <v>0.35726000000000002</v>
      </c>
      <c r="N108" s="1"/>
      <c r="O108" s="1"/>
    </row>
    <row r="109" spans="1:15" ht="12.75" customHeight="1">
      <c r="A109" s="214">
        <v>100</v>
      </c>
      <c r="B109" s="217" t="s">
        <v>386</v>
      </c>
      <c r="C109" s="231">
        <v>293.45</v>
      </c>
      <c r="D109" s="232">
        <v>293</v>
      </c>
      <c r="E109" s="232">
        <v>289.8</v>
      </c>
      <c r="F109" s="232">
        <v>286.15000000000003</v>
      </c>
      <c r="G109" s="232">
        <v>282.95000000000005</v>
      </c>
      <c r="H109" s="232">
        <v>296.64999999999998</v>
      </c>
      <c r="I109" s="232">
        <v>299.85000000000002</v>
      </c>
      <c r="J109" s="232">
        <v>303.49999999999994</v>
      </c>
      <c r="K109" s="231">
        <v>296.2</v>
      </c>
      <c r="L109" s="231">
        <v>289.35000000000002</v>
      </c>
      <c r="M109" s="231">
        <v>13.11018</v>
      </c>
      <c r="N109" s="1"/>
      <c r="O109" s="1"/>
    </row>
    <row r="110" spans="1:15" ht="12.75" customHeight="1">
      <c r="A110" s="214">
        <v>101</v>
      </c>
      <c r="B110" s="217" t="s">
        <v>387</v>
      </c>
      <c r="C110" s="231">
        <v>139.15</v>
      </c>
      <c r="D110" s="232">
        <v>139.78333333333333</v>
      </c>
      <c r="E110" s="232">
        <v>137.96666666666667</v>
      </c>
      <c r="F110" s="232">
        <v>136.78333333333333</v>
      </c>
      <c r="G110" s="232">
        <v>134.96666666666667</v>
      </c>
      <c r="H110" s="232">
        <v>140.96666666666667</v>
      </c>
      <c r="I110" s="232">
        <v>142.78333333333333</v>
      </c>
      <c r="J110" s="232">
        <v>143.96666666666667</v>
      </c>
      <c r="K110" s="231">
        <v>141.6</v>
      </c>
      <c r="L110" s="231">
        <v>138.6</v>
      </c>
      <c r="M110" s="231">
        <v>20.59984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310.3</v>
      </c>
      <c r="D111" s="232">
        <v>310.8</v>
      </c>
      <c r="E111" s="232">
        <v>306.20000000000005</v>
      </c>
      <c r="F111" s="232">
        <v>302.10000000000002</v>
      </c>
      <c r="G111" s="232">
        <v>297.50000000000006</v>
      </c>
      <c r="H111" s="232">
        <v>314.90000000000003</v>
      </c>
      <c r="I111" s="232">
        <v>319.50000000000006</v>
      </c>
      <c r="J111" s="232">
        <v>323.60000000000002</v>
      </c>
      <c r="K111" s="231">
        <v>315.39999999999998</v>
      </c>
      <c r="L111" s="231">
        <v>306.7</v>
      </c>
      <c r="M111" s="231">
        <v>19.70194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80.05</v>
      </c>
      <c r="D112" s="232">
        <v>79.95</v>
      </c>
      <c r="E112" s="232">
        <v>79.100000000000009</v>
      </c>
      <c r="F112" s="232">
        <v>78.150000000000006</v>
      </c>
      <c r="G112" s="232">
        <v>77.300000000000011</v>
      </c>
      <c r="H112" s="232">
        <v>80.900000000000006</v>
      </c>
      <c r="I112" s="232">
        <v>81.75</v>
      </c>
      <c r="J112" s="232">
        <v>82.7</v>
      </c>
      <c r="K112" s="231">
        <v>80.8</v>
      </c>
      <c r="L112" s="231">
        <v>79</v>
      </c>
      <c r="M112" s="231">
        <v>190.75518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636.25</v>
      </c>
      <c r="D113" s="232">
        <v>635.73333333333335</v>
      </c>
      <c r="E113" s="232">
        <v>631.51666666666665</v>
      </c>
      <c r="F113" s="232">
        <v>626.7833333333333</v>
      </c>
      <c r="G113" s="232">
        <v>622.56666666666661</v>
      </c>
      <c r="H113" s="232">
        <v>640.4666666666667</v>
      </c>
      <c r="I113" s="232">
        <v>644.68333333333339</v>
      </c>
      <c r="J113" s="232">
        <v>649.41666666666674</v>
      </c>
      <c r="K113" s="231">
        <v>639.95000000000005</v>
      </c>
      <c r="L113" s="231">
        <v>631</v>
      </c>
      <c r="M113" s="231">
        <v>7.3087999999999997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416.85</v>
      </c>
      <c r="D114" s="232">
        <v>419.23333333333335</v>
      </c>
      <c r="E114" s="232">
        <v>410.06666666666672</v>
      </c>
      <c r="F114" s="232">
        <v>403.28333333333336</v>
      </c>
      <c r="G114" s="232">
        <v>394.11666666666673</v>
      </c>
      <c r="H114" s="232">
        <v>426.01666666666671</v>
      </c>
      <c r="I114" s="232">
        <v>435.18333333333334</v>
      </c>
      <c r="J114" s="232">
        <v>441.9666666666667</v>
      </c>
      <c r="K114" s="231">
        <v>428.4</v>
      </c>
      <c r="L114" s="231">
        <v>412.45</v>
      </c>
      <c r="M114" s="231">
        <v>15.0715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187.35</v>
      </c>
      <c r="D115" s="232">
        <v>187.29999999999998</v>
      </c>
      <c r="E115" s="232">
        <v>185.79999999999995</v>
      </c>
      <c r="F115" s="232">
        <v>184.24999999999997</v>
      </c>
      <c r="G115" s="232">
        <v>182.74999999999994</v>
      </c>
      <c r="H115" s="232">
        <v>188.84999999999997</v>
      </c>
      <c r="I115" s="232">
        <v>190.35000000000002</v>
      </c>
      <c r="J115" s="232">
        <v>191.89999999999998</v>
      </c>
      <c r="K115" s="231">
        <v>188.8</v>
      </c>
      <c r="L115" s="231">
        <v>185.75</v>
      </c>
      <c r="M115" s="231">
        <v>11.169829999999999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1181.9000000000001</v>
      </c>
      <c r="D116" s="232">
        <v>1191.9000000000001</v>
      </c>
      <c r="E116" s="232">
        <v>1166.1000000000001</v>
      </c>
      <c r="F116" s="232">
        <v>1150.3</v>
      </c>
      <c r="G116" s="232">
        <v>1124.5</v>
      </c>
      <c r="H116" s="232">
        <v>1207.7000000000003</v>
      </c>
      <c r="I116" s="232">
        <v>1233.5000000000005</v>
      </c>
      <c r="J116" s="232">
        <v>1249.3000000000004</v>
      </c>
      <c r="K116" s="231">
        <v>1217.7</v>
      </c>
      <c r="L116" s="231">
        <v>1176.0999999999999</v>
      </c>
      <c r="M116" s="231">
        <v>30.29739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3687.05</v>
      </c>
      <c r="D117" s="232">
        <v>3693.3666666666668</v>
      </c>
      <c r="E117" s="232">
        <v>3658.7333333333336</v>
      </c>
      <c r="F117" s="232">
        <v>3630.416666666667</v>
      </c>
      <c r="G117" s="232">
        <v>3595.7833333333338</v>
      </c>
      <c r="H117" s="232">
        <v>3721.6833333333334</v>
      </c>
      <c r="I117" s="232">
        <v>3756.3166666666666</v>
      </c>
      <c r="J117" s="232">
        <v>3784.6333333333332</v>
      </c>
      <c r="K117" s="231">
        <v>3728</v>
      </c>
      <c r="L117" s="231">
        <v>3665.05</v>
      </c>
      <c r="M117" s="231">
        <v>2.2146400000000002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1448.5</v>
      </c>
      <c r="D118" s="232">
        <v>1456.6666666666667</v>
      </c>
      <c r="E118" s="232">
        <v>1438.3333333333335</v>
      </c>
      <c r="F118" s="232">
        <v>1428.1666666666667</v>
      </c>
      <c r="G118" s="232">
        <v>1409.8333333333335</v>
      </c>
      <c r="H118" s="232">
        <v>1466.8333333333335</v>
      </c>
      <c r="I118" s="232">
        <v>1485.166666666667</v>
      </c>
      <c r="J118" s="232">
        <v>1495.3333333333335</v>
      </c>
      <c r="K118" s="231">
        <v>1475</v>
      </c>
      <c r="L118" s="231">
        <v>1446.5</v>
      </c>
      <c r="M118" s="231">
        <v>64.437139999999999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2020</v>
      </c>
      <c r="D119" s="232">
        <v>2023.3333333333333</v>
      </c>
      <c r="E119" s="232">
        <v>1998.6666666666665</v>
      </c>
      <c r="F119" s="232">
        <v>1977.3333333333333</v>
      </c>
      <c r="G119" s="232">
        <v>1952.6666666666665</v>
      </c>
      <c r="H119" s="232">
        <v>2044.6666666666665</v>
      </c>
      <c r="I119" s="232">
        <v>2069.333333333333</v>
      </c>
      <c r="J119" s="232">
        <v>2090.6666666666665</v>
      </c>
      <c r="K119" s="231">
        <v>2048</v>
      </c>
      <c r="L119" s="231">
        <v>2002</v>
      </c>
      <c r="M119" s="231">
        <v>3.61483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854.4</v>
      </c>
      <c r="D120" s="232">
        <v>854.25</v>
      </c>
      <c r="E120" s="232">
        <v>844.55</v>
      </c>
      <c r="F120" s="232">
        <v>834.69999999999993</v>
      </c>
      <c r="G120" s="232">
        <v>824.99999999999989</v>
      </c>
      <c r="H120" s="232">
        <v>864.1</v>
      </c>
      <c r="I120" s="232">
        <v>873.80000000000007</v>
      </c>
      <c r="J120" s="232">
        <v>883.65000000000009</v>
      </c>
      <c r="K120" s="231">
        <v>863.95</v>
      </c>
      <c r="L120" s="231">
        <v>844.4</v>
      </c>
      <c r="M120" s="231">
        <v>0.81757000000000002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278.8</v>
      </c>
      <c r="D121" s="232">
        <v>279.2</v>
      </c>
      <c r="E121" s="232">
        <v>276</v>
      </c>
      <c r="F121" s="232">
        <v>273.2</v>
      </c>
      <c r="G121" s="232">
        <v>270</v>
      </c>
      <c r="H121" s="232">
        <v>282</v>
      </c>
      <c r="I121" s="232">
        <v>285.19999999999993</v>
      </c>
      <c r="J121" s="232">
        <v>288</v>
      </c>
      <c r="K121" s="231">
        <v>282.39999999999998</v>
      </c>
      <c r="L121" s="231">
        <v>276.39999999999998</v>
      </c>
      <c r="M121" s="231">
        <v>2.4080499999999998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728.35</v>
      </c>
      <c r="D122" s="232">
        <v>736.23333333333323</v>
      </c>
      <c r="E122" s="232">
        <v>718.06666666666649</v>
      </c>
      <c r="F122" s="232">
        <v>707.7833333333333</v>
      </c>
      <c r="G122" s="232">
        <v>689.61666666666656</v>
      </c>
      <c r="H122" s="232">
        <v>746.51666666666642</v>
      </c>
      <c r="I122" s="232">
        <v>764.68333333333317</v>
      </c>
      <c r="J122" s="232">
        <v>774.96666666666636</v>
      </c>
      <c r="K122" s="231">
        <v>754.4</v>
      </c>
      <c r="L122" s="231">
        <v>725.95</v>
      </c>
      <c r="M122" s="231">
        <v>35.360959999999999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591.1</v>
      </c>
      <c r="D123" s="232">
        <v>593.26666666666677</v>
      </c>
      <c r="E123" s="232">
        <v>586.83333333333348</v>
      </c>
      <c r="F123" s="232">
        <v>582.56666666666672</v>
      </c>
      <c r="G123" s="232">
        <v>576.13333333333344</v>
      </c>
      <c r="H123" s="232">
        <v>597.53333333333353</v>
      </c>
      <c r="I123" s="232">
        <v>603.9666666666667</v>
      </c>
      <c r="J123" s="232">
        <v>608.23333333333358</v>
      </c>
      <c r="K123" s="231">
        <v>599.70000000000005</v>
      </c>
      <c r="L123" s="231">
        <v>589</v>
      </c>
      <c r="M123" s="231">
        <v>25.294119999999999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498</v>
      </c>
      <c r="D124" s="232">
        <v>500.5</v>
      </c>
      <c r="E124" s="232">
        <v>492.1</v>
      </c>
      <c r="F124" s="232">
        <v>486.20000000000005</v>
      </c>
      <c r="G124" s="232">
        <v>477.80000000000007</v>
      </c>
      <c r="H124" s="232">
        <v>506.4</v>
      </c>
      <c r="I124" s="232">
        <v>514.79999999999995</v>
      </c>
      <c r="J124" s="232">
        <v>520.69999999999993</v>
      </c>
      <c r="K124" s="231">
        <v>508.9</v>
      </c>
      <c r="L124" s="231">
        <v>494.6</v>
      </c>
      <c r="M124" s="231">
        <v>19.87283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1786.8</v>
      </c>
      <c r="D125" s="232">
        <v>1794.4833333333336</v>
      </c>
      <c r="E125" s="232">
        <v>1762.9666666666672</v>
      </c>
      <c r="F125" s="232">
        <v>1739.1333333333337</v>
      </c>
      <c r="G125" s="232">
        <v>1707.6166666666672</v>
      </c>
      <c r="H125" s="232">
        <v>1818.3166666666671</v>
      </c>
      <c r="I125" s="232">
        <v>1849.8333333333335</v>
      </c>
      <c r="J125" s="232">
        <v>1873.666666666667</v>
      </c>
      <c r="K125" s="231">
        <v>1826</v>
      </c>
      <c r="L125" s="231">
        <v>1770.65</v>
      </c>
      <c r="M125" s="231">
        <v>37.996549999999999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86.9</v>
      </c>
      <c r="D126" s="232">
        <v>87.233333333333334</v>
      </c>
      <c r="E126" s="232">
        <v>85.466666666666669</v>
      </c>
      <c r="F126" s="232">
        <v>84.033333333333331</v>
      </c>
      <c r="G126" s="232">
        <v>82.266666666666666</v>
      </c>
      <c r="H126" s="232">
        <v>88.666666666666671</v>
      </c>
      <c r="I126" s="232">
        <v>90.433333333333351</v>
      </c>
      <c r="J126" s="232">
        <v>91.866666666666674</v>
      </c>
      <c r="K126" s="231">
        <v>89</v>
      </c>
      <c r="L126" s="231">
        <v>85.8</v>
      </c>
      <c r="M126" s="231">
        <v>52.429850000000002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3624.6</v>
      </c>
      <c r="D127" s="232">
        <v>3635.35</v>
      </c>
      <c r="E127" s="232">
        <v>3595.7999999999997</v>
      </c>
      <c r="F127" s="232">
        <v>3567</v>
      </c>
      <c r="G127" s="232">
        <v>3527.45</v>
      </c>
      <c r="H127" s="232">
        <v>3664.1499999999996</v>
      </c>
      <c r="I127" s="232">
        <v>3703.7</v>
      </c>
      <c r="J127" s="232">
        <v>3732.4999999999995</v>
      </c>
      <c r="K127" s="231">
        <v>3674.9</v>
      </c>
      <c r="L127" s="231">
        <v>3606.55</v>
      </c>
      <c r="M127" s="231">
        <v>1.61385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404.95</v>
      </c>
      <c r="D128" s="232">
        <v>410.15000000000003</v>
      </c>
      <c r="E128" s="232">
        <v>397.30000000000007</v>
      </c>
      <c r="F128" s="232">
        <v>389.65000000000003</v>
      </c>
      <c r="G128" s="232">
        <v>376.80000000000007</v>
      </c>
      <c r="H128" s="232">
        <v>417.80000000000007</v>
      </c>
      <c r="I128" s="232">
        <v>430.65000000000009</v>
      </c>
      <c r="J128" s="232">
        <v>438.30000000000007</v>
      </c>
      <c r="K128" s="231">
        <v>423</v>
      </c>
      <c r="L128" s="231">
        <v>402.5</v>
      </c>
      <c r="M128" s="231">
        <v>39.059570000000001</v>
      </c>
      <c r="N128" s="1"/>
      <c r="O128" s="1"/>
    </row>
    <row r="129" spans="1:15" ht="12.75" customHeight="1">
      <c r="A129" s="214">
        <v>120</v>
      </c>
      <c r="B129" s="217" t="s">
        <v>881</v>
      </c>
      <c r="C129" s="231">
        <v>4197.6000000000004</v>
      </c>
      <c r="D129" s="232">
        <v>4219.0166666666664</v>
      </c>
      <c r="E129" s="232">
        <v>4158.583333333333</v>
      </c>
      <c r="F129" s="232">
        <v>4119.5666666666666</v>
      </c>
      <c r="G129" s="232">
        <v>4059.1333333333332</v>
      </c>
      <c r="H129" s="232">
        <v>4258.0333333333328</v>
      </c>
      <c r="I129" s="232">
        <v>4318.4666666666672</v>
      </c>
      <c r="J129" s="232">
        <v>4357.4833333333327</v>
      </c>
      <c r="K129" s="231">
        <v>4279.45</v>
      </c>
      <c r="L129" s="231">
        <v>4180</v>
      </c>
      <c r="M129" s="231">
        <v>2.6419700000000002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2086.5500000000002</v>
      </c>
      <c r="D130" s="232">
        <v>2093.3666666666668</v>
      </c>
      <c r="E130" s="232">
        <v>2065.0333333333338</v>
      </c>
      <c r="F130" s="232">
        <v>2043.5166666666669</v>
      </c>
      <c r="G130" s="232">
        <v>2015.1833333333338</v>
      </c>
      <c r="H130" s="232">
        <v>2114.8833333333337</v>
      </c>
      <c r="I130" s="232">
        <v>2143.2166666666667</v>
      </c>
      <c r="J130" s="232">
        <v>2164.7333333333336</v>
      </c>
      <c r="K130" s="231">
        <v>2121.6999999999998</v>
      </c>
      <c r="L130" s="231">
        <v>2071.85</v>
      </c>
      <c r="M130" s="231">
        <v>18.779170000000001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373.85</v>
      </c>
      <c r="D131" s="232">
        <v>375.5</v>
      </c>
      <c r="E131" s="232">
        <v>370.1</v>
      </c>
      <c r="F131" s="232">
        <v>366.35</v>
      </c>
      <c r="G131" s="232">
        <v>360.95000000000005</v>
      </c>
      <c r="H131" s="232">
        <v>379.25</v>
      </c>
      <c r="I131" s="232">
        <v>384.65</v>
      </c>
      <c r="J131" s="232">
        <v>388.4</v>
      </c>
      <c r="K131" s="231">
        <v>380.9</v>
      </c>
      <c r="L131" s="231">
        <v>371.75</v>
      </c>
      <c r="M131" s="231">
        <v>5.6595399999999998</v>
      </c>
      <c r="N131" s="1"/>
      <c r="O131" s="1"/>
    </row>
    <row r="132" spans="1:15" ht="12.75" customHeight="1">
      <c r="A132" s="214">
        <v>123</v>
      </c>
      <c r="B132" s="217" t="s">
        <v>849</v>
      </c>
      <c r="C132" s="231">
        <v>707.3</v>
      </c>
      <c r="D132" s="232">
        <v>713.96666666666658</v>
      </c>
      <c r="E132" s="232">
        <v>698.53333333333319</v>
      </c>
      <c r="F132" s="232">
        <v>689.76666666666665</v>
      </c>
      <c r="G132" s="232">
        <v>674.33333333333326</v>
      </c>
      <c r="H132" s="232">
        <v>722.73333333333312</v>
      </c>
      <c r="I132" s="232">
        <v>738.16666666666652</v>
      </c>
      <c r="J132" s="232">
        <v>746.93333333333305</v>
      </c>
      <c r="K132" s="231">
        <v>729.4</v>
      </c>
      <c r="L132" s="231">
        <v>705.2</v>
      </c>
      <c r="M132" s="231">
        <v>16.251580000000001</v>
      </c>
      <c r="N132" s="1"/>
      <c r="O132" s="1"/>
    </row>
    <row r="133" spans="1:15" ht="12.75" customHeight="1">
      <c r="A133" s="214">
        <v>124</v>
      </c>
      <c r="B133" s="217" t="s">
        <v>413</v>
      </c>
      <c r="C133" s="231">
        <v>3364.15</v>
      </c>
      <c r="D133" s="232">
        <v>3389.1333333333337</v>
      </c>
      <c r="E133" s="232">
        <v>3330.5666666666675</v>
      </c>
      <c r="F133" s="232">
        <v>3296.983333333334</v>
      </c>
      <c r="G133" s="232">
        <v>3238.4166666666679</v>
      </c>
      <c r="H133" s="232">
        <v>3422.7166666666672</v>
      </c>
      <c r="I133" s="232">
        <v>3481.2833333333338</v>
      </c>
      <c r="J133" s="232">
        <v>3514.8666666666668</v>
      </c>
      <c r="K133" s="231">
        <v>3447.7</v>
      </c>
      <c r="L133" s="231">
        <v>3355.55</v>
      </c>
      <c r="M133" s="231">
        <v>0.27039000000000002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738.1</v>
      </c>
      <c r="D134" s="232">
        <v>739.61666666666679</v>
      </c>
      <c r="E134" s="232">
        <v>732.28333333333353</v>
      </c>
      <c r="F134" s="232">
        <v>726.4666666666667</v>
      </c>
      <c r="G134" s="232">
        <v>719.13333333333344</v>
      </c>
      <c r="H134" s="232">
        <v>745.43333333333362</v>
      </c>
      <c r="I134" s="232">
        <v>752.76666666666688</v>
      </c>
      <c r="J134" s="232">
        <v>758.58333333333371</v>
      </c>
      <c r="K134" s="231">
        <v>746.95</v>
      </c>
      <c r="L134" s="231">
        <v>733.8</v>
      </c>
      <c r="M134" s="231">
        <v>6.0855600000000001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93141.5</v>
      </c>
      <c r="D135" s="232">
        <v>92366.433333333334</v>
      </c>
      <c r="E135" s="232">
        <v>91332.866666666669</v>
      </c>
      <c r="F135" s="232">
        <v>89524.233333333337</v>
      </c>
      <c r="G135" s="232">
        <v>88490.666666666672</v>
      </c>
      <c r="H135" s="232">
        <v>94175.066666666666</v>
      </c>
      <c r="I135" s="232">
        <v>95208.633333333346</v>
      </c>
      <c r="J135" s="232">
        <v>97017.266666666663</v>
      </c>
      <c r="K135" s="231">
        <v>93400</v>
      </c>
      <c r="L135" s="231">
        <v>90557.8</v>
      </c>
      <c r="M135" s="231">
        <v>0.28710000000000002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233.8</v>
      </c>
      <c r="D136" s="232">
        <v>233.70000000000002</v>
      </c>
      <c r="E136" s="232">
        <v>230.40000000000003</v>
      </c>
      <c r="F136" s="232">
        <v>227.00000000000003</v>
      </c>
      <c r="G136" s="232">
        <v>223.70000000000005</v>
      </c>
      <c r="H136" s="232">
        <v>237.10000000000002</v>
      </c>
      <c r="I136" s="232">
        <v>240.40000000000003</v>
      </c>
      <c r="J136" s="232">
        <v>243.8</v>
      </c>
      <c r="K136" s="231">
        <v>237</v>
      </c>
      <c r="L136" s="231">
        <v>230.3</v>
      </c>
      <c r="M136" s="231">
        <v>39.99203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1264.9000000000001</v>
      </c>
      <c r="D137" s="232">
        <v>1262.6666666666667</v>
      </c>
      <c r="E137" s="232">
        <v>1250.3833333333334</v>
      </c>
      <c r="F137" s="232">
        <v>1235.8666666666668</v>
      </c>
      <c r="G137" s="232">
        <v>1223.5833333333335</v>
      </c>
      <c r="H137" s="232">
        <v>1277.1833333333334</v>
      </c>
      <c r="I137" s="232">
        <v>1289.4666666666667</v>
      </c>
      <c r="J137" s="232">
        <v>1303.9833333333333</v>
      </c>
      <c r="K137" s="231">
        <v>1274.95</v>
      </c>
      <c r="L137" s="231">
        <v>1248.1500000000001</v>
      </c>
      <c r="M137" s="231">
        <v>22.149719999999999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513.04999999999995</v>
      </c>
      <c r="D138" s="232">
        <v>512.69999999999993</v>
      </c>
      <c r="E138" s="232">
        <v>507.99999999999989</v>
      </c>
      <c r="F138" s="232">
        <v>502.94999999999993</v>
      </c>
      <c r="G138" s="232">
        <v>498.24999999999989</v>
      </c>
      <c r="H138" s="232">
        <v>517.74999999999989</v>
      </c>
      <c r="I138" s="232">
        <v>522.44999999999993</v>
      </c>
      <c r="J138" s="232">
        <v>527.49999999999989</v>
      </c>
      <c r="K138" s="231">
        <v>517.4</v>
      </c>
      <c r="L138" s="231">
        <v>507.65</v>
      </c>
      <c r="M138" s="231">
        <v>8.9630700000000001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8383.0499999999993</v>
      </c>
      <c r="D139" s="232">
        <v>8405.6666666666661</v>
      </c>
      <c r="E139" s="232">
        <v>8327.3833333333314</v>
      </c>
      <c r="F139" s="232">
        <v>8271.7166666666653</v>
      </c>
      <c r="G139" s="232">
        <v>8193.4333333333307</v>
      </c>
      <c r="H139" s="232">
        <v>8461.3333333333321</v>
      </c>
      <c r="I139" s="232">
        <v>8539.6166666666686</v>
      </c>
      <c r="J139" s="232">
        <v>8595.2833333333328</v>
      </c>
      <c r="K139" s="231">
        <v>8483.9500000000007</v>
      </c>
      <c r="L139" s="231">
        <v>8350</v>
      </c>
      <c r="M139" s="231">
        <v>3.6897799999999998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741.55</v>
      </c>
      <c r="D140" s="232">
        <v>744.94999999999993</v>
      </c>
      <c r="E140" s="232">
        <v>730.49999999999989</v>
      </c>
      <c r="F140" s="232">
        <v>719.44999999999993</v>
      </c>
      <c r="G140" s="232">
        <v>704.99999999999989</v>
      </c>
      <c r="H140" s="232">
        <v>755.99999999999989</v>
      </c>
      <c r="I140" s="232">
        <v>770.44999999999993</v>
      </c>
      <c r="J140" s="232">
        <v>781.49999999999989</v>
      </c>
      <c r="K140" s="231">
        <v>759.4</v>
      </c>
      <c r="L140" s="231">
        <v>733.9</v>
      </c>
      <c r="M140" s="231">
        <v>23.428329999999999</v>
      </c>
      <c r="N140" s="1"/>
      <c r="O140" s="1"/>
    </row>
    <row r="141" spans="1:15" ht="12.75" customHeight="1">
      <c r="A141" s="214">
        <v>132</v>
      </c>
      <c r="B141" s="217" t="s">
        <v>421</v>
      </c>
      <c r="C141" s="231">
        <v>433.35</v>
      </c>
      <c r="D141" s="232">
        <v>434.33333333333331</v>
      </c>
      <c r="E141" s="232">
        <v>428.26666666666665</v>
      </c>
      <c r="F141" s="232">
        <v>423.18333333333334</v>
      </c>
      <c r="G141" s="232">
        <v>417.11666666666667</v>
      </c>
      <c r="H141" s="232">
        <v>439.41666666666663</v>
      </c>
      <c r="I141" s="232">
        <v>445.48333333333335</v>
      </c>
      <c r="J141" s="232">
        <v>450.56666666666661</v>
      </c>
      <c r="K141" s="231">
        <v>440.4</v>
      </c>
      <c r="L141" s="231">
        <v>429.25</v>
      </c>
      <c r="M141" s="231">
        <v>11.67423</v>
      </c>
      <c r="N141" s="1"/>
      <c r="O141" s="1"/>
    </row>
    <row r="142" spans="1:15" ht="12.75" customHeight="1">
      <c r="A142" s="214">
        <v>133</v>
      </c>
      <c r="B142" s="217" t="s">
        <v>850</v>
      </c>
      <c r="C142" s="231">
        <v>55.1</v>
      </c>
      <c r="D142" s="232">
        <v>55.616666666666674</v>
      </c>
      <c r="E142" s="232">
        <v>54.183333333333351</v>
      </c>
      <c r="F142" s="232">
        <v>53.26666666666668</v>
      </c>
      <c r="G142" s="232">
        <v>51.833333333333357</v>
      </c>
      <c r="H142" s="232">
        <v>56.533333333333346</v>
      </c>
      <c r="I142" s="232">
        <v>57.966666666666669</v>
      </c>
      <c r="J142" s="232">
        <v>58.88333333333334</v>
      </c>
      <c r="K142" s="231">
        <v>57.05</v>
      </c>
      <c r="L142" s="231">
        <v>54.7</v>
      </c>
      <c r="M142" s="231">
        <v>37.199710000000003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1977.7</v>
      </c>
      <c r="D143" s="232">
        <v>1991.75</v>
      </c>
      <c r="E143" s="232">
        <v>1953.5</v>
      </c>
      <c r="F143" s="232">
        <v>1929.3</v>
      </c>
      <c r="G143" s="232">
        <v>1891.05</v>
      </c>
      <c r="H143" s="232">
        <v>2015.95</v>
      </c>
      <c r="I143" s="232">
        <v>2054.1999999999998</v>
      </c>
      <c r="J143" s="232">
        <v>2078.4</v>
      </c>
      <c r="K143" s="231">
        <v>2030</v>
      </c>
      <c r="L143" s="231">
        <v>1967.55</v>
      </c>
      <c r="M143" s="231">
        <v>5.9622099999999998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1072.25</v>
      </c>
      <c r="D144" s="232">
        <v>1074.3999999999999</v>
      </c>
      <c r="E144" s="232">
        <v>1061.7999999999997</v>
      </c>
      <c r="F144" s="232">
        <v>1051.3499999999999</v>
      </c>
      <c r="G144" s="232">
        <v>1038.7499999999998</v>
      </c>
      <c r="H144" s="232">
        <v>1084.8499999999997</v>
      </c>
      <c r="I144" s="232">
        <v>1097.4499999999996</v>
      </c>
      <c r="J144" s="232">
        <v>1107.8999999999996</v>
      </c>
      <c r="K144" s="231">
        <v>1087</v>
      </c>
      <c r="L144" s="231">
        <v>1063.95</v>
      </c>
      <c r="M144" s="231">
        <v>3.2335099999999999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169</v>
      </c>
      <c r="D145" s="232">
        <v>169.9</v>
      </c>
      <c r="E145" s="232">
        <v>167.65</v>
      </c>
      <c r="F145" s="232">
        <v>166.3</v>
      </c>
      <c r="G145" s="232">
        <v>164.05</v>
      </c>
      <c r="H145" s="232">
        <v>171.25</v>
      </c>
      <c r="I145" s="232">
        <v>173.5</v>
      </c>
      <c r="J145" s="232">
        <v>174.85</v>
      </c>
      <c r="K145" s="231">
        <v>172.15</v>
      </c>
      <c r="L145" s="231">
        <v>168.55</v>
      </c>
      <c r="M145" s="231">
        <v>132.16748999999999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81.3</v>
      </c>
      <c r="D146" s="232">
        <v>81.55</v>
      </c>
      <c r="E146" s="232">
        <v>80.649999999999991</v>
      </c>
      <c r="F146" s="232">
        <v>80</v>
      </c>
      <c r="G146" s="232">
        <v>79.099999999999994</v>
      </c>
      <c r="H146" s="232">
        <v>82.199999999999989</v>
      </c>
      <c r="I146" s="232">
        <v>83.1</v>
      </c>
      <c r="J146" s="232">
        <v>83.749999999999986</v>
      </c>
      <c r="K146" s="231">
        <v>82.45</v>
      </c>
      <c r="L146" s="231">
        <v>80.900000000000006</v>
      </c>
      <c r="M146" s="231">
        <v>84.285790000000006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3862.9</v>
      </c>
      <c r="D147" s="232">
        <v>3896.7333333333336</v>
      </c>
      <c r="E147" s="232">
        <v>3813.5166666666673</v>
      </c>
      <c r="F147" s="232">
        <v>3764.1333333333337</v>
      </c>
      <c r="G147" s="232">
        <v>3680.9166666666674</v>
      </c>
      <c r="H147" s="232">
        <v>3946.1166666666672</v>
      </c>
      <c r="I147" s="232">
        <v>4029.3333333333335</v>
      </c>
      <c r="J147" s="232">
        <v>4078.7166666666672</v>
      </c>
      <c r="K147" s="231">
        <v>3979.95</v>
      </c>
      <c r="L147" s="231">
        <v>3847.35</v>
      </c>
      <c r="M147" s="231">
        <v>1.04555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19885.25</v>
      </c>
      <c r="D148" s="232">
        <v>19862.75</v>
      </c>
      <c r="E148" s="232">
        <v>19799.05</v>
      </c>
      <c r="F148" s="232">
        <v>19712.849999999999</v>
      </c>
      <c r="G148" s="232">
        <v>19649.149999999998</v>
      </c>
      <c r="H148" s="232">
        <v>19948.95</v>
      </c>
      <c r="I148" s="232">
        <v>20012.649999999998</v>
      </c>
      <c r="J148" s="232">
        <v>20098.850000000002</v>
      </c>
      <c r="K148" s="231">
        <v>19926.45</v>
      </c>
      <c r="L148" s="231">
        <v>19776.55</v>
      </c>
      <c r="M148" s="231">
        <v>0.39385999999999999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250.3</v>
      </c>
      <c r="D149" s="232">
        <v>250.81666666666669</v>
      </c>
      <c r="E149" s="232">
        <v>248.68333333333339</v>
      </c>
      <c r="F149" s="232">
        <v>247.06666666666669</v>
      </c>
      <c r="G149" s="232">
        <v>244.93333333333339</v>
      </c>
      <c r="H149" s="232">
        <v>252.43333333333339</v>
      </c>
      <c r="I149" s="232">
        <v>254.56666666666666</v>
      </c>
      <c r="J149" s="232">
        <v>256.18333333333339</v>
      </c>
      <c r="K149" s="231">
        <v>252.95</v>
      </c>
      <c r="L149" s="231">
        <v>249.2</v>
      </c>
      <c r="M149" s="231">
        <v>1.8237000000000001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853.65</v>
      </c>
      <c r="D150" s="232">
        <v>853.21666666666658</v>
      </c>
      <c r="E150" s="232">
        <v>844.73333333333312</v>
      </c>
      <c r="F150" s="232">
        <v>835.81666666666649</v>
      </c>
      <c r="G150" s="232">
        <v>827.33333333333303</v>
      </c>
      <c r="H150" s="232">
        <v>862.13333333333321</v>
      </c>
      <c r="I150" s="232">
        <v>870.61666666666656</v>
      </c>
      <c r="J150" s="232">
        <v>879.5333333333333</v>
      </c>
      <c r="K150" s="231">
        <v>861.7</v>
      </c>
      <c r="L150" s="231">
        <v>844.3</v>
      </c>
      <c r="M150" s="231">
        <v>3.8612500000000001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147.35</v>
      </c>
      <c r="D151" s="232">
        <v>147.25</v>
      </c>
      <c r="E151" s="232">
        <v>146.4</v>
      </c>
      <c r="F151" s="232">
        <v>145.45000000000002</v>
      </c>
      <c r="G151" s="232">
        <v>144.60000000000002</v>
      </c>
      <c r="H151" s="232">
        <v>148.19999999999999</v>
      </c>
      <c r="I151" s="232">
        <v>149.05000000000001</v>
      </c>
      <c r="J151" s="232">
        <v>149.99999999999997</v>
      </c>
      <c r="K151" s="231">
        <v>148.1</v>
      </c>
      <c r="L151" s="231">
        <v>146.30000000000001</v>
      </c>
      <c r="M151" s="231">
        <v>168.04115999999999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208.8</v>
      </c>
      <c r="D152" s="232">
        <v>209.45000000000002</v>
      </c>
      <c r="E152" s="232">
        <v>207.40000000000003</v>
      </c>
      <c r="F152" s="232">
        <v>206.00000000000003</v>
      </c>
      <c r="G152" s="232">
        <v>203.95000000000005</v>
      </c>
      <c r="H152" s="232">
        <v>210.85000000000002</v>
      </c>
      <c r="I152" s="232">
        <v>212.90000000000003</v>
      </c>
      <c r="J152" s="232">
        <v>214.3</v>
      </c>
      <c r="K152" s="231">
        <v>211.5</v>
      </c>
      <c r="L152" s="231">
        <v>208.05</v>
      </c>
      <c r="M152" s="231">
        <v>4.3704499999999999</v>
      </c>
      <c r="N152" s="1"/>
      <c r="O152" s="1"/>
    </row>
    <row r="153" spans="1:15" ht="12.75" customHeight="1">
      <c r="A153" s="214">
        <v>144</v>
      </c>
      <c r="B153" s="217" t="s">
        <v>807</v>
      </c>
      <c r="C153" s="231">
        <v>551.35</v>
      </c>
      <c r="D153" s="232">
        <v>551.66666666666663</v>
      </c>
      <c r="E153" s="232">
        <v>539.68333333333328</v>
      </c>
      <c r="F153" s="232">
        <v>528.01666666666665</v>
      </c>
      <c r="G153" s="232">
        <v>516.0333333333333</v>
      </c>
      <c r="H153" s="232">
        <v>563.33333333333326</v>
      </c>
      <c r="I153" s="232">
        <v>575.31666666666661</v>
      </c>
      <c r="J153" s="232">
        <v>586.98333333333323</v>
      </c>
      <c r="K153" s="231">
        <v>563.65</v>
      </c>
      <c r="L153" s="231">
        <v>540</v>
      </c>
      <c r="M153" s="231">
        <v>69.797709999999995</v>
      </c>
      <c r="N153" s="1"/>
      <c r="O153" s="1"/>
    </row>
    <row r="154" spans="1:15" ht="12.75" customHeight="1">
      <c r="A154" s="214">
        <v>145</v>
      </c>
      <c r="B154" s="217" t="s">
        <v>433</v>
      </c>
      <c r="C154" s="231">
        <v>2996.3</v>
      </c>
      <c r="D154" s="232">
        <v>2998.2000000000003</v>
      </c>
      <c r="E154" s="232">
        <v>2982.3500000000004</v>
      </c>
      <c r="F154" s="232">
        <v>2968.4</v>
      </c>
      <c r="G154" s="232">
        <v>2952.55</v>
      </c>
      <c r="H154" s="232">
        <v>3012.1500000000005</v>
      </c>
      <c r="I154" s="232">
        <v>3028</v>
      </c>
      <c r="J154" s="232">
        <v>3041.9500000000007</v>
      </c>
      <c r="K154" s="231">
        <v>3014.05</v>
      </c>
      <c r="L154" s="231">
        <v>2984.25</v>
      </c>
      <c r="M154" s="231">
        <v>0.67998000000000003</v>
      </c>
      <c r="N154" s="1"/>
      <c r="O154" s="1"/>
    </row>
    <row r="155" spans="1:15" ht="12.75" customHeight="1">
      <c r="A155" s="214">
        <v>146</v>
      </c>
      <c r="B155" s="217" t="s">
        <v>808</v>
      </c>
      <c r="C155" s="231">
        <v>460.6</v>
      </c>
      <c r="D155" s="232">
        <v>460.7833333333333</v>
      </c>
      <c r="E155" s="232">
        <v>455.86666666666662</v>
      </c>
      <c r="F155" s="232">
        <v>451.13333333333333</v>
      </c>
      <c r="G155" s="232">
        <v>446.21666666666664</v>
      </c>
      <c r="H155" s="232">
        <v>465.51666666666659</v>
      </c>
      <c r="I155" s="232">
        <v>470.43333333333334</v>
      </c>
      <c r="J155" s="232">
        <v>475.16666666666657</v>
      </c>
      <c r="K155" s="231">
        <v>465.7</v>
      </c>
      <c r="L155" s="231">
        <v>456.05</v>
      </c>
      <c r="M155" s="231">
        <v>8.2911199999999994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3288.15</v>
      </c>
      <c r="D156" s="232">
        <v>3304.0166666666664</v>
      </c>
      <c r="E156" s="232">
        <v>3257.4333333333329</v>
      </c>
      <c r="F156" s="232">
        <v>3226.7166666666667</v>
      </c>
      <c r="G156" s="232">
        <v>3180.1333333333332</v>
      </c>
      <c r="H156" s="232">
        <v>3334.7333333333327</v>
      </c>
      <c r="I156" s="232">
        <v>3381.3166666666666</v>
      </c>
      <c r="J156" s="232">
        <v>3412.0333333333324</v>
      </c>
      <c r="K156" s="231">
        <v>3350.6</v>
      </c>
      <c r="L156" s="231">
        <v>3273.3</v>
      </c>
      <c r="M156" s="231">
        <v>1.4903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41710.15</v>
      </c>
      <c r="D157" s="232">
        <v>41807.683333333334</v>
      </c>
      <c r="E157" s="232">
        <v>41312.466666666667</v>
      </c>
      <c r="F157" s="232">
        <v>40914.783333333333</v>
      </c>
      <c r="G157" s="232">
        <v>40419.566666666666</v>
      </c>
      <c r="H157" s="232">
        <v>42205.366666666669</v>
      </c>
      <c r="I157" s="232">
        <v>42700.583333333343</v>
      </c>
      <c r="J157" s="232">
        <v>43098.26666666667</v>
      </c>
      <c r="K157" s="231">
        <v>42302.9</v>
      </c>
      <c r="L157" s="231">
        <v>41410</v>
      </c>
      <c r="M157" s="231">
        <v>0.16269</v>
      </c>
      <c r="N157" s="1"/>
      <c r="O157" s="1"/>
    </row>
    <row r="158" spans="1:15" ht="12.75" customHeight="1">
      <c r="A158" s="214">
        <v>149</v>
      </c>
      <c r="B158" s="217" t="s">
        <v>851</v>
      </c>
      <c r="C158" s="231">
        <v>1173.95</v>
      </c>
      <c r="D158" s="232">
        <v>1178.9833333333333</v>
      </c>
      <c r="E158" s="232">
        <v>1158.9666666666667</v>
      </c>
      <c r="F158" s="232">
        <v>1143.9833333333333</v>
      </c>
      <c r="G158" s="232">
        <v>1123.9666666666667</v>
      </c>
      <c r="H158" s="232">
        <v>1193.9666666666667</v>
      </c>
      <c r="I158" s="232">
        <v>1213.9833333333336</v>
      </c>
      <c r="J158" s="232">
        <v>1228.9666666666667</v>
      </c>
      <c r="K158" s="231">
        <v>1199</v>
      </c>
      <c r="L158" s="231">
        <v>1164</v>
      </c>
      <c r="M158" s="231">
        <v>0.86995</v>
      </c>
      <c r="N158" s="1"/>
      <c r="O158" s="1"/>
    </row>
    <row r="159" spans="1:15" ht="12.75" customHeight="1">
      <c r="A159" s="214">
        <v>150</v>
      </c>
      <c r="B159" s="217" t="s">
        <v>438</v>
      </c>
      <c r="C159" s="231">
        <v>3851.9</v>
      </c>
      <c r="D159" s="232">
        <v>3877.2833333333333</v>
      </c>
      <c r="E159" s="232">
        <v>3814.6166666666668</v>
      </c>
      <c r="F159" s="232">
        <v>3777.3333333333335</v>
      </c>
      <c r="G159" s="232">
        <v>3714.666666666667</v>
      </c>
      <c r="H159" s="232">
        <v>3914.5666666666666</v>
      </c>
      <c r="I159" s="232">
        <v>3977.2333333333336</v>
      </c>
      <c r="J159" s="232">
        <v>4014.5166666666664</v>
      </c>
      <c r="K159" s="231">
        <v>3939.95</v>
      </c>
      <c r="L159" s="231">
        <v>3840</v>
      </c>
      <c r="M159" s="231">
        <v>3.0163700000000002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217.9</v>
      </c>
      <c r="D160" s="232">
        <v>218.68333333333331</v>
      </c>
      <c r="E160" s="232">
        <v>215.61666666666662</v>
      </c>
      <c r="F160" s="232">
        <v>213.33333333333331</v>
      </c>
      <c r="G160" s="232">
        <v>210.26666666666662</v>
      </c>
      <c r="H160" s="232">
        <v>220.96666666666661</v>
      </c>
      <c r="I160" s="232">
        <v>224.03333333333327</v>
      </c>
      <c r="J160" s="232">
        <v>226.31666666666661</v>
      </c>
      <c r="K160" s="231">
        <v>221.75</v>
      </c>
      <c r="L160" s="231">
        <v>216.4</v>
      </c>
      <c r="M160" s="231">
        <v>15.925240000000001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2522.3000000000002</v>
      </c>
      <c r="D161" s="232">
        <v>2523.8333333333335</v>
      </c>
      <c r="E161" s="232">
        <v>2509.5666666666671</v>
      </c>
      <c r="F161" s="232">
        <v>2496.8333333333335</v>
      </c>
      <c r="G161" s="232">
        <v>2482.5666666666671</v>
      </c>
      <c r="H161" s="232">
        <v>2536.5666666666671</v>
      </c>
      <c r="I161" s="232">
        <v>2550.8333333333335</v>
      </c>
      <c r="J161" s="232">
        <v>2563.5666666666671</v>
      </c>
      <c r="K161" s="231">
        <v>2538.1</v>
      </c>
      <c r="L161" s="231">
        <v>2511.1</v>
      </c>
      <c r="M161" s="231">
        <v>1.5989599999999999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2620.35</v>
      </c>
      <c r="D162" s="232">
        <v>2632.5499999999997</v>
      </c>
      <c r="E162" s="232">
        <v>2595.7999999999993</v>
      </c>
      <c r="F162" s="232">
        <v>2571.2499999999995</v>
      </c>
      <c r="G162" s="232">
        <v>2534.4999999999991</v>
      </c>
      <c r="H162" s="232">
        <v>2657.0999999999995</v>
      </c>
      <c r="I162" s="232">
        <v>2693.8500000000004</v>
      </c>
      <c r="J162" s="232">
        <v>2718.3999999999996</v>
      </c>
      <c r="K162" s="231">
        <v>2669.3</v>
      </c>
      <c r="L162" s="231">
        <v>2608</v>
      </c>
      <c r="M162" s="231">
        <v>2.00467</v>
      </c>
      <c r="N162" s="1"/>
      <c r="O162" s="1"/>
    </row>
    <row r="163" spans="1:15" ht="12.75" customHeight="1">
      <c r="A163" s="214">
        <v>154</v>
      </c>
      <c r="B163" s="217" t="s">
        <v>785</v>
      </c>
      <c r="C163" s="231">
        <v>289.25</v>
      </c>
      <c r="D163" s="232">
        <v>289.76666666666665</v>
      </c>
      <c r="E163" s="232">
        <v>284.68333333333328</v>
      </c>
      <c r="F163" s="232">
        <v>280.11666666666662</v>
      </c>
      <c r="G163" s="232">
        <v>275.03333333333325</v>
      </c>
      <c r="H163" s="232">
        <v>294.33333333333331</v>
      </c>
      <c r="I163" s="232">
        <v>299.41666666666669</v>
      </c>
      <c r="J163" s="232">
        <v>303.98333333333335</v>
      </c>
      <c r="K163" s="231">
        <v>294.85000000000002</v>
      </c>
      <c r="L163" s="231">
        <v>285.2</v>
      </c>
      <c r="M163" s="231">
        <v>16.688400000000001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157.15</v>
      </c>
      <c r="D164" s="232">
        <v>157.38333333333335</v>
      </c>
      <c r="E164" s="232">
        <v>153.9666666666667</v>
      </c>
      <c r="F164" s="232">
        <v>150.78333333333333</v>
      </c>
      <c r="G164" s="232">
        <v>147.36666666666667</v>
      </c>
      <c r="H164" s="232">
        <v>160.56666666666672</v>
      </c>
      <c r="I164" s="232">
        <v>163.98333333333341</v>
      </c>
      <c r="J164" s="232">
        <v>167.16666666666674</v>
      </c>
      <c r="K164" s="231">
        <v>160.80000000000001</v>
      </c>
      <c r="L164" s="231">
        <v>154.19999999999999</v>
      </c>
      <c r="M164" s="231">
        <v>213.14945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208.1</v>
      </c>
      <c r="D165" s="232">
        <v>208.65</v>
      </c>
      <c r="E165" s="232">
        <v>207</v>
      </c>
      <c r="F165" s="232">
        <v>205.9</v>
      </c>
      <c r="G165" s="232">
        <v>204.25</v>
      </c>
      <c r="H165" s="232">
        <v>209.75</v>
      </c>
      <c r="I165" s="232">
        <v>211.40000000000003</v>
      </c>
      <c r="J165" s="232">
        <v>212.5</v>
      </c>
      <c r="K165" s="231">
        <v>210.3</v>
      </c>
      <c r="L165" s="231">
        <v>207.55</v>
      </c>
      <c r="M165" s="231">
        <v>86.328540000000004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466.55</v>
      </c>
      <c r="D166" s="232">
        <v>468.58333333333331</v>
      </c>
      <c r="E166" s="232">
        <v>462.36666666666662</v>
      </c>
      <c r="F166" s="232">
        <v>458.18333333333328</v>
      </c>
      <c r="G166" s="232">
        <v>451.96666666666658</v>
      </c>
      <c r="H166" s="232">
        <v>472.76666666666665</v>
      </c>
      <c r="I166" s="232">
        <v>478.98333333333335</v>
      </c>
      <c r="J166" s="232">
        <v>483.16666666666669</v>
      </c>
      <c r="K166" s="231">
        <v>474.8</v>
      </c>
      <c r="L166" s="231">
        <v>464.4</v>
      </c>
      <c r="M166" s="231">
        <v>1.9163399999999999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14020.05</v>
      </c>
      <c r="D167" s="232">
        <v>14035.066666666666</v>
      </c>
      <c r="E167" s="232">
        <v>13977.183333333331</v>
      </c>
      <c r="F167" s="232">
        <v>13934.316666666666</v>
      </c>
      <c r="G167" s="232">
        <v>13876.433333333331</v>
      </c>
      <c r="H167" s="232">
        <v>14077.933333333331</v>
      </c>
      <c r="I167" s="232">
        <v>14135.816666666666</v>
      </c>
      <c r="J167" s="232">
        <v>14178.683333333331</v>
      </c>
      <c r="K167" s="231">
        <v>14092.95</v>
      </c>
      <c r="L167" s="231">
        <v>13992.2</v>
      </c>
      <c r="M167" s="231">
        <v>9.8300000000000002E-3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56.4</v>
      </c>
      <c r="D168" s="232">
        <v>56.666666666666664</v>
      </c>
      <c r="E168" s="232">
        <v>55.733333333333327</v>
      </c>
      <c r="F168" s="232">
        <v>55.066666666666663</v>
      </c>
      <c r="G168" s="232">
        <v>54.133333333333326</v>
      </c>
      <c r="H168" s="232">
        <v>57.333333333333329</v>
      </c>
      <c r="I168" s="232">
        <v>58.266666666666666</v>
      </c>
      <c r="J168" s="232">
        <v>58.93333333333333</v>
      </c>
      <c r="K168" s="231">
        <v>57.6</v>
      </c>
      <c r="L168" s="231">
        <v>56</v>
      </c>
      <c r="M168" s="231">
        <v>882.23105999999996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123.7</v>
      </c>
      <c r="D169" s="232">
        <v>124.13333333333333</v>
      </c>
      <c r="E169" s="232">
        <v>122.16666666666666</v>
      </c>
      <c r="F169" s="232">
        <v>120.63333333333333</v>
      </c>
      <c r="G169" s="232">
        <v>118.66666666666666</v>
      </c>
      <c r="H169" s="232">
        <v>125.66666666666666</v>
      </c>
      <c r="I169" s="232">
        <v>127.63333333333333</v>
      </c>
      <c r="J169" s="232">
        <v>129.16666666666666</v>
      </c>
      <c r="K169" s="231">
        <v>126.1</v>
      </c>
      <c r="L169" s="231">
        <v>122.6</v>
      </c>
      <c r="M169" s="231">
        <v>155.75269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2536.9</v>
      </c>
      <c r="D170" s="232">
        <v>2534.3833333333337</v>
      </c>
      <c r="E170" s="232">
        <v>2520.8166666666675</v>
      </c>
      <c r="F170" s="232">
        <v>2504.733333333334</v>
      </c>
      <c r="G170" s="232">
        <v>2491.1666666666679</v>
      </c>
      <c r="H170" s="232">
        <v>2550.4666666666672</v>
      </c>
      <c r="I170" s="232">
        <v>2564.0333333333338</v>
      </c>
      <c r="J170" s="232">
        <v>2580.1166666666668</v>
      </c>
      <c r="K170" s="231">
        <v>2547.9499999999998</v>
      </c>
      <c r="L170" s="231">
        <v>2518.3000000000002</v>
      </c>
      <c r="M170" s="231">
        <v>29.303380000000001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774.2</v>
      </c>
      <c r="D171" s="232">
        <v>776.38333333333333</v>
      </c>
      <c r="E171" s="232">
        <v>770.31666666666661</v>
      </c>
      <c r="F171" s="232">
        <v>766.43333333333328</v>
      </c>
      <c r="G171" s="232">
        <v>760.36666666666656</v>
      </c>
      <c r="H171" s="232">
        <v>780.26666666666665</v>
      </c>
      <c r="I171" s="232">
        <v>786.33333333333348</v>
      </c>
      <c r="J171" s="232">
        <v>790.2166666666667</v>
      </c>
      <c r="K171" s="231">
        <v>782.45</v>
      </c>
      <c r="L171" s="231">
        <v>772.5</v>
      </c>
      <c r="M171" s="231">
        <v>6.2354700000000003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1269.05</v>
      </c>
      <c r="D172" s="232">
        <v>1274.3</v>
      </c>
      <c r="E172" s="232">
        <v>1261.25</v>
      </c>
      <c r="F172" s="232">
        <v>1253.45</v>
      </c>
      <c r="G172" s="232">
        <v>1240.4000000000001</v>
      </c>
      <c r="H172" s="232">
        <v>1282.0999999999999</v>
      </c>
      <c r="I172" s="232">
        <v>1295.1499999999996</v>
      </c>
      <c r="J172" s="232">
        <v>1302.9499999999998</v>
      </c>
      <c r="K172" s="231">
        <v>1287.3499999999999</v>
      </c>
      <c r="L172" s="231">
        <v>1266.5</v>
      </c>
      <c r="M172" s="231">
        <v>16.75874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2238.65</v>
      </c>
      <c r="D173" s="232">
        <v>2246.6666666666665</v>
      </c>
      <c r="E173" s="232">
        <v>2219.333333333333</v>
      </c>
      <c r="F173" s="232">
        <v>2200.0166666666664</v>
      </c>
      <c r="G173" s="232">
        <v>2172.6833333333329</v>
      </c>
      <c r="H173" s="232">
        <v>2265.9833333333331</v>
      </c>
      <c r="I173" s="232">
        <v>2293.3166666666662</v>
      </c>
      <c r="J173" s="232">
        <v>2312.6333333333332</v>
      </c>
      <c r="K173" s="231">
        <v>2274</v>
      </c>
      <c r="L173" s="231">
        <v>2227.35</v>
      </c>
      <c r="M173" s="231">
        <v>3.2879900000000002</v>
      </c>
      <c r="N173" s="1"/>
      <c r="O173" s="1"/>
    </row>
    <row r="174" spans="1:15" ht="12.75" customHeight="1">
      <c r="A174" s="214">
        <v>165</v>
      </c>
      <c r="B174" s="217" t="s">
        <v>804</v>
      </c>
      <c r="C174" s="231">
        <v>75.3</v>
      </c>
      <c r="D174" s="232">
        <v>75.166666666666671</v>
      </c>
      <c r="E174" s="232">
        <v>74.433333333333337</v>
      </c>
      <c r="F174" s="232">
        <v>73.566666666666663</v>
      </c>
      <c r="G174" s="232">
        <v>72.833333333333329</v>
      </c>
      <c r="H174" s="232">
        <v>76.033333333333346</v>
      </c>
      <c r="I174" s="232">
        <v>76.766666666666666</v>
      </c>
      <c r="J174" s="232">
        <v>77.633333333333354</v>
      </c>
      <c r="K174" s="231">
        <v>75.900000000000006</v>
      </c>
      <c r="L174" s="231">
        <v>74.3</v>
      </c>
      <c r="M174" s="231">
        <v>53.842529999999996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23853.05</v>
      </c>
      <c r="D175" s="232">
        <v>23923.933333333331</v>
      </c>
      <c r="E175" s="232">
        <v>23481.21666666666</v>
      </c>
      <c r="F175" s="232">
        <v>23109.383333333328</v>
      </c>
      <c r="G175" s="232">
        <v>22666.666666666657</v>
      </c>
      <c r="H175" s="232">
        <v>24295.766666666663</v>
      </c>
      <c r="I175" s="232">
        <v>24738.48333333333</v>
      </c>
      <c r="J175" s="232">
        <v>25110.316666666666</v>
      </c>
      <c r="K175" s="231">
        <v>24366.65</v>
      </c>
      <c r="L175" s="231">
        <v>23552.1</v>
      </c>
      <c r="M175" s="231">
        <v>0.28542000000000001</v>
      </c>
      <c r="N175" s="1"/>
      <c r="O175" s="1"/>
    </row>
    <row r="176" spans="1:15" ht="12.75" customHeight="1">
      <c r="A176" s="214">
        <v>167</v>
      </c>
      <c r="B176" t="s">
        <v>883</v>
      </c>
      <c r="C176" s="347">
        <f>VLOOKUP($B176,[1]EQ!$A$2:$F$3000,6,0)</f>
        <v>1294.6500000000001</v>
      </c>
      <c r="D176" s="348">
        <f t="shared" ref="D176" si="0">(C176+K176+L176)/3</f>
        <v>1302.4666666666667</v>
      </c>
      <c r="E176" s="348">
        <f t="shared" ref="E176" si="1">+(D176*2)-K176</f>
        <v>1279.1833333333334</v>
      </c>
      <c r="F176" s="348">
        <f t="shared" ref="F176" si="2">+D176-K176+L176</f>
        <v>1263.7166666666667</v>
      </c>
      <c r="G176" s="348">
        <f t="shared" ref="G176" si="3">L176-2*(K176-D176)</f>
        <v>1240.4333333333334</v>
      </c>
      <c r="H176" s="348">
        <f t="shared" ref="H176" si="4">(D176*2)-L176</f>
        <v>1317.9333333333334</v>
      </c>
      <c r="I176" s="348">
        <f t="shared" ref="I176" si="5">+D176+K176-L176</f>
        <v>1341.2166666666667</v>
      </c>
      <c r="J176" s="348">
        <f t="shared" ref="J176" si="6">K176+2*(D176-L176)</f>
        <v>1356.6833333333334</v>
      </c>
      <c r="K176" s="347">
        <f>VLOOKUP($B176,[1]EQ!$A$2:$D$3000,4,0)</f>
        <v>1325.75</v>
      </c>
      <c r="L176" s="347">
        <f>VLOOKUP($B176,[1]EQ!$A$2:$E$3000,5,0)</f>
        <v>1287</v>
      </c>
      <c r="M176" s="347">
        <f>(VLOOKUP($B176,[1]EQ!$A$2:$I$3000,9,0)/100000)</f>
        <v>3.19983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2891.7</v>
      </c>
      <c r="D177" s="232">
        <v>2895.3166666666671</v>
      </c>
      <c r="E177" s="232">
        <v>2869.8833333333341</v>
      </c>
      <c r="F177" s="232">
        <v>2848.0666666666671</v>
      </c>
      <c r="G177" s="232">
        <v>2822.6333333333341</v>
      </c>
      <c r="H177" s="232">
        <v>2917.1333333333341</v>
      </c>
      <c r="I177" s="232">
        <v>2942.5666666666675</v>
      </c>
      <c r="J177" s="232">
        <v>2964.3833333333341</v>
      </c>
      <c r="K177" s="231">
        <v>2920.75</v>
      </c>
      <c r="L177" s="231">
        <v>2873.5</v>
      </c>
      <c r="M177" s="231">
        <v>2.2842899999999999</v>
      </c>
      <c r="N177" s="1"/>
      <c r="O177" s="1"/>
    </row>
    <row r="178" spans="1:15" ht="12.75" customHeight="1">
      <c r="A178" s="214">
        <v>169</v>
      </c>
      <c r="B178" s="217" t="s">
        <v>799</v>
      </c>
      <c r="C178" s="231">
        <v>417.5</v>
      </c>
      <c r="D178" s="232">
        <v>419.18333333333334</v>
      </c>
      <c r="E178" s="232">
        <v>409.11666666666667</v>
      </c>
      <c r="F178" s="232">
        <v>400.73333333333335</v>
      </c>
      <c r="G178" s="232">
        <v>390.66666666666669</v>
      </c>
      <c r="H178" s="232">
        <v>427.56666666666666</v>
      </c>
      <c r="I178" s="232">
        <v>437.63333333333338</v>
      </c>
      <c r="J178" s="232">
        <v>446.01666666666665</v>
      </c>
      <c r="K178" s="231">
        <v>429.25</v>
      </c>
      <c r="L178" s="231">
        <v>410.8</v>
      </c>
      <c r="M178" s="231">
        <v>15.44225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600.65</v>
      </c>
      <c r="D179" s="232">
        <v>601.69999999999993</v>
      </c>
      <c r="E179" s="232">
        <v>595.94999999999982</v>
      </c>
      <c r="F179" s="232">
        <v>591.24999999999989</v>
      </c>
      <c r="G179" s="232">
        <v>585.49999999999977</v>
      </c>
      <c r="H179" s="232">
        <v>606.39999999999986</v>
      </c>
      <c r="I179" s="232">
        <v>612.15000000000009</v>
      </c>
      <c r="J179" s="232">
        <v>616.84999999999991</v>
      </c>
      <c r="K179" s="231">
        <v>607.45000000000005</v>
      </c>
      <c r="L179" s="231">
        <v>597</v>
      </c>
      <c r="M179" s="231">
        <v>79.720359999999999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85.9</v>
      </c>
      <c r="D180" s="232">
        <v>86.466666666666654</v>
      </c>
      <c r="E180" s="232">
        <v>84.883333333333312</v>
      </c>
      <c r="F180" s="232">
        <v>83.86666666666666</v>
      </c>
      <c r="G180" s="232">
        <v>82.283333333333317</v>
      </c>
      <c r="H180" s="232">
        <v>87.483333333333306</v>
      </c>
      <c r="I180" s="232">
        <v>89.066666666666649</v>
      </c>
      <c r="J180" s="232">
        <v>90.0833333333333</v>
      </c>
      <c r="K180" s="231">
        <v>88.05</v>
      </c>
      <c r="L180" s="231">
        <v>85.45</v>
      </c>
      <c r="M180" s="231">
        <v>196.27104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1008.7</v>
      </c>
      <c r="D181" s="232">
        <v>1011.5333333333333</v>
      </c>
      <c r="E181" s="232">
        <v>1001.2666666666667</v>
      </c>
      <c r="F181" s="232">
        <v>993.83333333333337</v>
      </c>
      <c r="G181" s="232">
        <v>983.56666666666672</v>
      </c>
      <c r="H181" s="232">
        <v>1018.9666666666666</v>
      </c>
      <c r="I181" s="232">
        <v>1029.2333333333331</v>
      </c>
      <c r="J181" s="232">
        <v>1036.6666666666665</v>
      </c>
      <c r="K181" s="231">
        <v>1021.8</v>
      </c>
      <c r="L181" s="231">
        <v>1004.1</v>
      </c>
      <c r="M181" s="231">
        <v>17.731529999999999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479.95</v>
      </c>
      <c r="D182" s="232">
        <v>480.11666666666662</v>
      </c>
      <c r="E182" s="232">
        <v>476.83333333333326</v>
      </c>
      <c r="F182" s="232">
        <v>473.71666666666664</v>
      </c>
      <c r="G182" s="232">
        <v>470.43333333333328</v>
      </c>
      <c r="H182" s="232">
        <v>483.23333333333323</v>
      </c>
      <c r="I182" s="232">
        <v>486.51666666666665</v>
      </c>
      <c r="J182" s="232">
        <v>489.63333333333321</v>
      </c>
      <c r="K182" s="231">
        <v>483.4</v>
      </c>
      <c r="L182" s="231">
        <v>477</v>
      </c>
      <c r="M182" s="231">
        <v>2.12778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596.1</v>
      </c>
      <c r="D183" s="232">
        <v>597.18333333333328</v>
      </c>
      <c r="E183" s="232">
        <v>591.11666666666656</v>
      </c>
      <c r="F183" s="232">
        <v>586.13333333333333</v>
      </c>
      <c r="G183" s="232">
        <v>580.06666666666661</v>
      </c>
      <c r="H183" s="232">
        <v>602.16666666666652</v>
      </c>
      <c r="I183" s="232">
        <v>608.23333333333335</v>
      </c>
      <c r="J183" s="232">
        <v>613.21666666666647</v>
      </c>
      <c r="K183" s="231">
        <v>603.25</v>
      </c>
      <c r="L183" s="231">
        <v>592.20000000000005</v>
      </c>
      <c r="M183" s="231">
        <v>3.8441200000000002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1024.5</v>
      </c>
      <c r="D184" s="232">
        <v>1027.3333333333333</v>
      </c>
      <c r="E184" s="232">
        <v>1015.7166666666665</v>
      </c>
      <c r="F184" s="232">
        <v>1006.9333333333332</v>
      </c>
      <c r="G184" s="232">
        <v>995.31666666666638</v>
      </c>
      <c r="H184" s="232">
        <v>1036.1166666666666</v>
      </c>
      <c r="I184" s="232">
        <v>1047.7333333333333</v>
      </c>
      <c r="J184" s="232">
        <v>1056.5166666666667</v>
      </c>
      <c r="K184" s="231">
        <v>1038.95</v>
      </c>
      <c r="L184" s="231">
        <v>1018.55</v>
      </c>
      <c r="M184" s="231">
        <v>8.7345400000000009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948.3</v>
      </c>
      <c r="D185" s="232">
        <v>947.6</v>
      </c>
      <c r="E185" s="232">
        <v>939.2</v>
      </c>
      <c r="F185" s="232">
        <v>930.1</v>
      </c>
      <c r="G185" s="232">
        <v>921.7</v>
      </c>
      <c r="H185" s="232">
        <v>956.7</v>
      </c>
      <c r="I185" s="232">
        <v>965.09999999999991</v>
      </c>
      <c r="J185" s="232">
        <v>974.2</v>
      </c>
      <c r="K185" s="231">
        <v>956</v>
      </c>
      <c r="L185" s="231">
        <v>938.5</v>
      </c>
      <c r="M185" s="231">
        <v>11.009829999999999</v>
      </c>
      <c r="N185" s="1"/>
      <c r="O185" s="1"/>
    </row>
    <row r="186" spans="1:15" ht="12.75" customHeight="1">
      <c r="A186" s="214">
        <v>177</v>
      </c>
      <c r="B186" s="217" t="s">
        <v>488</v>
      </c>
      <c r="C186" s="231">
        <v>1326.6</v>
      </c>
      <c r="D186" s="232">
        <v>1329.8333333333333</v>
      </c>
      <c r="E186" s="232">
        <v>1315.6666666666665</v>
      </c>
      <c r="F186" s="232">
        <v>1304.7333333333333</v>
      </c>
      <c r="G186" s="232">
        <v>1290.5666666666666</v>
      </c>
      <c r="H186" s="232">
        <v>1340.7666666666664</v>
      </c>
      <c r="I186" s="232">
        <v>1354.9333333333329</v>
      </c>
      <c r="J186" s="232">
        <v>1365.8666666666663</v>
      </c>
      <c r="K186" s="231">
        <v>1344</v>
      </c>
      <c r="L186" s="231">
        <v>1318.9</v>
      </c>
      <c r="M186" s="231">
        <v>4.9565700000000001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3211.55</v>
      </c>
      <c r="D187" s="232">
        <v>3237.7000000000003</v>
      </c>
      <c r="E187" s="232">
        <v>3173.8500000000004</v>
      </c>
      <c r="F187" s="232">
        <v>3136.15</v>
      </c>
      <c r="G187" s="232">
        <v>3072.3</v>
      </c>
      <c r="H187" s="232">
        <v>3275.4000000000005</v>
      </c>
      <c r="I187" s="232">
        <v>3339.25</v>
      </c>
      <c r="J187" s="232">
        <v>3376.9500000000007</v>
      </c>
      <c r="K187" s="231">
        <v>3301.55</v>
      </c>
      <c r="L187" s="231">
        <v>3200</v>
      </c>
      <c r="M187" s="231">
        <v>24.883759999999999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761.35</v>
      </c>
      <c r="D188" s="232">
        <v>763.75</v>
      </c>
      <c r="E188" s="232">
        <v>756.65</v>
      </c>
      <c r="F188" s="232">
        <v>751.94999999999993</v>
      </c>
      <c r="G188" s="232">
        <v>744.84999999999991</v>
      </c>
      <c r="H188" s="232">
        <v>768.45</v>
      </c>
      <c r="I188" s="232">
        <v>775.55</v>
      </c>
      <c r="J188" s="232">
        <v>780.25000000000011</v>
      </c>
      <c r="K188" s="231">
        <v>770.85</v>
      </c>
      <c r="L188" s="231">
        <v>759.05</v>
      </c>
      <c r="M188" s="231">
        <v>6.0305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6193.9</v>
      </c>
      <c r="D189" s="232">
        <v>6231.3</v>
      </c>
      <c r="E189" s="232">
        <v>6147.6</v>
      </c>
      <c r="F189" s="232">
        <v>6101.3</v>
      </c>
      <c r="G189" s="232">
        <v>6017.6</v>
      </c>
      <c r="H189" s="232">
        <v>6277.6</v>
      </c>
      <c r="I189" s="232">
        <v>6361.2999999999993</v>
      </c>
      <c r="J189" s="232">
        <v>6407.6</v>
      </c>
      <c r="K189" s="231">
        <v>6315</v>
      </c>
      <c r="L189" s="231">
        <v>6185</v>
      </c>
      <c r="M189" s="231">
        <v>1.1727399999999999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382</v>
      </c>
      <c r="D190" s="232">
        <v>383.8</v>
      </c>
      <c r="E190" s="232">
        <v>379.20000000000005</v>
      </c>
      <c r="F190" s="232">
        <v>376.40000000000003</v>
      </c>
      <c r="G190" s="232">
        <v>371.80000000000007</v>
      </c>
      <c r="H190" s="232">
        <v>386.6</v>
      </c>
      <c r="I190" s="232">
        <v>391.20000000000005</v>
      </c>
      <c r="J190" s="232">
        <v>394</v>
      </c>
      <c r="K190" s="231">
        <v>388.4</v>
      </c>
      <c r="L190" s="231">
        <v>381</v>
      </c>
      <c r="M190" s="231">
        <v>87.154690000000002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205.4</v>
      </c>
      <c r="D191" s="232">
        <v>206.08333333333334</v>
      </c>
      <c r="E191" s="232">
        <v>203.41666666666669</v>
      </c>
      <c r="F191" s="232">
        <v>201.43333333333334</v>
      </c>
      <c r="G191" s="232">
        <v>198.76666666666668</v>
      </c>
      <c r="H191" s="232">
        <v>208.06666666666669</v>
      </c>
      <c r="I191" s="232">
        <v>210.73333333333338</v>
      </c>
      <c r="J191" s="232">
        <v>212.7166666666667</v>
      </c>
      <c r="K191" s="231">
        <v>208.75</v>
      </c>
      <c r="L191" s="231">
        <v>204.1</v>
      </c>
      <c r="M191" s="231">
        <v>96.030379999999994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115.65</v>
      </c>
      <c r="D192" s="232">
        <v>116.25</v>
      </c>
      <c r="E192" s="232">
        <v>114.65</v>
      </c>
      <c r="F192" s="232">
        <v>113.65</v>
      </c>
      <c r="G192" s="232">
        <v>112.05000000000001</v>
      </c>
      <c r="H192" s="232">
        <v>117.25</v>
      </c>
      <c r="I192" s="232">
        <v>118.85</v>
      </c>
      <c r="J192" s="232">
        <v>119.85</v>
      </c>
      <c r="K192" s="231">
        <v>117.85</v>
      </c>
      <c r="L192" s="231">
        <v>115.25</v>
      </c>
      <c r="M192" s="231">
        <v>585.51863000000003</v>
      </c>
      <c r="N192" s="1"/>
      <c r="O192" s="1"/>
    </row>
    <row r="193" spans="1:15" ht="12.75" customHeight="1">
      <c r="A193" s="214">
        <v>184</v>
      </c>
      <c r="B193" s="217" t="s">
        <v>788</v>
      </c>
      <c r="C193" s="231">
        <v>87.3</v>
      </c>
      <c r="D193" s="232">
        <v>87.75</v>
      </c>
      <c r="E193" s="232">
        <v>86.05</v>
      </c>
      <c r="F193" s="232">
        <v>84.8</v>
      </c>
      <c r="G193" s="232">
        <v>83.1</v>
      </c>
      <c r="H193" s="232">
        <v>89</v>
      </c>
      <c r="I193" s="232">
        <v>90.699999999999989</v>
      </c>
      <c r="J193" s="232">
        <v>91.95</v>
      </c>
      <c r="K193" s="231">
        <v>89.45</v>
      </c>
      <c r="L193" s="231">
        <v>86.5</v>
      </c>
      <c r="M193" s="231">
        <v>13.200229999999999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986.15</v>
      </c>
      <c r="D194" s="232">
        <v>994.26666666666677</v>
      </c>
      <c r="E194" s="232">
        <v>976.88333333333355</v>
      </c>
      <c r="F194" s="232">
        <v>967.61666666666679</v>
      </c>
      <c r="G194" s="232">
        <v>950.23333333333358</v>
      </c>
      <c r="H194" s="232">
        <v>1003.5333333333335</v>
      </c>
      <c r="I194" s="232">
        <v>1020.9166666666667</v>
      </c>
      <c r="J194" s="232">
        <v>1030.1833333333334</v>
      </c>
      <c r="K194" s="231">
        <v>1011.65</v>
      </c>
      <c r="L194" s="231">
        <v>985</v>
      </c>
      <c r="M194" s="231">
        <v>23.46808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713.85</v>
      </c>
      <c r="D195" s="232">
        <v>713.65</v>
      </c>
      <c r="E195" s="232">
        <v>707.3</v>
      </c>
      <c r="F195" s="232">
        <v>700.75</v>
      </c>
      <c r="G195" s="232">
        <v>694.4</v>
      </c>
      <c r="H195" s="232">
        <v>720.19999999999993</v>
      </c>
      <c r="I195" s="232">
        <v>726.55000000000007</v>
      </c>
      <c r="J195" s="232">
        <v>733.09999999999991</v>
      </c>
      <c r="K195" s="231">
        <v>720</v>
      </c>
      <c r="L195" s="231">
        <v>707.1</v>
      </c>
      <c r="M195" s="231">
        <v>4.3311000000000002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2538.1</v>
      </c>
      <c r="D196" s="232">
        <v>2546.5</v>
      </c>
      <c r="E196" s="232">
        <v>2508.6</v>
      </c>
      <c r="F196" s="232">
        <v>2479.1</v>
      </c>
      <c r="G196" s="232">
        <v>2441.1999999999998</v>
      </c>
      <c r="H196" s="232">
        <v>2576</v>
      </c>
      <c r="I196" s="232">
        <v>2613.8999999999996</v>
      </c>
      <c r="J196" s="232">
        <v>2643.4</v>
      </c>
      <c r="K196" s="231">
        <v>2584.4</v>
      </c>
      <c r="L196" s="231">
        <v>2517</v>
      </c>
      <c r="M196" s="231">
        <v>8.7901900000000008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1546.5</v>
      </c>
      <c r="D197" s="232">
        <v>1551.9833333333333</v>
      </c>
      <c r="E197" s="232">
        <v>1536.3666666666668</v>
      </c>
      <c r="F197" s="232">
        <v>1526.2333333333333</v>
      </c>
      <c r="G197" s="232">
        <v>1510.6166666666668</v>
      </c>
      <c r="H197" s="232">
        <v>1562.1166666666668</v>
      </c>
      <c r="I197" s="232">
        <v>1577.7333333333331</v>
      </c>
      <c r="J197" s="232">
        <v>1587.8666666666668</v>
      </c>
      <c r="K197" s="231">
        <v>1567.6</v>
      </c>
      <c r="L197" s="231">
        <v>1541.85</v>
      </c>
      <c r="M197" s="231">
        <v>1.3020700000000001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480.95</v>
      </c>
      <c r="D198" s="232">
        <v>481.90000000000003</v>
      </c>
      <c r="E198" s="232">
        <v>477.05000000000007</v>
      </c>
      <c r="F198" s="232">
        <v>473.15000000000003</v>
      </c>
      <c r="G198" s="232">
        <v>468.30000000000007</v>
      </c>
      <c r="H198" s="232">
        <v>485.80000000000007</v>
      </c>
      <c r="I198" s="232">
        <v>490.65000000000009</v>
      </c>
      <c r="J198" s="232">
        <v>494.55000000000007</v>
      </c>
      <c r="K198" s="231">
        <v>486.75</v>
      </c>
      <c r="L198" s="231">
        <v>478</v>
      </c>
      <c r="M198" s="231">
        <v>1.1721999999999999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1248.1500000000001</v>
      </c>
      <c r="D199" s="232">
        <v>1257.8999999999999</v>
      </c>
      <c r="E199" s="232">
        <v>1226.2499999999998</v>
      </c>
      <c r="F199" s="232">
        <v>1204.3499999999999</v>
      </c>
      <c r="G199" s="232">
        <v>1172.6999999999998</v>
      </c>
      <c r="H199" s="232">
        <v>1279.7999999999997</v>
      </c>
      <c r="I199" s="232">
        <v>1311.4499999999998</v>
      </c>
      <c r="J199" s="232">
        <v>1333.3499999999997</v>
      </c>
      <c r="K199" s="231">
        <v>1289.55</v>
      </c>
      <c r="L199" s="231">
        <v>1236</v>
      </c>
      <c r="M199" s="231">
        <v>10.468579999999999</v>
      </c>
      <c r="N199" s="1"/>
      <c r="O199" s="1"/>
    </row>
    <row r="200" spans="1:15" ht="12.75" customHeight="1">
      <c r="A200" s="214">
        <v>191</v>
      </c>
      <c r="B200" s="217" t="s">
        <v>495</v>
      </c>
      <c r="C200" s="231">
        <v>33.700000000000003</v>
      </c>
      <c r="D200" s="232">
        <v>33.766666666666673</v>
      </c>
      <c r="E200" s="232">
        <v>33.533333333333346</v>
      </c>
      <c r="F200" s="232">
        <v>33.366666666666674</v>
      </c>
      <c r="G200" s="232">
        <v>33.133333333333347</v>
      </c>
      <c r="H200" s="232">
        <v>33.933333333333344</v>
      </c>
      <c r="I200" s="232">
        <v>34.166666666666679</v>
      </c>
      <c r="J200" s="232">
        <v>34.333333333333343</v>
      </c>
      <c r="K200" s="231">
        <v>34</v>
      </c>
      <c r="L200" s="231">
        <v>33.6</v>
      </c>
      <c r="M200" s="231">
        <v>27.989239999999999</v>
      </c>
      <c r="N200" s="1"/>
      <c r="O200" s="1"/>
    </row>
    <row r="201" spans="1:15" ht="12.75" customHeight="1">
      <c r="A201" s="214">
        <v>192</v>
      </c>
      <c r="B201" s="217" t="s">
        <v>497</v>
      </c>
      <c r="C201" s="231">
        <v>2705.4</v>
      </c>
      <c r="D201" s="232">
        <v>2725.4500000000003</v>
      </c>
      <c r="E201" s="232">
        <v>2661.0000000000005</v>
      </c>
      <c r="F201" s="232">
        <v>2616.6000000000004</v>
      </c>
      <c r="G201" s="232">
        <v>2552.1500000000005</v>
      </c>
      <c r="H201" s="232">
        <v>2769.8500000000004</v>
      </c>
      <c r="I201" s="232">
        <v>2834.3</v>
      </c>
      <c r="J201" s="232">
        <v>2878.7000000000003</v>
      </c>
      <c r="K201" s="231">
        <v>2789.9</v>
      </c>
      <c r="L201" s="231">
        <v>2681.05</v>
      </c>
      <c r="M201" s="231">
        <v>0.83514999999999995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718.15</v>
      </c>
      <c r="D202" s="232">
        <v>720.94999999999993</v>
      </c>
      <c r="E202" s="232">
        <v>712.54999999999984</v>
      </c>
      <c r="F202" s="232">
        <v>706.94999999999993</v>
      </c>
      <c r="G202" s="232">
        <v>698.54999999999984</v>
      </c>
      <c r="H202" s="232">
        <v>726.54999999999984</v>
      </c>
      <c r="I202" s="232">
        <v>734.94999999999993</v>
      </c>
      <c r="J202" s="232">
        <v>740.54999999999984</v>
      </c>
      <c r="K202" s="231">
        <v>729.35</v>
      </c>
      <c r="L202" s="231">
        <v>715.35</v>
      </c>
      <c r="M202" s="231">
        <v>12.095219999999999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6982.2</v>
      </c>
      <c r="D203" s="232">
        <v>6987.7</v>
      </c>
      <c r="E203" s="232">
        <v>6945.5</v>
      </c>
      <c r="F203" s="232">
        <v>6908.8</v>
      </c>
      <c r="G203" s="232">
        <v>6866.6</v>
      </c>
      <c r="H203" s="232">
        <v>7024.4</v>
      </c>
      <c r="I203" s="232">
        <v>7066.5999999999985</v>
      </c>
      <c r="J203" s="232">
        <v>7103.2999999999993</v>
      </c>
      <c r="K203" s="231">
        <v>7029.9</v>
      </c>
      <c r="L203" s="231">
        <v>6951</v>
      </c>
      <c r="M203" s="231">
        <v>1.6018399999999999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80.8</v>
      </c>
      <c r="D204" s="232">
        <v>80.61666666666666</v>
      </c>
      <c r="E204" s="232">
        <v>79.833333333333314</v>
      </c>
      <c r="F204" s="232">
        <v>78.86666666666666</v>
      </c>
      <c r="G204" s="232">
        <v>78.083333333333314</v>
      </c>
      <c r="H204" s="232">
        <v>81.583333333333314</v>
      </c>
      <c r="I204" s="232">
        <v>82.366666666666646</v>
      </c>
      <c r="J204" s="232">
        <v>83.333333333333314</v>
      </c>
      <c r="K204" s="231">
        <v>81.400000000000006</v>
      </c>
      <c r="L204" s="231">
        <v>79.650000000000006</v>
      </c>
      <c r="M204" s="231">
        <v>198.09952000000001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1657.55</v>
      </c>
      <c r="D205" s="232">
        <v>1664.8999999999999</v>
      </c>
      <c r="E205" s="232">
        <v>1643.6499999999996</v>
      </c>
      <c r="F205" s="232">
        <v>1629.7499999999998</v>
      </c>
      <c r="G205" s="232">
        <v>1608.4999999999995</v>
      </c>
      <c r="H205" s="232">
        <v>1678.7999999999997</v>
      </c>
      <c r="I205" s="232">
        <v>1700.0500000000002</v>
      </c>
      <c r="J205" s="232">
        <v>1713.9499999999998</v>
      </c>
      <c r="K205" s="231">
        <v>1686.15</v>
      </c>
      <c r="L205" s="231">
        <v>1651</v>
      </c>
      <c r="M205" s="231">
        <v>0.54852000000000001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856.5</v>
      </c>
      <c r="D206" s="232">
        <v>856.18333333333339</v>
      </c>
      <c r="E206" s="232">
        <v>849.41666666666674</v>
      </c>
      <c r="F206" s="232">
        <v>842.33333333333337</v>
      </c>
      <c r="G206" s="232">
        <v>835.56666666666672</v>
      </c>
      <c r="H206" s="232">
        <v>863.26666666666677</v>
      </c>
      <c r="I206" s="232">
        <v>870.03333333333342</v>
      </c>
      <c r="J206" s="232">
        <v>877.11666666666679</v>
      </c>
      <c r="K206" s="231">
        <v>862.95</v>
      </c>
      <c r="L206" s="231">
        <v>849.1</v>
      </c>
      <c r="M206" s="231">
        <v>7.4287400000000003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1300.9000000000001</v>
      </c>
      <c r="D207" s="232">
        <v>1299.25</v>
      </c>
      <c r="E207" s="232">
        <v>1278.9000000000001</v>
      </c>
      <c r="F207" s="232">
        <v>1256.9000000000001</v>
      </c>
      <c r="G207" s="232">
        <v>1236.5500000000002</v>
      </c>
      <c r="H207" s="232">
        <v>1321.25</v>
      </c>
      <c r="I207" s="232">
        <v>1341.6</v>
      </c>
      <c r="J207" s="232">
        <v>1363.6</v>
      </c>
      <c r="K207" s="231">
        <v>1319.6</v>
      </c>
      <c r="L207" s="231">
        <v>1277.25</v>
      </c>
      <c r="M207" s="231">
        <v>14.184340000000001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309.64999999999998</v>
      </c>
      <c r="D208" s="232">
        <v>310.91666666666669</v>
      </c>
      <c r="E208" s="232">
        <v>307.33333333333337</v>
      </c>
      <c r="F208" s="232">
        <v>305.01666666666671</v>
      </c>
      <c r="G208" s="232">
        <v>301.43333333333339</v>
      </c>
      <c r="H208" s="232">
        <v>313.23333333333335</v>
      </c>
      <c r="I208" s="232">
        <v>316.81666666666672</v>
      </c>
      <c r="J208" s="232">
        <v>319.13333333333333</v>
      </c>
      <c r="K208" s="231">
        <v>314.5</v>
      </c>
      <c r="L208" s="231">
        <v>308.60000000000002</v>
      </c>
      <c r="M208" s="231">
        <v>49.719880000000003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7.8</v>
      </c>
      <c r="D209" s="232">
        <v>7.8</v>
      </c>
      <c r="E209" s="232">
        <v>7.6999999999999993</v>
      </c>
      <c r="F209" s="232">
        <v>7.6</v>
      </c>
      <c r="G209" s="232">
        <v>7.4999999999999991</v>
      </c>
      <c r="H209" s="232">
        <v>7.8999999999999995</v>
      </c>
      <c r="I209" s="232">
        <v>7.9999999999999991</v>
      </c>
      <c r="J209" s="232">
        <v>8.1</v>
      </c>
      <c r="K209" s="231">
        <v>7.9</v>
      </c>
      <c r="L209" s="231">
        <v>7.7</v>
      </c>
      <c r="M209" s="231">
        <v>960.73515999999995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814.55</v>
      </c>
      <c r="D210" s="232">
        <v>815.35</v>
      </c>
      <c r="E210" s="232">
        <v>805.95</v>
      </c>
      <c r="F210" s="232">
        <v>797.35</v>
      </c>
      <c r="G210" s="232">
        <v>787.95</v>
      </c>
      <c r="H210" s="232">
        <v>823.95</v>
      </c>
      <c r="I210" s="232">
        <v>833.34999999999991</v>
      </c>
      <c r="J210" s="232">
        <v>841.95</v>
      </c>
      <c r="K210" s="231">
        <v>824.75</v>
      </c>
      <c r="L210" s="231">
        <v>806.75</v>
      </c>
      <c r="M210" s="231">
        <v>13.753410000000001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1501</v>
      </c>
      <c r="D211" s="232">
        <v>1506.9166666666667</v>
      </c>
      <c r="E211" s="232">
        <v>1489.2833333333335</v>
      </c>
      <c r="F211" s="232">
        <v>1477.5666666666668</v>
      </c>
      <c r="G211" s="232">
        <v>1459.9333333333336</v>
      </c>
      <c r="H211" s="232">
        <v>1518.6333333333334</v>
      </c>
      <c r="I211" s="232">
        <v>1536.2666666666667</v>
      </c>
      <c r="J211" s="232">
        <v>1547.9833333333333</v>
      </c>
      <c r="K211" s="231">
        <v>1524.55</v>
      </c>
      <c r="L211" s="231">
        <v>1495.2</v>
      </c>
      <c r="M211" s="231">
        <v>0.39351999999999998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382</v>
      </c>
      <c r="D212" s="232">
        <v>384.06666666666661</v>
      </c>
      <c r="E212" s="232">
        <v>379.3333333333332</v>
      </c>
      <c r="F212" s="232">
        <v>376.66666666666657</v>
      </c>
      <c r="G212" s="232">
        <v>371.93333333333317</v>
      </c>
      <c r="H212" s="232">
        <v>386.73333333333323</v>
      </c>
      <c r="I212" s="232">
        <v>391.46666666666658</v>
      </c>
      <c r="J212" s="232">
        <v>394.13333333333327</v>
      </c>
      <c r="K212" s="231">
        <v>388.8</v>
      </c>
      <c r="L212" s="231">
        <v>381.4</v>
      </c>
      <c r="M212" s="231">
        <v>42.423769999999998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21.1</v>
      </c>
      <c r="D213" s="232">
        <v>21.266666666666666</v>
      </c>
      <c r="E213" s="232">
        <v>20.783333333333331</v>
      </c>
      <c r="F213" s="232">
        <v>20.466666666666665</v>
      </c>
      <c r="G213" s="232">
        <v>19.983333333333331</v>
      </c>
      <c r="H213" s="232">
        <v>21.583333333333332</v>
      </c>
      <c r="I213" s="232">
        <v>22.066666666666666</v>
      </c>
      <c r="J213" s="232">
        <v>22.383333333333333</v>
      </c>
      <c r="K213" s="231">
        <v>21.75</v>
      </c>
      <c r="L213" s="231">
        <v>20.95</v>
      </c>
      <c r="M213" s="231">
        <v>2213.7883999999999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237.8</v>
      </c>
      <c r="D214" s="232">
        <v>238.03333333333333</v>
      </c>
      <c r="E214" s="232">
        <v>235.81666666666666</v>
      </c>
      <c r="F214" s="232">
        <v>233.83333333333334</v>
      </c>
      <c r="G214" s="232">
        <v>231.61666666666667</v>
      </c>
      <c r="H214" s="232">
        <v>240.01666666666665</v>
      </c>
      <c r="I214" s="232">
        <v>242.23333333333329</v>
      </c>
      <c r="J214" s="232">
        <v>244.21666666666664</v>
      </c>
      <c r="K214" s="231">
        <v>240.25</v>
      </c>
      <c r="L214" s="231">
        <v>236.05</v>
      </c>
      <c r="M214" s="231">
        <v>18.361039999999999</v>
      </c>
      <c r="N214" s="1"/>
      <c r="O214" s="1"/>
    </row>
    <row r="215" spans="1:15" ht="12.75" customHeight="1">
      <c r="A215" s="214">
        <v>206</v>
      </c>
      <c r="B215" s="217" t="s">
        <v>809</v>
      </c>
      <c r="C215" s="231">
        <v>55.25</v>
      </c>
      <c r="D215" s="232">
        <v>55.533333333333339</v>
      </c>
      <c r="E215" s="232">
        <v>54.666666666666679</v>
      </c>
      <c r="F215" s="232">
        <v>54.083333333333343</v>
      </c>
      <c r="G215" s="232">
        <v>53.216666666666683</v>
      </c>
      <c r="H215" s="232">
        <v>56.116666666666674</v>
      </c>
      <c r="I215" s="232">
        <v>56.983333333333334</v>
      </c>
      <c r="J215" s="232">
        <v>57.56666666666667</v>
      </c>
      <c r="K215" s="231">
        <v>56.4</v>
      </c>
      <c r="L215" s="231">
        <v>54.95</v>
      </c>
      <c r="M215" s="231">
        <v>302.72415999999998</v>
      </c>
      <c r="N215" s="1"/>
      <c r="O215" s="1"/>
    </row>
    <row r="216" spans="1:15" ht="12.75" customHeight="1">
      <c r="A216" s="214">
        <v>207</v>
      </c>
      <c r="B216" s="217" t="s">
        <v>800</v>
      </c>
      <c r="C216" s="231">
        <v>430.7</v>
      </c>
      <c r="D216" s="232">
        <v>431.4666666666667</v>
      </c>
      <c r="E216" s="232">
        <v>427.23333333333341</v>
      </c>
      <c r="F216" s="232">
        <v>423.76666666666671</v>
      </c>
      <c r="G216" s="232">
        <v>419.53333333333342</v>
      </c>
      <c r="H216" s="232">
        <v>434.93333333333339</v>
      </c>
      <c r="I216" s="232">
        <v>439.16666666666674</v>
      </c>
      <c r="J216" s="232">
        <v>442.63333333333338</v>
      </c>
      <c r="K216" s="231">
        <v>435.7</v>
      </c>
      <c r="L216" s="231">
        <v>428</v>
      </c>
      <c r="M216" s="231">
        <v>20.884160000000001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9"/>
      <c r="B1" s="360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44935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2" t="s">
        <v>16</v>
      </c>
      <c r="B9" s="354" t="s">
        <v>18</v>
      </c>
      <c r="C9" s="358" t="s">
        <v>20</v>
      </c>
      <c r="D9" s="358" t="s">
        <v>21</v>
      </c>
      <c r="E9" s="349" t="s">
        <v>22</v>
      </c>
      <c r="F9" s="350"/>
      <c r="G9" s="351"/>
      <c r="H9" s="349" t="s">
        <v>23</v>
      </c>
      <c r="I9" s="350"/>
      <c r="J9" s="351"/>
      <c r="K9" s="23"/>
      <c r="L9" s="24"/>
      <c r="M9" s="50"/>
      <c r="N9" s="1"/>
      <c r="O9" s="1"/>
    </row>
    <row r="10" spans="1:15" ht="42.75" customHeight="1">
      <c r="A10" s="356"/>
      <c r="B10" s="357"/>
      <c r="C10" s="357"/>
      <c r="D10" s="3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22294.400000000001</v>
      </c>
      <c r="D11" s="232">
        <v>22349.133333333331</v>
      </c>
      <c r="E11" s="232">
        <v>22109.266666666663</v>
      </c>
      <c r="F11" s="232">
        <v>21924.133333333331</v>
      </c>
      <c r="G11" s="232">
        <v>21684.266666666663</v>
      </c>
      <c r="H11" s="232">
        <v>22534.266666666663</v>
      </c>
      <c r="I11" s="232">
        <v>22774.133333333331</v>
      </c>
      <c r="J11" s="232">
        <v>22959.266666666663</v>
      </c>
      <c r="K11" s="231">
        <v>22589</v>
      </c>
      <c r="L11" s="231">
        <v>22164</v>
      </c>
      <c r="M11" s="231">
        <v>1.5980000000000001E-2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2843.6</v>
      </c>
      <c r="D12" s="232">
        <v>2837.3000000000006</v>
      </c>
      <c r="E12" s="232">
        <v>2816.6000000000013</v>
      </c>
      <c r="F12" s="232">
        <v>2789.6000000000008</v>
      </c>
      <c r="G12" s="232">
        <v>2768.9000000000015</v>
      </c>
      <c r="H12" s="232">
        <v>2864.3000000000011</v>
      </c>
      <c r="I12" s="232">
        <v>2885.0000000000009</v>
      </c>
      <c r="J12" s="232">
        <v>2912.0000000000009</v>
      </c>
      <c r="K12" s="231">
        <v>2858</v>
      </c>
      <c r="L12" s="231">
        <v>2810.3</v>
      </c>
      <c r="M12" s="231">
        <v>6.3034499999999998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2415.9499999999998</v>
      </c>
      <c r="D13" s="232">
        <v>2424.3333333333335</v>
      </c>
      <c r="E13" s="232">
        <v>2391.6166666666668</v>
      </c>
      <c r="F13" s="232">
        <v>2367.2833333333333</v>
      </c>
      <c r="G13" s="232">
        <v>2334.5666666666666</v>
      </c>
      <c r="H13" s="232">
        <v>2448.666666666667</v>
      </c>
      <c r="I13" s="232">
        <v>2481.3833333333332</v>
      </c>
      <c r="J13" s="232">
        <v>2505.7166666666672</v>
      </c>
      <c r="K13" s="231">
        <v>2457.0500000000002</v>
      </c>
      <c r="L13" s="231">
        <v>2400</v>
      </c>
      <c r="M13" s="231">
        <v>2.0388000000000002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2510.3000000000002</v>
      </c>
      <c r="D14" s="232">
        <v>2537.4166666666665</v>
      </c>
      <c r="E14" s="232">
        <v>2475.8833333333332</v>
      </c>
      <c r="F14" s="232">
        <v>2441.4666666666667</v>
      </c>
      <c r="G14" s="232">
        <v>2379.9333333333334</v>
      </c>
      <c r="H14" s="232">
        <v>2571.833333333333</v>
      </c>
      <c r="I14" s="232">
        <v>2633.3666666666668</v>
      </c>
      <c r="J14" s="232">
        <v>2667.7833333333328</v>
      </c>
      <c r="K14" s="231">
        <v>2598.9499999999998</v>
      </c>
      <c r="L14" s="231">
        <v>2503</v>
      </c>
      <c r="M14" s="231">
        <v>1.82681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1119.5999999999999</v>
      </c>
      <c r="D15" s="232">
        <v>1123.5333333333331</v>
      </c>
      <c r="E15" s="232">
        <v>1107.2666666666662</v>
      </c>
      <c r="F15" s="232">
        <v>1094.9333333333332</v>
      </c>
      <c r="G15" s="232">
        <v>1078.6666666666663</v>
      </c>
      <c r="H15" s="232">
        <v>1135.8666666666661</v>
      </c>
      <c r="I15" s="232">
        <v>1152.133333333333</v>
      </c>
      <c r="J15" s="232">
        <v>1164.466666666666</v>
      </c>
      <c r="K15" s="231">
        <v>1139.8</v>
      </c>
      <c r="L15" s="231">
        <v>1111.2</v>
      </c>
      <c r="M15" s="231">
        <v>2.8386800000000001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625.79999999999995</v>
      </c>
      <c r="D16" s="232">
        <v>628.20000000000005</v>
      </c>
      <c r="E16" s="232">
        <v>617.05000000000007</v>
      </c>
      <c r="F16" s="232">
        <v>608.30000000000007</v>
      </c>
      <c r="G16" s="232">
        <v>597.15000000000009</v>
      </c>
      <c r="H16" s="232">
        <v>636.95000000000005</v>
      </c>
      <c r="I16" s="232">
        <v>648.10000000000014</v>
      </c>
      <c r="J16" s="232">
        <v>656.85</v>
      </c>
      <c r="K16" s="231">
        <v>639.35</v>
      </c>
      <c r="L16" s="231">
        <v>619.45000000000005</v>
      </c>
      <c r="M16" s="231">
        <v>16.343219999999999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446.05</v>
      </c>
      <c r="D17" s="232">
        <v>447.98333333333335</v>
      </c>
      <c r="E17" s="232">
        <v>443.06666666666672</v>
      </c>
      <c r="F17" s="232">
        <v>440.08333333333337</v>
      </c>
      <c r="G17" s="232">
        <v>435.16666666666674</v>
      </c>
      <c r="H17" s="232">
        <v>450.9666666666667</v>
      </c>
      <c r="I17" s="232">
        <v>455.88333333333333</v>
      </c>
      <c r="J17" s="232">
        <v>458.86666666666667</v>
      </c>
      <c r="K17" s="231">
        <v>452.9</v>
      </c>
      <c r="L17" s="231">
        <v>445</v>
      </c>
      <c r="M17" s="231">
        <v>0.38907000000000003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1746.8</v>
      </c>
      <c r="D18" s="232">
        <v>1737.7166666666665</v>
      </c>
      <c r="E18" s="232">
        <v>1707.583333333333</v>
      </c>
      <c r="F18" s="232">
        <v>1668.3666666666666</v>
      </c>
      <c r="G18" s="232">
        <v>1638.2333333333331</v>
      </c>
      <c r="H18" s="232">
        <v>1776.9333333333329</v>
      </c>
      <c r="I18" s="232">
        <v>1807.0666666666666</v>
      </c>
      <c r="J18" s="232">
        <v>1846.2833333333328</v>
      </c>
      <c r="K18" s="231">
        <v>1767.85</v>
      </c>
      <c r="L18" s="231">
        <v>1698.5</v>
      </c>
      <c r="M18" s="231">
        <v>1.8859600000000001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22328.05</v>
      </c>
      <c r="D19" s="232">
        <v>22236.100000000002</v>
      </c>
      <c r="E19" s="232">
        <v>22112.200000000004</v>
      </c>
      <c r="F19" s="232">
        <v>21896.350000000002</v>
      </c>
      <c r="G19" s="232">
        <v>21772.450000000004</v>
      </c>
      <c r="H19" s="232">
        <v>22451.950000000004</v>
      </c>
      <c r="I19" s="232">
        <v>22575.850000000006</v>
      </c>
      <c r="J19" s="232">
        <v>22791.700000000004</v>
      </c>
      <c r="K19" s="231">
        <v>22360</v>
      </c>
      <c r="L19" s="231">
        <v>22020.25</v>
      </c>
      <c r="M19" s="231">
        <v>0.17576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3824.25</v>
      </c>
      <c r="D20" s="232">
        <v>3829.85</v>
      </c>
      <c r="E20" s="232">
        <v>3791.45</v>
      </c>
      <c r="F20" s="232">
        <v>3758.65</v>
      </c>
      <c r="G20" s="232">
        <v>3720.25</v>
      </c>
      <c r="H20" s="232">
        <v>3862.6499999999996</v>
      </c>
      <c r="I20" s="232">
        <v>3901.05</v>
      </c>
      <c r="J20" s="232">
        <v>3933.8499999999995</v>
      </c>
      <c r="K20" s="231">
        <v>3868.25</v>
      </c>
      <c r="L20" s="231">
        <v>3797.05</v>
      </c>
      <c r="M20" s="231">
        <v>9.1215899999999994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1838.25</v>
      </c>
      <c r="D21" s="232">
        <v>1845.7166666666665</v>
      </c>
      <c r="E21" s="232">
        <v>1822.5333333333328</v>
      </c>
      <c r="F21" s="232">
        <v>1806.8166666666664</v>
      </c>
      <c r="G21" s="232">
        <v>1783.6333333333328</v>
      </c>
      <c r="H21" s="232">
        <v>1861.4333333333329</v>
      </c>
      <c r="I21" s="232">
        <v>1884.6166666666668</v>
      </c>
      <c r="J21" s="232">
        <v>1900.333333333333</v>
      </c>
      <c r="K21" s="231">
        <v>1868.9</v>
      </c>
      <c r="L21" s="231">
        <v>1830</v>
      </c>
      <c r="M21" s="231">
        <v>4.5510099999999998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806.1</v>
      </c>
      <c r="D22" s="232">
        <v>811.33333333333337</v>
      </c>
      <c r="E22" s="232">
        <v>798.26666666666677</v>
      </c>
      <c r="F22" s="232">
        <v>790.43333333333339</v>
      </c>
      <c r="G22" s="232">
        <v>777.36666666666679</v>
      </c>
      <c r="H22" s="232">
        <v>819.16666666666674</v>
      </c>
      <c r="I22" s="232">
        <v>832.23333333333335</v>
      </c>
      <c r="J22" s="232">
        <v>840.06666666666672</v>
      </c>
      <c r="K22" s="231">
        <v>824.4</v>
      </c>
      <c r="L22" s="231">
        <v>803.5</v>
      </c>
      <c r="M22" s="231">
        <v>28.920059999999999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3555.4</v>
      </c>
      <c r="D23" s="232">
        <v>3568.7833333333333</v>
      </c>
      <c r="E23" s="232">
        <v>3507.6166666666668</v>
      </c>
      <c r="F23" s="232">
        <v>3459.8333333333335</v>
      </c>
      <c r="G23" s="232">
        <v>3398.666666666667</v>
      </c>
      <c r="H23" s="232">
        <v>3616.5666666666666</v>
      </c>
      <c r="I23" s="232">
        <v>3677.7333333333336</v>
      </c>
      <c r="J23" s="232">
        <v>3725.5166666666664</v>
      </c>
      <c r="K23" s="231">
        <v>3629.95</v>
      </c>
      <c r="L23" s="231">
        <v>3521</v>
      </c>
      <c r="M23" s="231">
        <v>2.83873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2523.35</v>
      </c>
      <c r="D24" s="232">
        <v>2527.35</v>
      </c>
      <c r="E24" s="232">
        <v>2493.25</v>
      </c>
      <c r="F24" s="232">
        <v>2463.15</v>
      </c>
      <c r="G24" s="232">
        <v>2429.0500000000002</v>
      </c>
      <c r="H24" s="232">
        <v>2557.4499999999998</v>
      </c>
      <c r="I24" s="232">
        <v>2591.5499999999993</v>
      </c>
      <c r="J24" s="232">
        <v>2621.6499999999996</v>
      </c>
      <c r="K24" s="231">
        <v>2561.4499999999998</v>
      </c>
      <c r="L24" s="231">
        <v>2497.25</v>
      </c>
      <c r="M24" s="231">
        <v>3.9851000000000001</v>
      </c>
      <c r="N24" s="1"/>
      <c r="O24" s="1"/>
    </row>
    <row r="25" spans="1:15" ht="12.75" customHeight="1">
      <c r="A25" s="30">
        <v>15</v>
      </c>
      <c r="B25" s="217" t="s">
        <v>847</v>
      </c>
      <c r="C25" s="231">
        <v>568.35</v>
      </c>
      <c r="D25" s="232">
        <v>568.33333333333337</v>
      </c>
      <c r="E25" s="232">
        <v>562.81666666666672</v>
      </c>
      <c r="F25" s="232">
        <v>557.2833333333333</v>
      </c>
      <c r="G25" s="232">
        <v>551.76666666666665</v>
      </c>
      <c r="H25" s="232">
        <v>573.86666666666679</v>
      </c>
      <c r="I25" s="232">
        <v>579.38333333333344</v>
      </c>
      <c r="J25" s="232">
        <v>584.91666666666686</v>
      </c>
      <c r="K25" s="231">
        <v>573.85</v>
      </c>
      <c r="L25" s="231">
        <v>562.79999999999995</v>
      </c>
      <c r="M25" s="231">
        <v>13.858269999999999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145.30000000000001</v>
      </c>
      <c r="D26" s="232">
        <v>146.48333333333332</v>
      </c>
      <c r="E26" s="232">
        <v>142.86666666666665</v>
      </c>
      <c r="F26" s="232">
        <v>140.43333333333334</v>
      </c>
      <c r="G26" s="232">
        <v>136.81666666666666</v>
      </c>
      <c r="H26" s="232">
        <v>148.91666666666663</v>
      </c>
      <c r="I26" s="232">
        <v>152.5333333333333</v>
      </c>
      <c r="J26" s="232">
        <v>154.96666666666661</v>
      </c>
      <c r="K26" s="231">
        <v>150.1</v>
      </c>
      <c r="L26" s="231">
        <v>144.05000000000001</v>
      </c>
      <c r="M26" s="231">
        <v>24.795259999999999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277.55</v>
      </c>
      <c r="D27" s="232">
        <v>278.58333333333331</v>
      </c>
      <c r="E27" s="232">
        <v>274.66666666666663</v>
      </c>
      <c r="F27" s="232">
        <v>271.7833333333333</v>
      </c>
      <c r="G27" s="232">
        <v>267.86666666666662</v>
      </c>
      <c r="H27" s="232">
        <v>281.46666666666664</v>
      </c>
      <c r="I27" s="232">
        <v>285.38333333333327</v>
      </c>
      <c r="J27" s="232">
        <v>288.26666666666665</v>
      </c>
      <c r="K27" s="231">
        <v>282.5</v>
      </c>
      <c r="L27" s="231">
        <v>275.7</v>
      </c>
      <c r="M27" s="231">
        <v>25.239139999999999</v>
      </c>
      <c r="N27" s="1"/>
      <c r="O27" s="1"/>
    </row>
    <row r="28" spans="1:15" ht="12.75" customHeight="1">
      <c r="A28" s="30">
        <v>18</v>
      </c>
      <c r="B28" s="217" t="s">
        <v>810</v>
      </c>
      <c r="C28" s="231">
        <v>448.6</v>
      </c>
      <c r="D28" s="232">
        <v>449.2166666666667</v>
      </c>
      <c r="E28" s="232">
        <v>445.98333333333341</v>
      </c>
      <c r="F28" s="232">
        <v>443.36666666666673</v>
      </c>
      <c r="G28" s="232">
        <v>440.13333333333344</v>
      </c>
      <c r="H28" s="232">
        <v>451.83333333333337</v>
      </c>
      <c r="I28" s="232">
        <v>455.06666666666672</v>
      </c>
      <c r="J28" s="232">
        <v>457.68333333333334</v>
      </c>
      <c r="K28" s="231">
        <v>452.45</v>
      </c>
      <c r="L28" s="231">
        <v>446.6</v>
      </c>
      <c r="M28" s="231">
        <v>0.40547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341.85</v>
      </c>
      <c r="D29" s="232">
        <v>341.16666666666669</v>
      </c>
      <c r="E29" s="232">
        <v>337.93333333333339</v>
      </c>
      <c r="F29" s="232">
        <v>334.01666666666671</v>
      </c>
      <c r="G29" s="232">
        <v>330.78333333333342</v>
      </c>
      <c r="H29" s="232">
        <v>345.08333333333337</v>
      </c>
      <c r="I29" s="232">
        <v>348.31666666666661</v>
      </c>
      <c r="J29" s="232">
        <v>352.23333333333335</v>
      </c>
      <c r="K29" s="231">
        <v>344.4</v>
      </c>
      <c r="L29" s="231">
        <v>337.25</v>
      </c>
      <c r="M29" s="231">
        <v>6.4498499999999996</v>
      </c>
      <c r="N29" s="1"/>
      <c r="O29" s="1"/>
    </row>
    <row r="30" spans="1:15" ht="12.75" customHeight="1">
      <c r="A30" s="30">
        <v>20</v>
      </c>
      <c r="B30" s="217" t="s">
        <v>852</v>
      </c>
      <c r="C30" s="231">
        <v>842.25</v>
      </c>
      <c r="D30" s="232">
        <v>845.44999999999993</v>
      </c>
      <c r="E30" s="232">
        <v>836.89999999999986</v>
      </c>
      <c r="F30" s="232">
        <v>831.55</v>
      </c>
      <c r="G30" s="232">
        <v>822.99999999999989</v>
      </c>
      <c r="H30" s="232">
        <v>850.79999999999984</v>
      </c>
      <c r="I30" s="232">
        <v>859.3499999999998</v>
      </c>
      <c r="J30" s="232">
        <v>864.69999999999982</v>
      </c>
      <c r="K30" s="231">
        <v>854</v>
      </c>
      <c r="L30" s="231">
        <v>840.1</v>
      </c>
      <c r="M30" s="231">
        <v>5.83622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1055.3</v>
      </c>
      <c r="D31" s="232">
        <v>1046.8500000000001</v>
      </c>
      <c r="E31" s="232">
        <v>1033.7000000000003</v>
      </c>
      <c r="F31" s="232">
        <v>1012.1000000000001</v>
      </c>
      <c r="G31" s="232">
        <v>998.95000000000027</v>
      </c>
      <c r="H31" s="232">
        <v>1068.4500000000003</v>
      </c>
      <c r="I31" s="232">
        <v>1081.6000000000004</v>
      </c>
      <c r="J31" s="232">
        <v>1103.2000000000003</v>
      </c>
      <c r="K31" s="231">
        <v>1060</v>
      </c>
      <c r="L31" s="231">
        <v>1025.25</v>
      </c>
      <c r="M31" s="231">
        <v>2.5787399999999998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1187.2</v>
      </c>
      <c r="D32" s="232">
        <v>1185.0666666666668</v>
      </c>
      <c r="E32" s="232">
        <v>1172.5333333333338</v>
      </c>
      <c r="F32" s="232">
        <v>1157.866666666667</v>
      </c>
      <c r="G32" s="232">
        <v>1145.3333333333339</v>
      </c>
      <c r="H32" s="232">
        <v>1199.7333333333336</v>
      </c>
      <c r="I32" s="232">
        <v>1212.2666666666669</v>
      </c>
      <c r="J32" s="232">
        <v>1226.9333333333334</v>
      </c>
      <c r="K32" s="231">
        <v>1197.5999999999999</v>
      </c>
      <c r="L32" s="231">
        <v>1170.4000000000001</v>
      </c>
      <c r="M32" s="231">
        <v>0.51424999999999998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561.29999999999995</v>
      </c>
      <c r="D33" s="232">
        <v>563.83333333333337</v>
      </c>
      <c r="E33" s="232">
        <v>558.4666666666667</v>
      </c>
      <c r="F33" s="232">
        <v>555.63333333333333</v>
      </c>
      <c r="G33" s="232">
        <v>550.26666666666665</v>
      </c>
      <c r="H33" s="232">
        <v>566.66666666666674</v>
      </c>
      <c r="I33" s="232">
        <v>572.0333333333333</v>
      </c>
      <c r="J33" s="232">
        <v>574.86666666666679</v>
      </c>
      <c r="K33" s="231">
        <v>569.20000000000005</v>
      </c>
      <c r="L33" s="231">
        <v>561</v>
      </c>
      <c r="M33" s="231">
        <v>0.89746000000000004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3031.35</v>
      </c>
      <c r="D34" s="232">
        <v>3040.6</v>
      </c>
      <c r="E34" s="232">
        <v>2993.75</v>
      </c>
      <c r="F34" s="232">
        <v>2956.15</v>
      </c>
      <c r="G34" s="232">
        <v>2909.3</v>
      </c>
      <c r="H34" s="232">
        <v>3078.2</v>
      </c>
      <c r="I34" s="232">
        <v>3125.0499999999993</v>
      </c>
      <c r="J34" s="232">
        <v>3162.6499999999996</v>
      </c>
      <c r="K34" s="231">
        <v>3087.45</v>
      </c>
      <c r="L34" s="231">
        <v>3003</v>
      </c>
      <c r="M34" s="231">
        <v>1.25959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2718.45</v>
      </c>
      <c r="D35" s="232">
        <v>2713.0666666666666</v>
      </c>
      <c r="E35" s="232">
        <v>2689.1333333333332</v>
      </c>
      <c r="F35" s="232">
        <v>2659.8166666666666</v>
      </c>
      <c r="G35" s="232">
        <v>2635.8833333333332</v>
      </c>
      <c r="H35" s="232">
        <v>2742.3833333333332</v>
      </c>
      <c r="I35" s="232">
        <v>2766.3166666666666</v>
      </c>
      <c r="J35" s="232">
        <v>2795.6333333333332</v>
      </c>
      <c r="K35" s="231">
        <v>2737</v>
      </c>
      <c r="L35" s="231">
        <v>2683.75</v>
      </c>
      <c r="M35" s="231">
        <v>0.21589</v>
      </c>
      <c r="N35" s="1"/>
      <c r="O35" s="1"/>
    </row>
    <row r="36" spans="1:15" ht="12.75" customHeight="1">
      <c r="A36" s="30">
        <v>26</v>
      </c>
      <c r="B36" s="217" t="s">
        <v>730</v>
      </c>
      <c r="C36" s="231">
        <v>400.65</v>
      </c>
      <c r="D36" s="232">
        <v>403.95</v>
      </c>
      <c r="E36" s="232">
        <v>394</v>
      </c>
      <c r="F36" s="232">
        <v>387.35</v>
      </c>
      <c r="G36" s="232">
        <v>377.40000000000003</v>
      </c>
      <c r="H36" s="232">
        <v>410.59999999999997</v>
      </c>
      <c r="I36" s="232">
        <v>420.5499999999999</v>
      </c>
      <c r="J36" s="232">
        <v>427.19999999999993</v>
      </c>
      <c r="K36" s="231">
        <v>413.9</v>
      </c>
      <c r="L36" s="231">
        <v>397.3</v>
      </c>
      <c r="M36" s="231">
        <v>2.9676100000000001</v>
      </c>
      <c r="N36" s="1"/>
      <c r="O36" s="1"/>
    </row>
    <row r="37" spans="1:15" ht="12.75" customHeight="1">
      <c r="A37" s="30">
        <v>27</v>
      </c>
      <c r="B37" s="217" t="s">
        <v>838</v>
      </c>
      <c r="C37" s="231">
        <v>15.4</v>
      </c>
      <c r="D37" s="232">
        <v>15.450000000000001</v>
      </c>
      <c r="E37" s="232">
        <v>15.250000000000002</v>
      </c>
      <c r="F37" s="232">
        <v>15.100000000000001</v>
      </c>
      <c r="G37" s="232">
        <v>14.900000000000002</v>
      </c>
      <c r="H37" s="232">
        <v>15.600000000000001</v>
      </c>
      <c r="I37" s="232">
        <v>15.8</v>
      </c>
      <c r="J37" s="232">
        <v>15.950000000000001</v>
      </c>
      <c r="K37" s="231">
        <v>15.65</v>
      </c>
      <c r="L37" s="231">
        <v>15.3</v>
      </c>
      <c r="M37" s="231">
        <v>7.2521699999999996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585.9</v>
      </c>
      <c r="D38" s="232">
        <v>583.4666666666667</v>
      </c>
      <c r="E38" s="232">
        <v>577.93333333333339</v>
      </c>
      <c r="F38" s="232">
        <v>569.9666666666667</v>
      </c>
      <c r="G38" s="232">
        <v>564.43333333333339</v>
      </c>
      <c r="H38" s="232">
        <v>591.43333333333339</v>
      </c>
      <c r="I38" s="232">
        <v>596.9666666666667</v>
      </c>
      <c r="J38" s="232">
        <v>604.93333333333339</v>
      </c>
      <c r="K38" s="231">
        <v>589</v>
      </c>
      <c r="L38" s="231">
        <v>575.5</v>
      </c>
      <c r="M38" s="231">
        <v>13.721579999999999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1904.45</v>
      </c>
      <c r="D39" s="232">
        <v>1916.0333333333335</v>
      </c>
      <c r="E39" s="232">
        <v>1883.2666666666671</v>
      </c>
      <c r="F39" s="232">
        <v>1862.0833333333335</v>
      </c>
      <c r="G39" s="232">
        <v>1829.3166666666671</v>
      </c>
      <c r="H39" s="232">
        <v>1937.2166666666672</v>
      </c>
      <c r="I39" s="232">
        <v>1969.9833333333336</v>
      </c>
      <c r="J39" s="232">
        <v>1991.1666666666672</v>
      </c>
      <c r="K39" s="231">
        <v>1948.8</v>
      </c>
      <c r="L39" s="231">
        <v>1894.85</v>
      </c>
      <c r="M39" s="231">
        <v>0.26405000000000001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519.79999999999995</v>
      </c>
      <c r="D40" s="232">
        <v>520.86666666666667</v>
      </c>
      <c r="E40" s="232">
        <v>513.2833333333333</v>
      </c>
      <c r="F40" s="232">
        <v>506.76666666666665</v>
      </c>
      <c r="G40" s="232">
        <v>499.18333333333328</v>
      </c>
      <c r="H40" s="232">
        <v>527.38333333333333</v>
      </c>
      <c r="I40" s="232">
        <v>534.96666666666658</v>
      </c>
      <c r="J40" s="232">
        <v>541.48333333333335</v>
      </c>
      <c r="K40" s="231">
        <v>528.45000000000005</v>
      </c>
      <c r="L40" s="231">
        <v>514.35</v>
      </c>
      <c r="M40" s="231">
        <v>34.544080000000001</v>
      </c>
      <c r="N40" s="1"/>
      <c r="O40" s="1"/>
    </row>
    <row r="41" spans="1:15" ht="12.75" customHeight="1">
      <c r="A41" s="30">
        <v>31</v>
      </c>
      <c r="B41" s="217" t="s">
        <v>790</v>
      </c>
      <c r="C41" s="231">
        <v>1280.7</v>
      </c>
      <c r="D41" s="232">
        <v>1293.4666666666667</v>
      </c>
      <c r="E41" s="232">
        <v>1262.2333333333333</v>
      </c>
      <c r="F41" s="232">
        <v>1243.7666666666667</v>
      </c>
      <c r="G41" s="232">
        <v>1212.5333333333333</v>
      </c>
      <c r="H41" s="232">
        <v>1311.9333333333334</v>
      </c>
      <c r="I41" s="232">
        <v>1343.166666666667</v>
      </c>
      <c r="J41" s="232">
        <v>1361.6333333333334</v>
      </c>
      <c r="K41" s="231">
        <v>1324.7</v>
      </c>
      <c r="L41" s="231">
        <v>1275</v>
      </c>
      <c r="M41" s="231">
        <v>3.2925900000000001</v>
      </c>
      <c r="N41" s="1"/>
      <c r="O41" s="1"/>
    </row>
    <row r="42" spans="1:15" ht="12.75" customHeight="1">
      <c r="A42" s="30">
        <v>32</v>
      </c>
      <c r="B42" s="217" t="s">
        <v>759</v>
      </c>
      <c r="C42" s="231">
        <v>689.45</v>
      </c>
      <c r="D42" s="232">
        <v>687.81666666666661</v>
      </c>
      <c r="E42" s="232">
        <v>681.63333333333321</v>
      </c>
      <c r="F42" s="232">
        <v>673.81666666666661</v>
      </c>
      <c r="G42" s="232">
        <v>667.63333333333321</v>
      </c>
      <c r="H42" s="232">
        <v>695.63333333333321</v>
      </c>
      <c r="I42" s="232">
        <v>701.81666666666661</v>
      </c>
      <c r="J42" s="232">
        <v>709.63333333333321</v>
      </c>
      <c r="K42" s="231">
        <v>694</v>
      </c>
      <c r="L42" s="231">
        <v>680</v>
      </c>
      <c r="M42" s="231">
        <v>0.221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4387.45</v>
      </c>
      <c r="D43" s="232">
        <v>4410.25</v>
      </c>
      <c r="E43" s="232">
        <v>4346.2</v>
      </c>
      <c r="F43" s="232">
        <v>4304.95</v>
      </c>
      <c r="G43" s="232">
        <v>4240.8999999999996</v>
      </c>
      <c r="H43" s="232">
        <v>4451.5</v>
      </c>
      <c r="I43" s="232">
        <v>4515.5499999999993</v>
      </c>
      <c r="J43" s="232">
        <v>4556.8</v>
      </c>
      <c r="K43" s="231">
        <v>4474.3</v>
      </c>
      <c r="L43" s="231">
        <v>4369</v>
      </c>
      <c r="M43" s="231">
        <v>2.9964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327.75</v>
      </c>
      <c r="D44" s="232">
        <v>331.38333333333338</v>
      </c>
      <c r="E44" s="232">
        <v>322.81666666666678</v>
      </c>
      <c r="F44" s="232">
        <v>317.88333333333338</v>
      </c>
      <c r="G44" s="232">
        <v>309.31666666666678</v>
      </c>
      <c r="H44" s="232">
        <v>336.31666666666678</v>
      </c>
      <c r="I44" s="232">
        <v>344.88333333333338</v>
      </c>
      <c r="J44" s="232">
        <v>349.81666666666678</v>
      </c>
      <c r="K44" s="231">
        <v>339.95</v>
      </c>
      <c r="L44" s="231">
        <v>326.45</v>
      </c>
      <c r="M44" s="231">
        <v>62.180950000000003</v>
      </c>
      <c r="N44" s="1"/>
      <c r="O44" s="1"/>
    </row>
    <row r="45" spans="1:15" ht="12.75" customHeight="1">
      <c r="A45" s="30">
        <v>35</v>
      </c>
      <c r="B45" s="217" t="s">
        <v>811</v>
      </c>
      <c r="C45" s="231">
        <v>301.8</v>
      </c>
      <c r="D45" s="232">
        <v>302.33333333333331</v>
      </c>
      <c r="E45" s="232">
        <v>300.16666666666663</v>
      </c>
      <c r="F45" s="232">
        <v>298.5333333333333</v>
      </c>
      <c r="G45" s="232">
        <v>296.36666666666662</v>
      </c>
      <c r="H45" s="232">
        <v>303.96666666666664</v>
      </c>
      <c r="I45" s="232">
        <v>306.13333333333327</v>
      </c>
      <c r="J45" s="232">
        <v>307.76666666666665</v>
      </c>
      <c r="K45" s="231">
        <v>304.5</v>
      </c>
      <c r="L45" s="231">
        <v>300.7</v>
      </c>
      <c r="M45" s="231">
        <v>0.30320000000000003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504.7</v>
      </c>
      <c r="D46" s="232">
        <v>506.45</v>
      </c>
      <c r="E46" s="232">
        <v>501.25</v>
      </c>
      <c r="F46" s="232">
        <v>497.8</v>
      </c>
      <c r="G46" s="232">
        <v>492.6</v>
      </c>
      <c r="H46" s="232">
        <v>509.9</v>
      </c>
      <c r="I46" s="232">
        <v>515.09999999999991</v>
      </c>
      <c r="J46" s="232">
        <v>518.54999999999995</v>
      </c>
      <c r="K46" s="231">
        <v>511.65</v>
      </c>
      <c r="L46" s="231">
        <v>503</v>
      </c>
      <c r="M46" s="231">
        <v>0.36096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147.75</v>
      </c>
      <c r="D47" s="232">
        <v>148.45000000000002</v>
      </c>
      <c r="E47" s="232">
        <v>146.65000000000003</v>
      </c>
      <c r="F47" s="232">
        <v>145.55000000000001</v>
      </c>
      <c r="G47" s="232">
        <v>143.75000000000003</v>
      </c>
      <c r="H47" s="232">
        <v>149.55000000000004</v>
      </c>
      <c r="I47" s="232">
        <v>151.35000000000005</v>
      </c>
      <c r="J47" s="232">
        <v>152.45000000000005</v>
      </c>
      <c r="K47" s="231">
        <v>150.25</v>
      </c>
      <c r="L47" s="231">
        <v>147.35</v>
      </c>
      <c r="M47" s="231">
        <v>99.04195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2978.4</v>
      </c>
      <c r="D48" s="232">
        <v>2984.6333333333332</v>
      </c>
      <c r="E48" s="232">
        <v>2945.7666666666664</v>
      </c>
      <c r="F48" s="232">
        <v>2913.1333333333332</v>
      </c>
      <c r="G48" s="232">
        <v>2874.2666666666664</v>
      </c>
      <c r="H48" s="232">
        <v>3017.2666666666664</v>
      </c>
      <c r="I48" s="232">
        <v>3056.1333333333332</v>
      </c>
      <c r="J48" s="232">
        <v>3088.7666666666664</v>
      </c>
      <c r="K48" s="231">
        <v>3023.5</v>
      </c>
      <c r="L48" s="231">
        <v>2952</v>
      </c>
      <c r="M48" s="231">
        <v>10.455260000000001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227.6</v>
      </c>
      <c r="D49" s="232">
        <v>227.5</v>
      </c>
      <c r="E49" s="232">
        <v>225.1</v>
      </c>
      <c r="F49" s="232">
        <v>222.6</v>
      </c>
      <c r="G49" s="232">
        <v>220.2</v>
      </c>
      <c r="H49" s="232">
        <v>230</v>
      </c>
      <c r="I49" s="232">
        <v>232.39999999999998</v>
      </c>
      <c r="J49" s="232">
        <v>234.9</v>
      </c>
      <c r="K49" s="231">
        <v>229.9</v>
      </c>
      <c r="L49" s="231">
        <v>225</v>
      </c>
      <c r="M49" s="231">
        <v>2.7925200000000001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3353.05</v>
      </c>
      <c r="D50" s="232">
        <v>3353.1333333333332</v>
      </c>
      <c r="E50" s="232">
        <v>3324.0666666666666</v>
      </c>
      <c r="F50" s="232">
        <v>3295.0833333333335</v>
      </c>
      <c r="G50" s="232">
        <v>3266.0166666666669</v>
      </c>
      <c r="H50" s="232">
        <v>3382.1166666666663</v>
      </c>
      <c r="I50" s="232">
        <v>3411.1833333333329</v>
      </c>
      <c r="J50" s="232">
        <v>3440.1666666666661</v>
      </c>
      <c r="K50" s="231">
        <v>3382.2</v>
      </c>
      <c r="L50" s="231">
        <v>3324.15</v>
      </c>
      <c r="M50" s="231">
        <v>0.10464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2060.25</v>
      </c>
      <c r="D51" s="232">
        <v>2050.4166666666665</v>
      </c>
      <c r="E51" s="232">
        <v>2010.833333333333</v>
      </c>
      <c r="F51" s="232">
        <v>1961.4166666666665</v>
      </c>
      <c r="G51" s="232">
        <v>1921.833333333333</v>
      </c>
      <c r="H51" s="232">
        <v>2099.833333333333</v>
      </c>
      <c r="I51" s="232">
        <v>2139.4166666666661</v>
      </c>
      <c r="J51" s="232">
        <v>2188.833333333333</v>
      </c>
      <c r="K51" s="231">
        <v>2090</v>
      </c>
      <c r="L51" s="231">
        <v>2001</v>
      </c>
      <c r="M51" s="231">
        <v>9.5446799999999996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7829.05</v>
      </c>
      <c r="D52" s="232">
        <v>7853.333333333333</v>
      </c>
      <c r="E52" s="232">
        <v>7731.7166666666662</v>
      </c>
      <c r="F52" s="232">
        <v>7634.3833333333332</v>
      </c>
      <c r="G52" s="232">
        <v>7512.7666666666664</v>
      </c>
      <c r="H52" s="232">
        <v>7950.6666666666661</v>
      </c>
      <c r="I52" s="232">
        <v>8072.2833333333328</v>
      </c>
      <c r="J52" s="232">
        <v>8169.6166666666659</v>
      </c>
      <c r="K52" s="231">
        <v>7974.95</v>
      </c>
      <c r="L52" s="231">
        <v>7756</v>
      </c>
      <c r="M52" s="231">
        <v>0.38411000000000001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442.05</v>
      </c>
      <c r="D53" s="232">
        <v>446.0333333333333</v>
      </c>
      <c r="E53" s="232">
        <v>436.41666666666663</v>
      </c>
      <c r="F53" s="232">
        <v>430.7833333333333</v>
      </c>
      <c r="G53" s="232">
        <v>421.16666666666663</v>
      </c>
      <c r="H53" s="232">
        <v>451.66666666666663</v>
      </c>
      <c r="I53" s="232">
        <v>461.2833333333333</v>
      </c>
      <c r="J53" s="232">
        <v>466.91666666666663</v>
      </c>
      <c r="K53" s="231">
        <v>455.65</v>
      </c>
      <c r="L53" s="231">
        <v>440.4</v>
      </c>
      <c r="M53" s="231">
        <v>19.295649999999998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383.15</v>
      </c>
      <c r="D54" s="232">
        <v>385.58333333333331</v>
      </c>
      <c r="E54" s="232">
        <v>379.36666666666662</v>
      </c>
      <c r="F54" s="232">
        <v>375.58333333333331</v>
      </c>
      <c r="G54" s="232">
        <v>369.36666666666662</v>
      </c>
      <c r="H54" s="232">
        <v>389.36666666666662</v>
      </c>
      <c r="I54" s="232">
        <v>395.58333333333331</v>
      </c>
      <c r="J54" s="232">
        <v>399.36666666666662</v>
      </c>
      <c r="K54" s="231">
        <v>391.8</v>
      </c>
      <c r="L54" s="231">
        <v>381.8</v>
      </c>
      <c r="M54" s="231">
        <v>0.75944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3842.5</v>
      </c>
      <c r="D55" s="232">
        <v>3869.1666666666665</v>
      </c>
      <c r="E55" s="232">
        <v>3808.333333333333</v>
      </c>
      <c r="F55" s="232">
        <v>3774.1666666666665</v>
      </c>
      <c r="G55" s="232">
        <v>3713.333333333333</v>
      </c>
      <c r="H55" s="232">
        <v>3903.333333333333</v>
      </c>
      <c r="I55" s="232">
        <v>3964.1666666666661</v>
      </c>
      <c r="J55" s="232">
        <v>3998.333333333333</v>
      </c>
      <c r="K55" s="231">
        <v>3930</v>
      </c>
      <c r="L55" s="231">
        <v>3835</v>
      </c>
      <c r="M55" s="231">
        <v>3.4574600000000002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939.9</v>
      </c>
      <c r="D56" s="232">
        <v>941.71666666666658</v>
      </c>
      <c r="E56" s="232">
        <v>932.48333333333312</v>
      </c>
      <c r="F56" s="232">
        <v>925.06666666666649</v>
      </c>
      <c r="G56" s="232">
        <v>915.83333333333303</v>
      </c>
      <c r="H56" s="232">
        <v>949.13333333333321</v>
      </c>
      <c r="I56" s="232">
        <v>958.36666666666656</v>
      </c>
      <c r="J56" s="232">
        <v>965.7833333333333</v>
      </c>
      <c r="K56" s="231">
        <v>950.95</v>
      </c>
      <c r="L56" s="231">
        <v>934.3</v>
      </c>
      <c r="M56" s="231">
        <v>57.877830000000003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2743.1</v>
      </c>
      <c r="D57" s="232">
        <v>2754.3833333333332</v>
      </c>
      <c r="E57" s="232">
        <v>2715.7166666666662</v>
      </c>
      <c r="F57" s="232">
        <v>2688.333333333333</v>
      </c>
      <c r="G57" s="232">
        <v>2649.6666666666661</v>
      </c>
      <c r="H57" s="232">
        <v>2781.7666666666664</v>
      </c>
      <c r="I57" s="232">
        <v>2820.4333333333334</v>
      </c>
      <c r="J57" s="232">
        <v>2847.8166666666666</v>
      </c>
      <c r="K57" s="231">
        <v>2793.05</v>
      </c>
      <c r="L57" s="231">
        <v>2727</v>
      </c>
      <c r="M57" s="231">
        <v>0.12698999999999999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542</v>
      </c>
      <c r="D58" s="232">
        <v>543.68333333333328</v>
      </c>
      <c r="E58" s="232">
        <v>538.51666666666654</v>
      </c>
      <c r="F58" s="232">
        <v>535.0333333333333</v>
      </c>
      <c r="G58" s="232">
        <v>529.86666666666656</v>
      </c>
      <c r="H58" s="232">
        <v>547.16666666666652</v>
      </c>
      <c r="I58" s="232">
        <v>552.33333333333326</v>
      </c>
      <c r="J58" s="232">
        <v>555.81666666666649</v>
      </c>
      <c r="K58" s="231">
        <v>548.85</v>
      </c>
      <c r="L58" s="231">
        <v>540.20000000000005</v>
      </c>
      <c r="M58" s="231">
        <v>2.6370900000000002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3642.25</v>
      </c>
      <c r="D59" s="232">
        <v>3629.4166666666665</v>
      </c>
      <c r="E59" s="232">
        <v>3610.833333333333</v>
      </c>
      <c r="F59" s="232">
        <v>3579.4166666666665</v>
      </c>
      <c r="G59" s="232">
        <v>3560.833333333333</v>
      </c>
      <c r="H59" s="232">
        <v>3660.833333333333</v>
      </c>
      <c r="I59" s="232">
        <v>3679.4166666666661</v>
      </c>
      <c r="J59" s="232">
        <v>3710.833333333333</v>
      </c>
      <c r="K59" s="231">
        <v>3648</v>
      </c>
      <c r="L59" s="231">
        <v>3598</v>
      </c>
      <c r="M59" s="231">
        <v>1.7359100000000001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1196.3</v>
      </c>
      <c r="D60" s="232">
        <v>1181.1833333333332</v>
      </c>
      <c r="E60" s="232">
        <v>1159.5166666666664</v>
      </c>
      <c r="F60" s="232">
        <v>1122.7333333333333</v>
      </c>
      <c r="G60" s="232">
        <v>1101.0666666666666</v>
      </c>
      <c r="H60" s="232">
        <v>1217.9666666666662</v>
      </c>
      <c r="I60" s="232">
        <v>1239.6333333333328</v>
      </c>
      <c r="J60" s="232">
        <v>1276.4166666666661</v>
      </c>
      <c r="K60" s="231">
        <v>1202.8499999999999</v>
      </c>
      <c r="L60" s="231">
        <v>1144.4000000000001</v>
      </c>
      <c r="M60" s="231">
        <v>1.0472300000000001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5980.4</v>
      </c>
      <c r="D61" s="232">
        <v>6020.6499999999987</v>
      </c>
      <c r="E61" s="232">
        <v>5901.3499999999976</v>
      </c>
      <c r="F61" s="232">
        <v>5822.2999999999993</v>
      </c>
      <c r="G61" s="232">
        <v>5702.9999999999982</v>
      </c>
      <c r="H61" s="232">
        <v>6099.6999999999971</v>
      </c>
      <c r="I61" s="232">
        <v>6218.9999999999982</v>
      </c>
      <c r="J61" s="232">
        <v>6298.0499999999965</v>
      </c>
      <c r="K61" s="231">
        <v>6139.95</v>
      </c>
      <c r="L61" s="231">
        <v>5941.6</v>
      </c>
      <c r="M61" s="231">
        <v>29.319220000000001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1430.35</v>
      </c>
      <c r="D62" s="232">
        <v>1442.3</v>
      </c>
      <c r="E62" s="232">
        <v>1411.05</v>
      </c>
      <c r="F62" s="232">
        <v>1391.75</v>
      </c>
      <c r="G62" s="232">
        <v>1360.5</v>
      </c>
      <c r="H62" s="232">
        <v>1461.6</v>
      </c>
      <c r="I62" s="232">
        <v>1492.85</v>
      </c>
      <c r="J62" s="232">
        <v>1512.1499999999999</v>
      </c>
      <c r="K62" s="231">
        <v>1473.55</v>
      </c>
      <c r="L62" s="231">
        <v>1423</v>
      </c>
      <c r="M62" s="231">
        <v>52.076160000000002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5680.25</v>
      </c>
      <c r="D63" s="232">
        <v>5678.6500000000005</v>
      </c>
      <c r="E63" s="232">
        <v>5652.7000000000007</v>
      </c>
      <c r="F63" s="232">
        <v>5625.1500000000005</v>
      </c>
      <c r="G63" s="232">
        <v>5599.2000000000007</v>
      </c>
      <c r="H63" s="232">
        <v>5706.2000000000007</v>
      </c>
      <c r="I63" s="232">
        <v>5732.15</v>
      </c>
      <c r="J63" s="232">
        <v>5759.7000000000007</v>
      </c>
      <c r="K63" s="231">
        <v>5704.6</v>
      </c>
      <c r="L63" s="231">
        <v>5651.1</v>
      </c>
      <c r="M63" s="231">
        <v>0.20655000000000001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2550.6</v>
      </c>
      <c r="D64" s="232">
        <v>2546.8666666666668</v>
      </c>
      <c r="E64" s="232">
        <v>2515.7333333333336</v>
      </c>
      <c r="F64" s="232">
        <v>2480.8666666666668</v>
      </c>
      <c r="G64" s="232">
        <v>2449.7333333333336</v>
      </c>
      <c r="H64" s="232">
        <v>2581.7333333333336</v>
      </c>
      <c r="I64" s="232">
        <v>2612.8666666666668</v>
      </c>
      <c r="J64" s="232">
        <v>2647.7333333333336</v>
      </c>
      <c r="K64" s="231">
        <v>2578</v>
      </c>
      <c r="L64" s="231">
        <v>2512</v>
      </c>
      <c r="M64" s="231">
        <v>0.37246000000000001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2211.4</v>
      </c>
      <c r="D65" s="232">
        <v>2201.4333333333334</v>
      </c>
      <c r="E65" s="232">
        <v>2181.2666666666669</v>
      </c>
      <c r="F65" s="232">
        <v>2151.1333333333337</v>
      </c>
      <c r="G65" s="232">
        <v>2130.9666666666672</v>
      </c>
      <c r="H65" s="232">
        <v>2231.5666666666666</v>
      </c>
      <c r="I65" s="232">
        <v>2251.7333333333327</v>
      </c>
      <c r="J65" s="232">
        <v>2281.8666666666663</v>
      </c>
      <c r="K65" s="231">
        <v>2221.6</v>
      </c>
      <c r="L65" s="231">
        <v>2171.3000000000002</v>
      </c>
      <c r="M65" s="231">
        <v>3.11477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384.65</v>
      </c>
      <c r="D66" s="232">
        <v>385.4666666666667</v>
      </c>
      <c r="E66" s="232">
        <v>379.58333333333337</v>
      </c>
      <c r="F66" s="232">
        <v>374.51666666666665</v>
      </c>
      <c r="G66" s="232">
        <v>368.63333333333333</v>
      </c>
      <c r="H66" s="232">
        <v>390.53333333333342</v>
      </c>
      <c r="I66" s="232">
        <v>396.41666666666674</v>
      </c>
      <c r="J66" s="232">
        <v>401.48333333333346</v>
      </c>
      <c r="K66" s="231">
        <v>391.35</v>
      </c>
      <c r="L66" s="231">
        <v>380.4</v>
      </c>
      <c r="M66" s="231">
        <v>11.395289999999999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242.35</v>
      </c>
      <c r="D67" s="232">
        <v>244.06666666666663</v>
      </c>
      <c r="E67" s="232">
        <v>238.68333333333328</v>
      </c>
      <c r="F67" s="232">
        <v>235.01666666666665</v>
      </c>
      <c r="G67" s="232">
        <v>229.6333333333333</v>
      </c>
      <c r="H67" s="232">
        <v>247.73333333333326</v>
      </c>
      <c r="I67" s="232">
        <v>253.11666666666665</v>
      </c>
      <c r="J67" s="232">
        <v>256.78333333333325</v>
      </c>
      <c r="K67" s="231">
        <v>249.45</v>
      </c>
      <c r="L67" s="231">
        <v>240.4</v>
      </c>
      <c r="M67" s="231">
        <v>143.06941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183.25</v>
      </c>
      <c r="D68" s="232">
        <v>183.25</v>
      </c>
      <c r="E68" s="232">
        <v>181.2</v>
      </c>
      <c r="F68" s="232">
        <v>179.14999999999998</v>
      </c>
      <c r="G68" s="232">
        <v>177.09999999999997</v>
      </c>
      <c r="H68" s="232">
        <v>185.3</v>
      </c>
      <c r="I68" s="232">
        <v>187.35000000000002</v>
      </c>
      <c r="J68" s="232">
        <v>189.40000000000003</v>
      </c>
      <c r="K68" s="231">
        <v>185.3</v>
      </c>
      <c r="L68" s="231">
        <v>181.2</v>
      </c>
      <c r="M68" s="231">
        <v>162.29775000000001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93.45</v>
      </c>
      <c r="D69" s="232">
        <v>93.733333333333334</v>
      </c>
      <c r="E69" s="232">
        <v>92.266666666666666</v>
      </c>
      <c r="F69" s="232">
        <v>91.083333333333329</v>
      </c>
      <c r="G69" s="232">
        <v>89.61666666666666</v>
      </c>
      <c r="H69" s="232">
        <v>94.916666666666671</v>
      </c>
      <c r="I69" s="232">
        <v>96.38333333333334</v>
      </c>
      <c r="J69" s="232">
        <v>97.566666666666677</v>
      </c>
      <c r="K69" s="231">
        <v>95.2</v>
      </c>
      <c r="L69" s="231">
        <v>92.55</v>
      </c>
      <c r="M69" s="231">
        <v>145.08676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30.7</v>
      </c>
      <c r="D70" s="232">
        <v>30.833333333333332</v>
      </c>
      <c r="E70" s="232">
        <v>30.166666666666664</v>
      </c>
      <c r="F70" s="232">
        <v>29.633333333333333</v>
      </c>
      <c r="G70" s="232">
        <v>28.966666666666665</v>
      </c>
      <c r="H70" s="232">
        <v>31.366666666666664</v>
      </c>
      <c r="I70" s="232">
        <v>32.033333333333331</v>
      </c>
      <c r="J70" s="232">
        <v>32.566666666666663</v>
      </c>
      <c r="K70" s="231">
        <v>31.5</v>
      </c>
      <c r="L70" s="231">
        <v>30.3</v>
      </c>
      <c r="M70" s="231">
        <v>259.38882999999998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1624.85</v>
      </c>
      <c r="D71" s="232">
        <v>1628.6166666666668</v>
      </c>
      <c r="E71" s="232">
        <v>1614.3333333333335</v>
      </c>
      <c r="F71" s="232">
        <v>1603.8166666666666</v>
      </c>
      <c r="G71" s="232">
        <v>1589.5333333333333</v>
      </c>
      <c r="H71" s="232">
        <v>1639.1333333333337</v>
      </c>
      <c r="I71" s="232">
        <v>1653.416666666667</v>
      </c>
      <c r="J71" s="232">
        <v>1663.9333333333338</v>
      </c>
      <c r="K71" s="231">
        <v>1642.9</v>
      </c>
      <c r="L71" s="231">
        <v>1618.1</v>
      </c>
      <c r="M71" s="231">
        <v>2.15943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4732.8999999999996</v>
      </c>
      <c r="D72" s="232">
        <v>4756.166666666667</v>
      </c>
      <c r="E72" s="232">
        <v>4697.7333333333336</v>
      </c>
      <c r="F72" s="232">
        <v>4662.5666666666666</v>
      </c>
      <c r="G72" s="232">
        <v>4604.1333333333332</v>
      </c>
      <c r="H72" s="232">
        <v>4791.3333333333339</v>
      </c>
      <c r="I72" s="232">
        <v>4849.7666666666664</v>
      </c>
      <c r="J72" s="232">
        <v>4884.9333333333343</v>
      </c>
      <c r="K72" s="231">
        <v>4814.6000000000004</v>
      </c>
      <c r="L72" s="231">
        <v>4721</v>
      </c>
      <c r="M72" s="231">
        <v>6.4579999999999999E-2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568.4</v>
      </c>
      <c r="D73" s="232">
        <v>569.11666666666667</v>
      </c>
      <c r="E73" s="232">
        <v>563.7833333333333</v>
      </c>
      <c r="F73" s="232">
        <v>559.16666666666663</v>
      </c>
      <c r="G73" s="232">
        <v>553.83333333333326</v>
      </c>
      <c r="H73" s="232">
        <v>573.73333333333335</v>
      </c>
      <c r="I73" s="232">
        <v>579.06666666666661</v>
      </c>
      <c r="J73" s="232">
        <v>583.68333333333339</v>
      </c>
      <c r="K73" s="231">
        <v>574.45000000000005</v>
      </c>
      <c r="L73" s="231">
        <v>564.5</v>
      </c>
      <c r="M73" s="231">
        <v>4.3345500000000001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937.1</v>
      </c>
      <c r="D74" s="232">
        <v>940.56666666666661</v>
      </c>
      <c r="E74" s="232">
        <v>926.58333333333326</v>
      </c>
      <c r="F74" s="232">
        <v>916.06666666666661</v>
      </c>
      <c r="G74" s="232">
        <v>902.08333333333326</v>
      </c>
      <c r="H74" s="232">
        <v>951.08333333333326</v>
      </c>
      <c r="I74" s="232">
        <v>965.06666666666661</v>
      </c>
      <c r="J74" s="232">
        <v>975.58333333333326</v>
      </c>
      <c r="K74" s="231">
        <v>954.55</v>
      </c>
      <c r="L74" s="231">
        <v>930.05</v>
      </c>
      <c r="M74" s="231">
        <v>4.3727400000000003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98.95</v>
      </c>
      <c r="D75" s="232">
        <v>99.383333333333326</v>
      </c>
      <c r="E75" s="232">
        <v>98.266666666666652</v>
      </c>
      <c r="F75" s="232">
        <v>97.583333333333329</v>
      </c>
      <c r="G75" s="232">
        <v>96.466666666666654</v>
      </c>
      <c r="H75" s="232">
        <v>100.06666666666665</v>
      </c>
      <c r="I75" s="232">
        <v>101.18333333333332</v>
      </c>
      <c r="J75" s="232">
        <v>101.86666666666665</v>
      </c>
      <c r="K75" s="231">
        <v>100.5</v>
      </c>
      <c r="L75" s="231">
        <v>98.7</v>
      </c>
      <c r="M75" s="231">
        <v>72.159400000000005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869.5</v>
      </c>
      <c r="D76" s="232">
        <v>872.94999999999993</v>
      </c>
      <c r="E76" s="232">
        <v>861.89999999999986</v>
      </c>
      <c r="F76" s="232">
        <v>854.3</v>
      </c>
      <c r="G76" s="232">
        <v>843.24999999999989</v>
      </c>
      <c r="H76" s="232">
        <v>880.54999999999984</v>
      </c>
      <c r="I76" s="232">
        <v>891.5999999999998</v>
      </c>
      <c r="J76" s="232">
        <v>899.19999999999982</v>
      </c>
      <c r="K76" s="231">
        <v>884</v>
      </c>
      <c r="L76" s="231">
        <v>865.35</v>
      </c>
      <c r="M76" s="231">
        <v>4.7777000000000003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81.75</v>
      </c>
      <c r="D77" s="232">
        <v>82.11666666666666</v>
      </c>
      <c r="E77" s="232">
        <v>80.73333333333332</v>
      </c>
      <c r="F77" s="232">
        <v>79.716666666666654</v>
      </c>
      <c r="G77" s="232">
        <v>78.333333333333314</v>
      </c>
      <c r="H77" s="232">
        <v>83.133333333333326</v>
      </c>
      <c r="I77" s="232">
        <v>84.51666666666668</v>
      </c>
      <c r="J77" s="232">
        <v>85.533333333333331</v>
      </c>
      <c r="K77" s="231">
        <v>83.5</v>
      </c>
      <c r="L77" s="231">
        <v>81.099999999999994</v>
      </c>
      <c r="M77" s="231">
        <v>254.18808999999999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344.7</v>
      </c>
      <c r="D78" s="232">
        <v>343.83333333333331</v>
      </c>
      <c r="E78" s="232">
        <v>341.11666666666662</v>
      </c>
      <c r="F78" s="232">
        <v>337.5333333333333</v>
      </c>
      <c r="G78" s="232">
        <v>334.81666666666661</v>
      </c>
      <c r="H78" s="232">
        <v>347.41666666666663</v>
      </c>
      <c r="I78" s="232">
        <v>350.13333333333333</v>
      </c>
      <c r="J78" s="232">
        <v>353.71666666666664</v>
      </c>
      <c r="K78" s="231">
        <v>346.55</v>
      </c>
      <c r="L78" s="231">
        <v>340.25</v>
      </c>
      <c r="M78" s="231">
        <v>36.822049999999997</v>
      </c>
      <c r="N78" s="1"/>
      <c r="O78" s="1"/>
    </row>
    <row r="79" spans="1:15" ht="12.75" customHeight="1">
      <c r="A79" s="30">
        <v>69</v>
      </c>
      <c r="B79" s="217" t="s">
        <v>853</v>
      </c>
      <c r="C79" s="231">
        <v>9521.75</v>
      </c>
      <c r="D79" s="232">
        <v>9575.5500000000011</v>
      </c>
      <c r="E79" s="232">
        <v>9426.2000000000025</v>
      </c>
      <c r="F79" s="232">
        <v>9330.6500000000015</v>
      </c>
      <c r="G79" s="232">
        <v>9181.3000000000029</v>
      </c>
      <c r="H79" s="232">
        <v>9671.1000000000022</v>
      </c>
      <c r="I79" s="232">
        <v>9820.4500000000007</v>
      </c>
      <c r="J79" s="232">
        <v>9916.0000000000018</v>
      </c>
      <c r="K79" s="231">
        <v>9724.9</v>
      </c>
      <c r="L79" s="231">
        <v>9480</v>
      </c>
      <c r="M79" s="231">
        <v>1.2540000000000001E-2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796</v>
      </c>
      <c r="D80" s="232">
        <v>800.08333333333337</v>
      </c>
      <c r="E80" s="232">
        <v>787.91666666666674</v>
      </c>
      <c r="F80" s="232">
        <v>779.83333333333337</v>
      </c>
      <c r="G80" s="232">
        <v>767.66666666666674</v>
      </c>
      <c r="H80" s="232">
        <v>808.16666666666674</v>
      </c>
      <c r="I80" s="232">
        <v>820.33333333333348</v>
      </c>
      <c r="J80" s="232">
        <v>828.41666666666674</v>
      </c>
      <c r="K80" s="231">
        <v>812.25</v>
      </c>
      <c r="L80" s="231">
        <v>792</v>
      </c>
      <c r="M80" s="231">
        <v>31.996179999999999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256.35000000000002</v>
      </c>
      <c r="D81" s="232">
        <v>257.45</v>
      </c>
      <c r="E81" s="232">
        <v>253.45</v>
      </c>
      <c r="F81" s="232">
        <v>250.55</v>
      </c>
      <c r="G81" s="232">
        <v>246.55</v>
      </c>
      <c r="H81" s="232">
        <v>260.34999999999997</v>
      </c>
      <c r="I81" s="232">
        <v>264.34999999999997</v>
      </c>
      <c r="J81" s="232">
        <v>267.24999999999994</v>
      </c>
      <c r="K81" s="231">
        <v>261.45</v>
      </c>
      <c r="L81" s="231">
        <v>254.55</v>
      </c>
      <c r="M81" s="231">
        <v>23.522169999999999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950.55</v>
      </c>
      <c r="D82" s="232">
        <v>958.56666666666661</v>
      </c>
      <c r="E82" s="232">
        <v>927.18333333333317</v>
      </c>
      <c r="F82" s="232">
        <v>903.81666666666661</v>
      </c>
      <c r="G82" s="232">
        <v>872.43333333333317</v>
      </c>
      <c r="H82" s="232">
        <v>981.93333333333317</v>
      </c>
      <c r="I82" s="232">
        <v>1013.3166666666666</v>
      </c>
      <c r="J82" s="232">
        <v>1036.6833333333332</v>
      </c>
      <c r="K82" s="231">
        <v>989.95</v>
      </c>
      <c r="L82" s="231">
        <v>935.2</v>
      </c>
      <c r="M82" s="231">
        <v>2.0900500000000002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283.64999999999998</v>
      </c>
      <c r="D83" s="232">
        <v>285.96666666666664</v>
      </c>
      <c r="E83" s="232">
        <v>280.43333333333328</v>
      </c>
      <c r="F83" s="232">
        <v>277.21666666666664</v>
      </c>
      <c r="G83" s="232">
        <v>271.68333333333328</v>
      </c>
      <c r="H83" s="232">
        <v>289.18333333333328</v>
      </c>
      <c r="I83" s="232">
        <v>294.7166666666667</v>
      </c>
      <c r="J83" s="232">
        <v>297.93333333333328</v>
      </c>
      <c r="K83" s="231">
        <v>291.5</v>
      </c>
      <c r="L83" s="231">
        <v>282.75</v>
      </c>
      <c r="M83" s="231">
        <v>22.951779999999999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7675.45</v>
      </c>
      <c r="D84" s="232">
        <v>7671.4833333333336</v>
      </c>
      <c r="E84" s="232">
        <v>7635.9666666666672</v>
      </c>
      <c r="F84" s="232">
        <v>7596.4833333333336</v>
      </c>
      <c r="G84" s="232">
        <v>7560.9666666666672</v>
      </c>
      <c r="H84" s="232">
        <v>7710.9666666666672</v>
      </c>
      <c r="I84" s="232">
        <v>7746.4833333333336</v>
      </c>
      <c r="J84" s="232">
        <v>7785.9666666666672</v>
      </c>
      <c r="K84" s="231">
        <v>7707</v>
      </c>
      <c r="L84" s="231">
        <v>7632</v>
      </c>
      <c r="M84" s="231">
        <v>9.4200000000000006E-2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1202.6500000000001</v>
      </c>
      <c r="D85" s="232">
        <v>1199.8833333333334</v>
      </c>
      <c r="E85" s="232">
        <v>1192.7666666666669</v>
      </c>
      <c r="F85" s="232">
        <v>1182.8833333333334</v>
      </c>
      <c r="G85" s="232">
        <v>1175.7666666666669</v>
      </c>
      <c r="H85" s="232">
        <v>1209.7666666666669</v>
      </c>
      <c r="I85" s="232">
        <v>1216.8833333333332</v>
      </c>
      <c r="J85" s="232">
        <v>1226.7666666666669</v>
      </c>
      <c r="K85" s="231">
        <v>1207</v>
      </c>
      <c r="L85" s="231">
        <v>1190</v>
      </c>
      <c r="M85" s="231">
        <v>0.26312999999999998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955.15</v>
      </c>
      <c r="D86" s="232">
        <v>950.91666666666663</v>
      </c>
      <c r="E86" s="232">
        <v>926.88333333333321</v>
      </c>
      <c r="F86" s="232">
        <v>898.61666666666656</v>
      </c>
      <c r="G86" s="232">
        <v>874.58333333333314</v>
      </c>
      <c r="H86" s="232">
        <v>979.18333333333328</v>
      </c>
      <c r="I86" s="232">
        <v>1003.2166666666668</v>
      </c>
      <c r="J86" s="232">
        <v>1031.4833333333333</v>
      </c>
      <c r="K86" s="231">
        <v>974.95</v>
      </c>
      <c r="L86" s="231">
        <v>922.65</v>
      </c>
      <c r="M86" s="231">
        <v>1.0552299999999999</v>
      </c>
      <c r="N86" s="1"/>
      <c r="O86" s="1"/>
    </row>
    <row r="87" spans="1:15" ht="12.75" customHeight="1">
      <c r="A87" s="30">
        <v>77</v>
      </c>
      <c r="B87" s="217" t="s">
        <v>812</v>
      </c>
      <c r="C87" s="231">
        <v>503.65</v>
      </c>
      <c r="D87" s="232">
        <v>505.7</v>
      </c>
      <c r="E87" s="232">
        <v>499.4</v>
      </c>
      <c r="F87" s="232">
        <v>495.15</v>
      </c>
      <c r="G87" s="232">
        <v>488.84999999999997</v>
      </c>
      <c r="H87" s="232">
        <v>509.95</v>
      </c>
      <c r="I87" s="232">
        <v>516.25</v>
      </c>
      <c r="J87" s="232">
        <v>520.5</v>
      </c>
      <c r="K87" s="231">
        <v>512</v>
      </c>
      <c r="L87" s="231">
        <v>501.45</v>
      </c>
      <c r="M87" s="231">
        <v>1.093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17065.7</v>
      </c>
      <c r="D88" s="232">
        <v>17077.399999999998</v>
      </c>
      <c r="E88" s="232">
        <v>16955.799999999996</v>
      </c>
      <c r="F88" s="232">
        <v>16845.899999999998</v>
      </c>
      <c r="G88" s="232">
        <v>16724.299999999996</v>
      </c>
      <c r="H88" s="232">
        <v>17187.299999999996</v>
      </c>
      <c r="I88" s="232">
        <v>17308.899999999994</v>
      </c>
      <c r="J88" s="232">
        <v>17418.799999999996</v>
      </c>
      <c r="K88" s="231">
        <v>17199</v>
      </c>
      <c r="L88" s="231">
        <v>16967.5</v>
      </c>
      <c r="M88" s="231">
        <v>0.21331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460.7</v>
      </c>
      <c r="D89" s="232">
        <v>459.23333333333335</v>
      </c>
      <c r="E89" s="232">
        <v>453.4666666666667</v>
      </c>
      <c r="F89" s="232">
        <v>446.23333333333335</v>
      </c>
      <c r="G89" s="232">
        <v>440.4666666666667</v>
      </c>
      <c r="H89" s="232">
        <v>466.4666666666667</v>
      </c>
      <c r="I89" s="232">
        <v>472.23333333333335</v>
      </c>
      <c r="J89" s="232">
        <v>479.4666666666667</v>
      </c>
      <c r="K89" s="231">
        <v>465</v>
      </c>
      <c r="L89" s="231">
        <v>452</v>
      </c>
      <c r="M89" s="231">
        <v>1.1466700000000001</v>
      </c>
      <c r="N89" s="1"/>
      <c r="O89" s="1"/>
    </row>
    <row r="90" spans="1:15" ht="12.75" customHeight="1">
      <c r="A90" s="30">
        <v>80</v>
      </c>
      <c r="B90" s="217" t="s">
        <v>813</v>
      </c>
      <c r="C90" s="231">
        <v>28.5</v>
      </c>
      <c r="D90" s="232">
        <v>28.533333333333331</v>
      </c>
      <c r="E90" s="232">
        <v>28.116666666666664</v>
      </c>
      <c r="F90" s="232">
        <v>27.733333333333331</v>
      </c>
      <c r="G90" s="232">
        <v>27.316666666666663</v>
      </c>
      <c r="H90" s="232">
        <v>28.916666666666664</v>
      </c>
      <c r="I90" s="232">
        <v>29.333333333333336</v>
      </c>
      <c r="J90" s="232">
        <v>29.716666666666665</v>
      </c>
      <c r="K90" s="231">
        <v>28.95</v>
      </c>
      <c r="L90" s="231">
        <v>28.15</v>
      </c>
      <c r="M90" s="231">
        <v>111.86121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4359.05</v>
      </c>
      <c r="D91" s="232">
        <v>4346.0166666666664</v>
      </c>
      <c r="E91" s="232">
        <v>4323.0333333333328</v>
      </c>
      <c r="F91" s="232">
        <v>4287.0166666666664</v>
      </c>
      <c r="G91" s="232">
        <v>4264.0333333333328</v>
      </c>
      <c r="H91" s="232">
        <v>4382.0333333333328</v>
      </c>
      <c r="I91" s="232">
        <v>4405.0166666666664</v>
      </c>
      <c r="J91" s="232">
        <v>4441.0333333333328</v>
      </c>
      <c r="K91" s="231">
        <v>4369</v>
      </c>
      <c r="L91" s="231">
        <v>4310</v>
      </c>
      <c r="M91" s="231">
        <v>2.97438</v>
      </c>
      <c r="N91" s="1"/>
      <c r="O91" s="1"/>
    </row>
    <row r="92" spans="1:15" ht="12.75" customHeight="1">
      <c r="A92" s="30">
        <v>82</v>
      </c>
      <c r="B92" s="217" t="s">
        <v>814</v>
      </c>
      <c r="C92" s="231">
        <v>1027.9000000000001</v>
      </c>
      <c r="D92" s="232">
        <v>1036.75</v>
      </c>
      <c r="E92" s="232">
        <v>1014.1500000000001</v>
      </c>
      <c r="F92" s="232">
        <v>1000.4000000000001</v>
      </c>
      <c r="G92" s="232">
        <v>977.80000000000018</v>
      </c>
      <c r="H92" s="232">
        <v>1050.5</v>
      </c>
      <c r="I92" s="232">
        <v>1073.0999999999999</v>
      </c>
      <c r="J92" s="232">
        <v>1086.8499999999999</v>
      </c>
      <c r="K92" s="231">
        <v>1059.3499999999999</v>
      </c>
      <c r="L92" s="231">
        <v>1023</v>
      </c>
      <c r="M92" s="231">
        <v>1.0724199999999999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518.04999999999995</v>
      </c>
      <c r="D93" s="232">
        <v>525.01666666666665</v>
      </c>
      <c r="E93" s="232">
        <v>508.0333333333333</v>
      </c>
      <c r="F93" s="232">
        <v>498.01666666666665</v>
      </c>
      <c r="G93" s="232">
        <v>481.0333333333333</v>
      </c>
      <c r="H93" s="232">
        <v>535.0333333333333</v>
      </c>
      <c r="I93" s="232">
        <v>552.01666666666665</v>
      </c>
      <c r="J93" s="232">
        <v>562.0333333333333</v>
      </c>
      <c r="K93" s="231">
        <v>542</v>
      </c>
      <c r="L93" s="231">
        <v>515</v>
      </c>
      <c r="M93" s="231">
        <v>1.3845000000000001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75.849999999999994</v>
      </c>
      <c r="D94" s="232">
        <v>76.36666666666666</v>
      </c>
      <c r="E94" s="232">
        <v>75.083333333333314</v>
      </c>
      <c r="F94" s="232">
        <v>74.316666666666649</v>
      </c>
      <c r="G94" s="232">
        <v>73.033333333333303</v>
      </c>
      <c r="H94" s="232">
        <v>77.133333333333326</v>
      </c>
      <c r="I94" s="232">
        <v>78.416666666666657</v>
      </c>
      <c r="J94" s="232">
        <v>79.183333333333337</v>
      </c>
      <c r="K94" s="231">
        <v>77.650000000000006</v>
      </c>
      <c r="L94" s="231">
        <v>75.599999999999994</v>
      </c>
      <c r="M94" s="231">
        <v>18.960760000000001</v>
      </c>
      <c r="N94" s="1"/>
      <c r="O94" s="1"/>
    </row>
    <row r="95" spans="1:15" ht="12.75" customHeight="1">
      <c r="A95" s="30">
        <v>85</v>
      </c>
      <c r="B95" s="217" t="s">
        <v>772</v>
      </c>
      <c r="C95" s="231">
        <v>270</v>
      </c>
      <c r="D95" s="232">
        <v>269.4666666666667</v>
      </c>
      <c r="E95" s="232">
        <v>267.73333333333341</v>
      </c>
      <c r="F95" s="232">
        <v>265.4666666666667</v>
      </c>
      <c r="G95" s="232">
        <v>263.73333333333341</v>
      </c>
      <c r="H95" s="232">
        <v>271.73333333333341</v>
      </c>
      <c r="I95" s="232">
        <v>273.46666666666675</v>
      </c>
      <c r="J95" s="232">
        <v>275.73333333333341</v>
      </c>
      <c r="K95" s="231">
        <v>271.2</v>
      </c>
      <c r="L95" s="231">
        <v>267.2</v>
      </c>
      <c r="M95" s="231">
        <v>7.2192999999999996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2941.2</v>
      </c>
      <c r="D96" s="232">
        <v>2937.0833333333335</v>
      </c>
      <c r="E96" s="232">
        <v>2914.166666666667</v>
      </c>
      <c r="F96" s="232">
        <v>2887.1333333333337</v>
      </c>
      <c r="G96" s="232">
        <v>2864.2166666666672</v>
      </c>
      <c r="H96" s="232">
        <v>2964.1166666666668</v>
      </c>
      <c r="I96" s="232">
        <v>2987.0333333333338</v>
      </c>
      <c r="J96" s="232">
        <v>3014.0666666666666</v>
      </c>
      <c r="K96" s="231">
        <v>2960</v>
      </c>
      <c r="L96" s="231">
        <v>2910.05</v>
      </c>
      <c r="M96" s="231">
        <v>7.5370000000000006E-2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243.85</v>
      </c>
      <c r="D97" s="232">
        <v>245.95000000000002</v>
      </c>
      <c r="E97" s="232">
        <v>239.90000000000003</v>
      </c>
      <c r="F97" s="232">
        <v>235.95000000000002</v>
      </c>
      <c r="G97" s="232">
        <v>229.90000000000003</v>
      </c>
      <c r="H97" s="232">
        <v>249.90000000000003</v>
      </c>
      <c r="I97" s="232">
        <v>255.95000000000005</v>
      </c>
      <c r="J97" s="232">
        <v>259.90000000000003</v>
      </c>
      <c r="K97" s="231">
        <v>252</v>
      </c>
      <c r="L97" s="231">
        <v>242</v>
      </c>
      <c r="M97" s="231">
        <v>5.8923199999999998</v>
      </c>
      <c r="N97" s="1"/>
      <c r="O97" s="1"/>
    </row>
    <row r="98" spans="1:15" ht="12.75" customHeight="1">
      <c r="A98" s="30">
        <v>88</v>
      </c>
      <c r="B98" s="217" t="s">
        <v>854</v>
      </c>
      <c r="C98" s="231">
        <v>386.95</v>
      </c>
      <c r="D98" s="232">
        <v>389.81666666666666</v>
      </c>
      <c r="E98" s="232">
        <v>382.13333333333333</v>
      </c>
      <c r="F98" s="232">
        <v>377.31666666666666</v>
      </c>
      <c r="G98" s="232">
        <v>369.63333333333333</v>
      </c>
      <c r="H98" s="232">
        <v>394.63333333333333</v>
      </c>
      <c r="I98" s="232">
        <v>402.31666666666661</v>
      </c>
      <c r="J98" s="232">
        <v>407.13333333333333</v>
      </c>
      <c r="K98" s="231">
        <v>397.5</v>
      </c>
      <c r="L98" s="231">
        <v>385</v>
      </c>
      <c r="M98" s="231">
        <v>2.4790899999999998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543.4</v>
      </c>
      <c r="D99" s="232">
        <v>542.5333333333333</v>
      </c>
      <c r="E99" s="232">
        <v>536.26666666666665</v>
      </c>
      <c r="F99" s="232">
        <v>529.13333333333333</v>
      </c>
      <c r="G99" s="232">
        <v>522.86666666666667</v>
      </c>
      <c r="H99" s="232">
        <v>549.66666666666663</v>
      </c>
      <c r="I99" s="232">
        <v>555.93333333333328</v>
      </c>
      <c r="J99" s="232">
        <v>563.06666666666661</v>
      </c>
      <c r="K99" s="231">
        <v>548.79999999999995</v>
      </c>
      <c r="L99" s="231">
        <v>535.4</v>
      </c>
      <c r="M99" s="231">
        <v>6.5031999999999996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320.45</v>
      </c>
      <c r="D100" s="232">
        <v>322.2</v>
      </c>
      <c r="E100" s="232">
        <v>315.75</v>
      </c>
      <c r="F100" s="232">
        <v>311.05</v>
      </c>
      <c r="G100" s="232">
        <v>304.60000000000002</v>
      </c>
      <c r="H100" s="232">
        <v>326.89999999999998</v>
      </c>
      <c r="I100" s="232">
        <v>333.34999999999991</v>
      </c>
      <c r="J100" s="232">
        <v>338.04999999999995</v>
      </c>
      <c r="K100" s="231">
        <v>328.65</v>
      </c>
      <c r="L100" s="231">
        <v>317.5</v>
      </c>
      <c r="M100" s="231">
        <v>88.930040000000005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726.4</v>
      </c>
      <c r="D101" s="232">
        <v>730.26666666666677</v>
      </c>
      <c r="E101" s="232">
        <v>717.63333333333355</v>
      </c>
      <c r="F101" s="232">
        <v>708.86666666666679</v>
      </c>
      <c r="G101" s="232">
        <v>696.23333333333358</v>
      </c>
      <c r="H101" s="232">
        <v>739.03333333333353</v>
      </c>
      <c r="I101" s="232">
        <v>751.66666666666674</v>
      </c>
      <c r="J101" s="232">
        <v>760.43333333333351</v>
      </c>
      <c r="K101" s="231">
        <v>742.9</v>
      </c>
      <c r="L101" s="231">
        <v>721.5</v>
      </c>
      <c r="M101" s="231">
        <v>0.24054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751.2</v>
      </c>
      <c r="D102" s="232">
        <v>752.33333333333337</v>
      </c>
      <c r="E102" s="232">
        <v>749.2166666666667</v>
      </c>
      <c r="F102" s="232">
        <v>747.23333333333335</v>
      </c>
      <c r="G102" s="232">
        <v>744.11666666666667</v>
      </c>
      <c r="H102" s="232">
        <v>754.31666666666672</v>
      </c>
      <c r="I102" s="232">
        <v>757.43333333333328</v>
      </c>
      <c r="J102" s="232">
        <v>759.41666666666674</v>
      </c>
      <c r="K102" s="231">
        <v>755.45</v>
      </c>
      <c r="L102" s="231">
        <v>750.35</v>
      </c>
      <c r="M102" s="231">
        <v>0.96728999999999998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897.3</v>
      </c>
      <c r="D103" s="232">
        <v>905.23333333333323</v>
      </c>
      <c r="E103" s="232">
        <v>881.06666666666649</v>
      </c>
      <c r="F103" s="232">
        <v>864.83333333333326</v>
      </c>
      <c r="G103" s="232">
        <v>840.66666666666652</v>
      </c>
      <c r="H103" s="232">
        <v>921.46666666666647</v>
      </c>
      <c r="I103" s="232">
        <v>945.63333333333321</v>
      </c>
      <c r="J103" s="232">
        <v>961.86666666666645</v>
      </c>
      <c r="K103" s="231">
        <v>929.4</v>
      </c>
      <c r="L103" s="231">
        <v>889</v>
      </c>
      <c r="M103" s="231">
        <v>2.3130600000000001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125.6</v>
      </c>
      <c r="D104" s="232">
        <v>126.71666666666665</v>
      </c>
      <c r="E104" s="232">
        <v>123.8833333333333</v>
      </c>
      <c r="F104" s="232">
        <v>122.16666666666664</v>
      </c>
      <c r="G104" s="232">
        <v>119.33333333333329</v>
      </c>
      <c r="H104" s="232">
        <v>128.43333333333331</v>
      </c>
      <c r="I104" s="232">
        <v>131.26666666666665</v>
      </c>
      <c r="J104" s="232">
        <v>132.98333333333332</v>
      </c>
      <c r="K104" s="231">
        <v>129.55000000000001</v>
      </c>
      <c r="L104" s="231">
        <v>125</v>
      </c>
      <c r="M104" s="231">
        <v>8.0272100000000002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1740.5</v>
      </c>
      <c r="D105" s="232">
        <v>1719.9833333333333</v>
      </c>
      <c r="E105" s="232">
        <v>1674.9666666666667</v>
      </c>
      <c r="F105" s="232">
        <v>1609.4333333333334</v>
      </c>
      <c r="G105" s="232">
        <v>1564.4166666666667</v>
      </c>
      <c r="H105" s="232">
        <v>1785.5166666666667</v>
      </c>
      <c r="I105" s="232">
        <v>1830.5333333333335</v>
      </c>
      <c r="J105" s="232">
        <v>1896.0666666666666</v>
      </c>
      <c r="K105" s="231">
        <v>1765</v>
      </c>
      <c r="L105" s="231">
        <v>1654.45</v>
      </c>
      <c r="M105" s="231">
        <v>6.42943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31.45</v>
      </c>
      <c r="D106" s="232">
        <v>31.666666666666668</v>
      </c>
      <c r="E106" s="232">
        <v>30.983333333333334</v>
      </c>
      <c r="F106" s="232">
        <v>30.516666666666666</v>
      </c>
      <c r="G106" s="232">
        <v>29.833333333333332</v>
      </c>
      <c r="H106" s="232">
        <v>32.13333333333334</v>
      </c>
      <c r="I106" s="232">
        <v>32.816666666666663</v>
      </c>
      <c r="J106" s="232">
        <v>33.283333333333339</v>
      </c>
      <c r="K106" s="231">
        <v>32.35</v>
      </c>
      <c r="L106" s="231">
        <v>31.2</v>
      </c>
      <c r="M106" s="231">
        <v>78.215469999999996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1117.3</v>
      </c>
      <c r="D107" s="232">
        <v>1121.7</v>
      </c>
      <c r="E107" s="232">
        <v>1110.6000000000001</v>
      </c>
      <c r="F107" s="232">
        <v>1103.9000000000001</v>
      </c>
      <c r="G107" s="232">
        <v>1092.8000000000002</v>
      </c>
      <c r="H107" s="232">
        <v>1128.4000000000001</v>
      </c>
      <c r="I107" s="232">
        <v>1139.5</v>
      </c>
      <c r="J107" s="232">
        <v>1146.2</v>
      </c>
      <c r="K107" s="231">
        <v>1132.8</v>
      </c>
      <c r="L107" s="231">
        <v>1115</v>
      </c>
      <c r="M107" s="231">
        <v>1.38798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517.6</v>
      </c>
      <c r="D108" s="232">
        <v>515.15</v>
      </c>
      <c r="E108" s="232">
        <v>509.5</v>
      </c>
      <c r="F108" s="232">
        <v>501.40000000000003</v>
      </c>
      <c r="G108" s="232">
        <v>495.75000000000006</v>
      </c>
      <c r="H108" s="232">
        <v>523.25</v>
      </c>
      <c r="I108" s="232">
        <v>528.89999999999986</v>
      </c>
      <c r="J108" s="232">
        <v>536.99999999999989</v>
      </c>
      <c r="K108" s="231">
        <v>520.79999999999995</v>
      </c>
      <c r="L108" s="231">
        <v>507.05</v>
      </c>
      <c r="M108" s="231">
        <v>1.5381199999999999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709.75</v>
      </c>
      <c r="D109" s="232">
        <v>711.88333333333333</v>
      </c>
      <c r="E109" s="232">
        <v>703.86666666666667</v>
      </c>
      <c r="F109" s="232">
        <v>697.98333333333335</v>
      </c>
      <c r="G109" s="232">
        <v>689.9666666666667</v>
      </c>
      <c r="H109" s="232">
        <v>717.76666666666665</v>
      </c>
      <c r="I109" s="232">
        <v>725.7833333333333</v>
      </c>
      <c r="J109" s="232">
        <v>731.66666666666663</v>
      </c>
      <c r="K109" s="231">
        <v>719.9</v>
      </c>
      <c r="L109" s="231">
        <v>706</v>
      </c>
      <c r="M109" s="231">
        <v>0.43673000000000001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5295.95</v>
      </c>
      <c r="D110" s="232">
        <v>5294.3166666666666</v>
      </c>
      <c r="E110" s="232">
        <v>5207.6333333333332</v>
      </c>
      <c r="F110" s="232">
        <v>5119.3166666666666</v>
      </c>
      <c r="G110" s="232">
        <v>5032.6333333333332</v>
      </c>
      <c r="H110" s="232">
        <v>5382.6333333333332</v>
      </c>
      <c r="I110" s="232">
        <v>5469.3166666666657</v>
      </c>
      <c r="J110" s="232">
        <v>5557.6333333333332</v>
      </c>
      <c r="K110" s="231">
        <v>5381</v>
      </c>
      <c r="L110" s="231">
        <v>5206</v>
      </c>
      <c r="M110" s="231">
        <v>7.4569999999999997E-2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334.05</v>
      </c>
      <c r="D111" s="232">
        <v>333.8</v>
      </c>
      <c r="E111" s="232">
        <v>329.20000000000005</v>
      </c>
      <c r="F111" s="232">
        <v>324.35000000000002</v>
      </c>
      <c r="G111" s="232">
        <v>319.75000000000006</v>
      </c>
      <c r="H111" s="232">
        <v>338.65000000000003</v>
      </c>
      <c r="I111" s="232">
        <v>343.25000000000006</v>
      </c>
      <c r="J111" s="232">
        <v>348.1</v>
      </c>
      <c r="K111" s="231">
        <v>338.4</v>
      </c>
      <c r="L111" s="231">
        <v>328.95</v>
      </c>
      <c r="M111" s="231">
        <v>0.77442999999999995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313.3</v>
      </c>
      <c r="D112" s="232">
        <v>314.86666666666667</v>
      </c>
      <c r="E112" s="232">
        <v>309.08333333333337</v>
      </c>
      <c r="F112" s="232">
        <v>304.86666666666667</v>
      </c>
      <c r="G112" s="232">
        <v>299.08333333333337</v>
      </c>
      <c r="H112" s="232">
        <v>319.08333333333337</v>
      </c>
      <c r="I112" s="232">
        <v>324.86666666666667</v>
      </c>
      <c r="J112" s="232">
        <v>329.08333333333337</v>
      </c>
      <c r="K112" s="231">
        <v>320.64999999999998</v>
      </c>
      <c r="L112" s="231">
        <v>310.64999999999998</v>
      </c>
      <c r="M112" s="231">
        <v>18.858029999999999</v>
      </c>
      <c r="N112" s="1"/>
      <c r="O112" s="1"/>
    </row>
    <row r="113" spans="1:15" ht="12.75" customHeight="1">
      <c r="A113" s="30">
        <v>103</v>
      </c>
      <c r="B113" s="217" t="s">
        <v>815</v>
      </c>
      <c r="C113" s="231">
        <v>449.8</v>
      </c>
      <c r="D113" s="232">
        <v>455.06666666666666</v>
      </c>
      <c r="E113" s="232">
        <v>442.33333333333331</v>
      </c>
      <c r="F113" s="232">
        <v>434.86666666666667</v>
      </c>
      <c r="G113" s="232">
        <v>422.13333333333333</v>
      </c>
      <c r="H113" s="232">
        <v>462.5333333333333</v>
      </c>
      <c r="I113" s="232">
        <v>475.26666666666665</v>
      </c>
      <c r="J113" s="232">
        <v>482.73333333333329</v>
      </c>
      <c r="K113" s="231">
        <v>467.8</v>
      </c>
      <c r="L113" s="231">
        <v>447.6</v>
      </c>
      <c r="M113" s="231">
        <v>1.30419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559.70000000000005</v>
      </c>
      <c r="D114" s="232">
        <v>559.4666666666667</v>
      </c>
      <c r="E114" s="232">
        <v>554.58333333333337</v>
      </c>
      <c r="F114" s="232">
        <v>549.4666666666667</v>
      </c>
      <c r="G114" s="232">
        <v>544.58333333333337</v>
      </c>
      <c r="H114" s="232">
        <v>564.58333333333337</v>
      </c>
      <c r="I114" s="232">
        <v>569.46666666666658</v>
      </c>
      <c r="J114" s="232">
        <v>574.58333333333337</v>
      </c>
      <c r="K114" s="231">
        <v>564.35</v>
      </c>
      <c r="L114" s="231">
        <v>554.35</v>
      </c>
      <c r="M114" s="231">
        <v>0.28098000000000001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667.9</v>
      </c>
      <c r="D115" s="232">
        <v>673.25</v>
      </c>
      <c r="E115" s="232">
        <v>652.65</v>
      </c>
      <c r="F115" s="232">
        <v>637.4</v>
      </c>
      <c r="G115" s="232">
        <v>616.79999999999995</v>
      </c>
      <c r="H115" s="232">
        <v>688.5</v>
      </c>
      <c r="I115" s="232">
        <v>709.09999999999991</v>
      </c>
      <c r="J115" s="232">
        <v>724.35</v>
      </c>
      <c r="K115" s="231">
        <v>693.85</v>
      </c>
      <c r="L115" s="231">
        <v>658</v>
      </c>
      <c r="M115" s="231">
        <v>42.785580000000003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1076.3499999999999</v>
      </c>
      <c r="D116" s="232">
        <v>1080.9833333333333</v>
      </c>
      <c r="E116" s="232">
        <v>1068.8666666666668</v>
      </c>
      <c r="F116" s="232">
        <v>1061.3833333333334</v>
      </c>
      <c r="G116" s="232">
        <v>1049.2666666666669</v>
      </c>
      <c r="H116" s="232">
        <v>1088.4666666666667</v>
      </c>
      <c r="I116" s="232">
        <v>1100.583333333333</v>
      </c>
      <c r="J116" s="232">
        <v>1108.0666666666666</v>
      </c>
      <c r="K116" s="231">
        <v>1093.0999999999999</v>
      </c>
      <c r="L116" s="231">
        <v>1073.5</v>
      </c>
      <c r="M116" s="231">
        <v>8.2477199999999993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175.4</v>
      </c>
      <c r="D117" s="232">
        <v>176.01666666666665</v>
      </c>
      <c r="E117" s="232">
        <v>172.83333333333331</v>
      </c>
      <c r="F117" s="232">
        <v>170.26666666666665</v>
      </c>
      <c r="G117" s="232">
        <v>167.08333333333331</v>
      </c>
      <c r="H117" s="232">
        <v>178.58333333333331</v>
      </c>
      <c r="I117" s="232">
        <v>181.76666666666665</v>
      </c>
      <c r="J117" s="232">
        <v>184.33333333333331</v>
      </c>
      <c r="K117" s="231">
        <v>179.2</v>
      </c>
      <c r="L117" s="231">
        <v>173.45</v>
      </c>
      <c r="M117" s="231">
        <v>16.858319999999999</v>
      </c>
      <c r="N117" s="1"/>
      <c r="O117" s="1"/>
    </row>
    <row r="118" spans="1:15" ht="12.75" customHeight="1">
      <c r="A118" s="30">
        <v>108</v>
      </c>
      <c r="B118" s="217" t="s">
        <v>805</v>
      </c>
      <c r="C118" s="231">
        <v>1458.2</v>
      </c>
      <c r="D118" s="232">
        <v>1462.3833333333332</v>
      </c>
      <c r="E118" s="232">
        <v>1446.3166666666664</v>
      </c>
      <c r="F118" s="232">
        <v>1434.4333333333332</v>
      </c>
      <c r="G118" s="232">
        <v>1418.3666666666663</v>
      </c>
      <c r="H118" s="232">
        <v>1474.2666666666664</v>
      </c>
      <c r="I118" s="232">
        <v>1490.333333333333</v>
      </c>
      <c r="J118" s="232">
        <v>1502.2166666666665</v>
      </c>
      <c r="K118" s="231">
        <v>1478.45</v>
      </c>
      <c r="L118" s="231">
        <v>1450.5</v>
      </c>
      <c r="M118" s="231">
        <v>0.20738000000000001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214.25</v>
      </c>
      <c r="D119" s="232">
        <v>215.38333333333333</v>
      </c>
      <c r="E119" s="232">
        <v>210.86666666666665</v>
      </c>
      <c r="F119" s="232">
        <v>207.48333333333332</v>
      </c>
      <c r="G119" s="232">
        <v>202.96666666666664</v>
      </c>
      <c r="H119" s="232">
        <v>218.76666666666665</v>
      </c>
      <c r="I119" s="232">
        <v>223.2833333333333</v>
      </c>
      <c r="J119" s="232">
        <v>226.66666666666666</v>
      </c>
      <c r="K119" s="231">
        <v>219.9</v>
      </c>
      <c r="L119" s="231">
        <v>212</v>
      </c>
      <c r="M119" s="231">
        <v>122.37065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501.55</v>
      </c>
      <c r="D120" s="232">
        <v>506.88333333333338</v>
      </c>
      <c r="E120" s="232">
        <v>491.66666666666674</v>
      </c>
      <c r="F120" s="232">
        <v>481.78333333333336</v>
      </c>
      <c r="G120" s="232">
        <v>466.56666666666672</v>
      </c>
      <c r="H120" s="232">
        <v>516.76666666666677</v>
      </c>
      <c r="I120" s="232">
        <v>531.98333333333335</v>
      </c>
      <c r="J120" s="232">
        <v>541.86666666666679</v>
      </c>
      <c r="K120" s="231">
        <v>522.1</v>
      </c>
      <c r="L120" s="231">
        <v>497</v>
      </c>
      <c r="M120" s="231">
        <v>9.0076499999999999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3901</v>
      </c>
      <c r="D121" s="232">
        <v>3910.0166666666664</v>
      </c>
      <c r="E121" s="232">
        <v>3871.0333333333328</v>
      </c>
      <c r="F121" s="232">
        <v>3841.0666666666666</v>
      </c>
      <c r="G121" s="232">
        <v>3802.083333333333</v>
      </c>
      <c r="H121" s="232">
        <v>3939.9833333333327</v>
      </c>
      <c r="I121" s="232">
        <v>3978.9666666666662</v>
      </c>
      <c r="J121" s="232">
        <v>4008.9333333333325</v>
      </c>
      <c r="K121" s="231">
        <v>3949</v>
      </c>
      <c r="L121" s="231">
        <v>3880.05</v>
      </c>
      <c r="M121" s="231">
        <v>1.6378299999999999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1516.7</v>
      </c>
      <c r="D122" s="232">
        <v>1521.5833333333333</v>
      </c>
      <c r="E122" s="232">
        <v>1508.1166666666666</v>
      </c>
      <c r="F122" s="232">
        <v>1499.5333333333333</v>
      </c>
      <c r="G122" s="232">
        <v>1486.0666666666666</v>
      </c>
      <c r="H122" s="232">
        <v>1530.1666666666665</v>
      </c>
      <c r="I122" s="232">
        <v>1543.6333333333332</v>
      </c>
      <c r="J122" s="232">
        <v>1552.2166666666665</v>
      </c>
      <c r="K122" s="231">
        <v>1535.05</v>
      </c>
      <c r="L122" s="231">
        <v>1513</v>
      </c>
      <c r="M122" s="231">
        <v>1.74194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2220.75</v>
      </c>
      <c r="D123" s="232">
        <v>2222.2166666666667</v>
      </c>
      <c r="E123" s="232">
        <v>2212.5333333333333</v>
      </c>
      <c r="F123" s="232">
        <v>2204.3166666666666</v>
      </c>
      <c r="G123" s="232">
        <v>2194.6333333333332</v>
      </c>
      <c r="H123" s="232">
        <v>2230.4333333333334</v>
      </c>
      <c r="I123" s="232">
        <v>2240.1166666666668</v>
      </c>
      <c r="J123" s="232">
        <v>2248.3333333333335</v>
      </c>
      <c r="K123" s="231">
        <v>2231.9</v>
      </c>
      <c r="L123" s="231">
        <v>2214</v>
      </c>
      <c r="M123" s="231">
        <v>0.27983000000000002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736.45</v>
      </c>
      <c r="D124" s="232">
        <v>737.58333333333337</v>
      </c>
      <c r="E124" s="232">
        <v>728.16666666666674</v>
      </c>
      <c r="F124" s="232">
        <v>719.88333333333333</v>
      </c>
      <c r="G124" s="232">
        <v>710.4666666666667</v>
      </c>
      <c r="H124" s="232">
        <v>745.86666666666679</v>
      </c>
      <c r="I124" s="232">
        <v>755.28333333333353</v>
      </c>
      <c r="J124" s="232">
        <v>763.56666666666683</v>
      </c>
      <c r="K124" s="231">
        <v>747</v>
      </c>
      <c r="L124" s="231">
        <v>729.3</v>
      </c>
      <c r="M124" s="231">
        <v>9.6183800000000002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901.75</v>
      </c>
      <c r="D125" s="232">
        <v>901.85</v>
      </c>
      <c r="E125" s="232">
        <v>894.7</v>
      </c>
      <c r="F125" s="232">
        <v>887.65</v>
      </c>
      <c r="G125" s="232">
        <v>880.5</v>
      </c>
      <c r="H125" s="232">
        <v>908.90000000000009</v>
      </c>
      <c r="I125" s="232">
        <v>916.05</v>
      </c>
      <c r="J125" s="232">
        <v>923.10000000000014</v>
      </c>
      <c r="K125" s="231">
        <v>909</v>
      </c>
      <c r="L125" s="231">
        <v>894.8</v>
      </c>
      <c r="M125" s="231">
        <v>3.9541599999999999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871.5</v>
      </c>
      <c r="D126" s="232">
        <v>868.23333333333323</v>
      </c>
      <c r="E126" s="232">
        <v>858.46666666666647</v>
      </c>
      <c r="F126" s="232">
        <v>845.43333333333328</v>
      </c>
      <c r="G126" s="232">
        <v>835.66666666666652</v>
      </c>
      <c r="H126" s="232">
        <v>881.26666666666642</v>
      </c>
      <c r="I126" s="232">
        <v>891.03333333333308</v>
      </c>
      <c r="J126" s="232">
        <v>904.06666666666638</v>
      </c>
      <c r="K126" s="231">
        <v>878</v>
      </c>
      <c r="L126" s="231">
        <v>855.2</v>
      </c>
      <c r="M126" s="231">
        <v>1.09354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337.65</v>
      </c>
      <c r="D127" s="232">
        <v>338.06666666666666</v>
      </c>
      <c r="E127" s="232">
        <v>333.88333333333333</v>
      </c>
      <c r="F127" s="232">
        <v>330.11666666666667</v>
      </c>
      <c r="G127" s="232">
        <v>325.93333333333334</v>
      </c>
      <c r="H127" s="232">
        <v>341.83333333333331</v>
      </c>
      <c r="I127" s="232">
        <v>346.01666666666659</v>
      </c>
      <c r="J127" s="232">
        <v>349.7833333333333</v>
      </c>
      <c r="K127" s="231">
        <v>342.25</v>
      </c>
      <c r="L127" s="231">
        <v>334.3</v>
      </c>
      <c r="M127" s="231">
        <v>11.424630000000001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1431.35</v>
      </c>
      <c r="D128" s="232">
        <v>1425.8666666666668</v>
      </c>
      <c r="E128" s="232">
        <v>1417.3333333333335</v>
      </c>
      <c r="F128" s="232">
        <v>1403.3166666666666</v>
      </c>
      <c r="G128" s="232">
        <v>1394.7833333333333</v>
      </c>
      <c r="H128" s="232">
        <v>1439.8833333333337</v>
      </c>
      <c r="I128" s="232">
        <v>1448.416666666667</v>
      </c>
      <c r="J128" s="232">
        <v>1462.4333333333338</v>
      </c>
      <c r="K128" s="231">
        <v>1434.4</v>
      </c>
      <c r="L128" s="231">
        <v>1411.85</v>
      </c>
      <c r="M128" s="231">
        <v>3.92767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812.55</v>
      </c>
      <c r="D129" s="232">
        <v>812.30000000000007</v>
      </c>
      <c r="E129" s="232">
        <v>803.60000000000014</v>
      </c>
      <c r="F129" s="232">
        <v>794.65000000000009</v>
      </c>
      <c r="G129" s="232">
        <v>785.95000000000016</v>
      </c>
      <c r="H129" s="232">
        <v>821.25000000000011</v>
      </c>
      <c r="I129" s="232">
        <v>829.95000000000016</v>
      </c>
      <c r="J129" s="232">
        <v>838.90000000000009</v>
      </c>
      <c r="K129" s="231">
        <v>821</v>
      </c>
      <c r="L129" s="231">
        <v>803.35</v>
      </c>
      <c r="M129" s="231">
        <v>1.06386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886.35</v>
      </c>
      <c r="D130" s="232">
        <v>884.46666666666658</v>
      </c>
      <c r="E130" s="232">
        <v>877.93333333333317</v>
      </c>
      <c r="F130" s="232">
        <v>869.51666666666654</v>
      </c>
      <c r="G130" s="232">
        <v>862.98333333333312</v>
      </c>
      <c r="H130" s="232">
        <v>892.88333333333321</v>
      </c>
      <c r="I130" s="232">
        <v>899.41666666666674</v>
      </c>
      <c r="J130" s="232">
        <v>907.83333333333326</v>
      </c>
      <c r="K130" s="231">
        <v>891</v>
      </c>
      <c r="L130" s="231">
        <v>876.05</v>
      </c>
      <c r="M130" s="231">
        <v>0.20030000000000001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369.75</v>
      </c>
      <c r="D131" s="232">
        <v>370.5333333333333</v>
      </c>
      <c r="E131" s="232">
        <v>366.76666666666659</v>
      </c>
      <c r="F131" s="232">
        <v>363.7833333333333</v>
      </c>
      <c r="G131" s="232">
        <v>360.01666666666659</v>
      </c>
      <c r="H131" s="232">
        <v>373.51666666666659</v>
      </c>
      <c r="I131" s="232">
        <v>377.28333333333325</v>
      </c>
      <c r="J131" s="232">
        <v>380.26666666666659</v>
      </c>
      <c r="K131" s="231">
        <v>374.3</v>
      </c>
      <c r="L131" s="231">
        <v>367.55</v>
      </c>
      <c r="M131" s="231">
        <v>26.039680000000001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552.85</v>
      </c>
      <c r="D132" s="232">
        <v>558.43333333333339</v>
      </c>
      <c r="E132" s="232">
        <v>542.91666666666674</v>
      </c>
      <c r="F132" s="232">
        <v>532.98333333333335</v>
      </c>
      <c r="G132" s="232">
        <v>517.4666666666667</v>
      </c>
      <c r="H132" s="232">
        <v>568.36666666666679</v>
      </c>
      <c r="I132" s="232">
        <v>583.88333333333344</v>
      </c>
      <c r="J132" s="232">
        <v>593.81666666666683</v>
      </c>
      <c r="K132" s="231">
        <v>573.95000000000005</v>
      </c>
      <c r="L132" s="231">
        <v>548.5</v>
      </c>
      <c r="M132" s="231">
        <v>27.895340000000001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1875.45</v>
      </c>
      <c r="D133" s="232">
        <v>1886.3333333333333</v>
      </c>
      <c r="E133" s="232">
        <v>1855.1166666666666</v>
      </c>
      <c r="F133" s="232">
        <v>1834.7833333333333</v>
      </c>
      <c r="G133" s="232">
        <v>1803.5666666666666</v>
      </c>
      <c r="H133" s="232">
        <v>1906.6666666666665</v>
      </c>
      <c r="I133" s="232">
        <v>1937.8833333333332</v>
      </c>
      <c r="J133" s="232">
        <v>1958.2166666666665</v>
      </c>
      <c r="K133" s="231">
        <v>1917.55</v>
      </c>
      <c r="L133" s="231">
        <v>1866</v>
      </c>
      <c r="M133" s="231">
        <v>2.1427700000000001</v>
      </c>
      <c r="N133" s="1"/>
      <c r="O133" s="1"/>
    </row>
    <row r="134" spans="1:15" ht="12.75" customHeight="1">
      <c r="A134" s="30">
        <v>124</v>
      </c>
      <c r="B134" s="217" t="s">
        <v>855</v>
      </c>
      <c r="C134" s="231">
        <v>698</v>
      </c>
      <c r="D134" s="232">
        <v>699.93333333333339</v>
      </c>
      <c r="E134" s="232">
        <v>693.06666666666683</v>
      </c>
      <c r="F134" s="232">
        <v>688.13333333333344</v>
      </c>
      <c r="G134" s="232">
        <v>681.26666666666688</v>
      </c>
      <c r="H134" s="232">
        <v>704.86666666666679</v>
      </c>
      <c r="I134" s="232">
        <v>711.73333333333335</v>
      </c>
      <c r="J134" s="232">
        <v>716.66666666666674</v>
      </c>
      <c r="K134" s="231">
        <v>706.8</v>
      </c>
      <c r="L134" s="231">
        <v>695</v>
      </c>
      <c r="M134" s="231">
        <v>1.9089799999999999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1936.55</v>
      </c>
      <c r="D135" s="232">
        <v>1945.1166666666668</v>
      </c>
      <c r="E135" s="232">
        <v>1921.4333333333336</v>
      </c>
      <c r="F135" s="232">
        <v>1906.3166666666668</v>
      </c>
      <c r="G135" s="232">
        <v>1882.6333333333337</v>
      </c>
      <c r="H135" s="232">
        <v>1960.2333333333336</v>
      </c>
      <c r="I135" s="232">
        <v>1983.916666666667</v>
      </c>
      <c r="J135" s="232">
        <v>1999.0333333333335</v>
      </c>
      <c r="K135" s="231">
        <v>1968.8</v>
      </c>
      <c r="L135" s="231">
        <v>1930</v>
      </c>
      <c r="M135" s="231">
        <v>1.8362400000000001</v>
      </c>
      <c r="N135" s="1"/>
      <c r="O135" s="1"/>
    </row>
    <row r="136" spans="1:15" ht="12.75" customHeight="1">
      <c r="A136" s="30">
        <v>126</v>
      </c>
      <c r="B136" s="217" t="s">
        <v>848</v>
      </c>
      <c r="C136" s="231">
        <v>320.8</v>
      </c>
      <c r="D136" s="232">
        <v>321.93333333333334</v>
      </c>
      <c r="E136" s="232">
        <v>317.86666666666667</v>
      </c>
      <c r="F136" s="232">
        <v>314.93333333333334</v>
      </c>
      <c r="G136" s="232">
        <v>310.86666666666667</v>
      </c>
      <c r="H136" s="232">
        <v>324.86666666666667</v>
      </c>
      <c r="I136" s="232">
        <v>328.93333333333339</v>
      </c>
      <c r="J136" s="232">
        <v>331.86666666666667</v>
      </c>
      <c r="K136" s="231">
        <v>326</v>
      </c>
      <c r="L136" s="231">
        <v>319</v>
      </c>
      <c r="M136" s="231">
        <v>12.763260000000001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210.25</v>
      </c>
      <c r="D137" s="232">
        <v>211.16666666666666</v>
      </c>
      <c r="E137" s="232">
        <v>207.43333333333331</v>
      </c>
      <c r="F137" s="232">
        <v>204.61666666666665</v>
      </c>
      <c r="G137" s="232">
        <v>200.8833333333333</v>
      </c>
      <c r="H137" s="232">
        <v>213.98333333333332</v>
      </c>
      <c r="I137" s="232">
        <v>217.71666666666667</v>
      </c>
      <c r="J137" s="232">
        <v>220.53333333333333</v>
      </c>
      <c r="K137" s="231">
        <v>214.9</v>
      </c>
      <c r="L137" s="231">
        <v>208.35</v>
      </c>
      <c r="M137" s="231">
        <v>14.30687</v>
      </c>
      <c r="N137" s="1"/>
      <c r="O137" s="1"/>
    </row>
    <row r="138" spans="1:15" ht="12.75" customHeight="1">
      <c r="A138" s="30">
        <v>128</v>
      </c>
      <c r="B138" s="217" t="s">
        <v>816</v>
      </c>
      <c r="C138" s="231">
        <v>171.4</v>
      </c>
      <c r="D138" s="232">
        <v>171.83333333333334</v>
      </c>
      <c r="E138" s="232">
        <v>169.26666666666668</v>
      </c>
      <c r="F138" s="232">
        <v>167.13333333333333</v>
      </c>
      <c r="G138" s="232">
        <v>164.56666666666666</v>
      </c>
      <c r="H138" s="232">
        <v>173.9666666666667</v>
      </c>
      <c r="I138" s="232">
        <v>176.53333333333336</v>
      </c>
      <c r="J138" s="232">
        <v>178.66666666666671</v>
      </c>
      <c r="K138" s="231">
        <v>174.4</v>
      </c>
      <c r="L138" s="231">
        <v>169.7</v>
      </c>
      <c r="M138" s="231">
        <v>9.2890499999999996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38.85</v>
      </c>
      <c r="D139" s="232">
        <v>38.950000000000003</v>
      </c>
      <c r="E139" s="232">
        <v>38.450000000000003</v>
      </c>
      <c r="F139" s="232">
        <v>38.049999999999997</v>
      </c>
      <c r="G139" s="232">
        <v>37.549999999999997</v>
      </c>
      <c r="H139" s="232">
        <v>39.350000000000009</v>
      </c>
      <c r="I139" s="232">
        <v>39.850000000000009</v>
      </c>
      <c r="J139" s="232">
        <v>40.250000000000014</v>
      </c>
      <c r="K139" s="231">
        <v>39.450000000000003</v>
      </c>
      <c r="L139" s="231">
        <v>38.549999999999997</v>
      </c>
      <c r="M139" s="231">
        <v>10.884550000000001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217.95</v>
      </c>
      <c r="D140" s="232">
        <v>218.78333333333333</v>
      </c>
      <c r="E140" s="232">
        <v>215.66666666666666</v>
      </c>
      <c r="F140" s="232">
        <v>213.38333333333333</v>
      </c>
      <c r="G140" s="232">
        <v>210.26666666666665</v>
      </c>
      <c r="H140" s="232">
        <v>221.06666666666666</v>
      </c>
      <c r="I140" s="232">
        <v>224.18333333333334</v>
      </c>
      <c r="J140" s="232">
        <v>226.46666666666667</v>
      </c>
      <c r="K140" s="231">
        <v>221.9</v>
      </c>
      <c r="L140" s="231">
        <v>216.5</v>
      </c>
      <c r="M140" s="231">
        <v>2.03409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3434.9</v>
      </c>
      <c r="D141" s="232">
        <v>3445.0333333333333</v>
      </c>
      <c r="E141" s="232">
        <v>3404.8666666666668</v>
      </c>
      <c r="F141" s="232">
        <v>3374.8333333333335</v>
      </c>
      <c r="G141" s="232">
        <v>3334.666666666667</v>
      </c>
      <c r="H141" s="232">
        <v>3475.0666666666666</v>
      </c>
      <c r="I141" s="232">
        <v>3515.2333333333336</v>
      </c>
      <c r="J141" s="232">
        <v>3545.2666666666664</v>
      </c>
      <c r="K141" s="231">
        <v>3485.2</v>
      </c>
      <c r="L141" s="231">
        <v>3415</v>
      </c>
      <c r="M141" s="231">
        <v>3.5361600000000002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3817.45</v>
      </c>
      <c r="D142" s="232">
        <v>3815.35</v>
      </c>
      <c r="E142" s="232">
        <v>3787.1499999999996</v>
      </c>
      <c r="F142" s="232">
        <v>3756.85</v>
      </c>
      <c r="G142" s="232">
        <v>3728.6499999999996</v>
      </c>
      <c r="H142" s="232">
        <v>3845.6499999999996</v>
      </c>
      <c r="I142" s="232">
        <v>3873.8499999999995</v>
      </c>
      <c r="J142" s="232">
        <v>3904.1499999999996</v>
      </c>
      <c r="K142" s="231">
        <v>3843.55</v>
      </c>
      <c r="L142" s="231">
        <v>3785.05</v>
      </c>
      <c r="M142" s="231">
        <v>0.90644000000000002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2225</v>
      </c>
      <c r="D143" s="232">
        <v>2239.7166666666667</v>
      </c>
      <c r="E143" s="232">
        <v>2205.1833333333334</v>
      </c>
      <c r="F143" s="232">
        <v>2185.3666666666668</v>
      </c>
      <c r="G143" s="232">
        <v>2150.8333333333335</v>
      </c>
      <c r="H143" s="232">
        <v>2259.5333333333333</v>
      </c>
      <c r="I143" s="232">
        <v>2294.0666666666671</v>
      </c>
      <c r="J143" s="232">
        <v>2313.8833333333332</v>
      </c>
      <c r="K143" s="231">
        <v>2274.25</v>
      </c>
      <c r="L143" s="231">
        <v>2219.9</v>
      </c>
      <c r="M143" s="231">
        <v>1.56273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4271.75</v>
      </c>
      <c r="D144" s="232">
        <v>4283.3833333333332</v>
      </c>
      <c r="E144" s="232">
        <v>4247.4666666666662</v>
      </c>
      <c r="F144" s="232">
        <v>4223.1833333333334</v>
      </c>
      <c r="G144" s="232">
        <v>4187.2666666666664</v>
      </c>
      <c r="H144" s="232">
        <v>4307.6666666666661</v>
      </c>
      <c r="I144" s="232">
        <v>4343.5833333333339</v>
      </c>
      <c r="J144" s="232">
        <v>4367.8666666666659</v>
      </c>
      <c r="K144" s="231">
        <v>4319.3</v>
      </c>
      <c r="L144" s="231">
        <v>4259.1000000000004</v>
      </c>
      <c r="M144" s="231">
        <v>1.26136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554.70000000000005</v>
      </c>
      <c r="D145" s="232">
        <v>553.7833333333333</v>
      </c>
      <c r="E145" s="232">
        <v>549.51666666666665</v>
      </c>
      <c r="F145" s="232">
        <v>544.33333333333337</v>
      </c>
      <c r="G145" s="232">
        <v>540.06666666666672</v>
      </c>
      <c r="H145" s="232">
        <v>558.96666666666658</v>
      </c>
      <c r="I145" s="232">
        <v>563.23333333333323</v>
      </c>
      <c r="J145" s="232">
        <v>568.41666666666652</v>
      </c>
      <c r="K145" s="231">
        <v>558.04999999999995</v>
      </c>
      <c r="L145" s="231">
        <v>548.6</v>
      </c>
      <c r="M145" s="231">
        <v>1.06199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176.95</v>
      </c>
      <c r="D146" s="232">
        <v>176.03333333333333</v>
      </c>
      <c r="E146" s="232">
        <v>174.16666666666666</v>
      </c>
      <c r="F146" s="232">
        <v>171.38333333333333</v>
      </c>
      <c r="G146" s="232">
        <v>169.51666666666665</v>
      </c>
      <c r="H146" s="232">
        <v>178.81666666666666</v>
      </c>
      <c r="I146" s="232">
        <v>180.68333333333334</v>
      </c>
      <c r="J146" s="232">
        <v>183.46666666666667</v>
      </c>
      <c r="K146" s="231">
        <v>177.9</v>
      </c>
      <c r="L146" s="231">
        <v>173.25</v>
      </c>
      <c r="M146" s="231">
        <v>2.0863399999999999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167.45</v>
      </c>
      <c r="D147" s="232">
        <v>167.2</v>
      </c>
      <c r="E147" s="232">
        <v>166.45</v>
      </c>
      <c r="F147" s="232">
        <v>165.45</v>
      </c>
      <c r="G147" s="232">
        <v>164.7</v>
      </c>
      <c r="H147" s="232">
        <v>168.2</v>
      </c>
      <c r="I147" s="232">
        <v>168.95</v>
      </c>
      <c r="J147" s="232">
        <v>169.95</v>
      </c>
      <c r="K147" s="231">
        <v>167.95</v>
      </c>
      <c r="L147" s="231">
        <v>166.2</v>
      </c>
      <c r="M147" s="231">
        <v>1.0529500000000001</v>
      </c>
      <c r="N147" s="1"/>
      <c r="O147" s="1"/>
    </row>
    <row r="148" spans="1:15" ht="12.75" customHeight="1">
      <c r="A148" s="30">
        <v>138</v>
      </c>
      <c r="B148" s="217" t="s">
        <v>817</v>
      </c>
      <c r="C148" s="231">
        <v>52.45</v>
      </c>
      <c r="D148" s="232">
        <v>52.233333333333327</v>
      </c>
      <c r="E148" s="232">
        <v>51.666666666666657</v>
      </c>
      <c r="F148" s="232">
        <v>50.883333333333333</v>
      </c>
      <c r="G148" s="232">
        <v>50.316666666666663</v>
      </c>
      <c r="H148" s="232">
        <v>53.016666666666652</v>
      </c>
      <c r="I148" s="232">
        <v>53.583333333333329</v>
      </c>
      <c r="J148" s="232">
        <v>54.366666666666646</v>
      </c>
      <c r="K148" s="231">
        <v>52.8</v>
      </c>
      <c r="L148" s="231">
        <v>51.45</v>
      </c>
      <c r="M148" s="231">
        <v>30.573989999999998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63.3</v>
      </c>
      <c r="D149" s="232">
        <v>63.833333333333321</v>
      </c>
      <c r="E149" s="232">
        <v>62.066666666666649</v>
      </c>
      <c r="F149" s="232">
        <v>60.833333333333329</v>
      </c>
      <c r="G149" s="232">
        <v>59.066666666666656</v>
      </c>
      <c r="H149" s="232">
        <v>65.066666666666634</v>
      </c>
      <c r="I149" s="232">
        <v>66.833333333333314</v>
      </c>
      <c r="J149" s="232">
        <v>68.066666666666634</v>
      </c>
      <c r="K149" s="231">
        <v>65.599999999999994</v>
      </c>
      <c r="L149" s="231">
        <v>62.6</v>
      </c>
      <c r="M149" s="231">
        <v>10.996729999999999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3250.6</v>
      </c>
      <c r="D150" s="232">
        <v>3255.5</v>
      </c>
      <c r="E150" s="232">
        <v>3232.15</v>
      </c>
      <c r="F150" s="232">
        <v>3213.7000000000003</v>
      </c>
      <c r="G150" s="232">
        <v>3190.3500000000004</v>
      </c>
      <c r="H150" s="232">
        <v>3273.95</v>
      </c>
      <c r="I150" s="232">
        <v>3297.3</v>
      </c>
      <c r="J150" s="232">
        <v>3315.7499999999995</v>
      </c>
      <c r="K150" s="231">
        <v>3278.85</v>
      </c>
      <c r="L150" s="231">
        <v>3237.05</v>
      </c>
      <c r="M150" s="231">
        <v>2.4210699999999998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410.45</v>
      </c>
      <c r="D151" s="232">
        <v>410.5333333333333</v>
      </c>
      <c r="E151" s="232">
        <v>406.31666666666661</v>
      </c>
      <c r="F151" s="232">
        <v>402.18333333333328</v>
      </c>
      <c r="G151" s="232">
        <v>397.96666666666658</v>
      </c>
      <c r="H151" s="232">
        <v>414.66666666666663</v>
      </c>
      <c r="I151" s="232">
        <v>418.88333333333333</v>
      </c>
      <c r="J151" s="232">
        <v>423.01666666666665</v>
      </c>
      <c r="K151" s="231">
        <v>414.75</v>
      </c>
      <c r="L151" s="231">
        <v>406.4</v>
      </c>
      <c r="M151" s="231">
        <v>1.4813099999999999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420.35</v>
      </c>
      <c r="D152" s="232">
        <v>421.08333333333331</v>
      </c>
      <c r="E152" s="232">
        <v>417.26666666666665</v>
      </c>
      <c r="F152" s="232">
        <v>414.18333333333334</v>
      </c>
      <c r="G152" s="232">
        <v>410.36666666666667</v>
      </c>
      <c r="H152" s="232">
        <v>424.16666666666663</v>
      </c>
      <c r="I152" s="232">
        <v>427.98333333333335</v>
      </c>
      <c r="J152" s="232">
        <v>431.06666666666661</v>
      </c>
      <c r="K152" s="231">
        <v>424.9</v>
      </c>
      <c r="L152" s="231">
        <v>418</v>
      </c>
      <c r="M152" s="231">
        <v>0.70382999999999996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1400.05</v>
      </c>
      <c r="D153" s="232">
        <v>1398.75</v>
      </c>
      <c r="E153" s="232">
        <v>1385.05</v>
      </c>
      <c r="F153" s="232">
        <v>1370.05</v>
      </c>
      <c r="G153" s="232">
        <v>1356.35</v>
      </c>
      <c r="H153" s="232">
        <v>1413.75</v>
      </c>
      <c r="I153" s="232">
        <v>1427.4499999999998</v>
      </c>
      <c r="J153" s="232">
        <v>1442.45</v>
      </c>
      <c r="K153" s="231">
        <v>1412.45</v>
      </c>
      <c r="L153" s="231">
        <v>1383.75</v>
      </c>
      <c r="M153" s="231">
        <v>0.15573999999999999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83.9</v>
      </c>
      <c r="D154" s="232">
        <v>84.566666666666677</v>
      </c>
      <c r="E154" s="232">
        <v>82.233333333333348</v>
      </c>
      <c r="F154" s="232">
        <v>80.566666666666677</v>
      </c>
      <c r="G154" s="232">
        <v>78.233333333333348</v>
      </c>
      <c r="H154" s="232">
        <v>86.233333333333348</v>
      </c>
      <c r="I154" s="232">
        <v>88.566666666666691</v>
      </c>
      <c r="J154" s="232">
        <v>90.233333333333348</v>
      </c>
      <c r="K154" s="231">
        <v>86.9</v>
      </c>
      <c r="L154" s="231">
        <v>82.9</v>
      </c>
      <c r="M154" s="231">
        <v>92.721239999999995</v>
      </c>
      <c r="N154" s="1"/>
      <c r="O154" s="1"/>
    </row>
    <row r="155" spans="1:15" ht="12.75" customHeight="1">
      <c r="A155" s="30">
        <v>145</v>
      </c>
      <c r="B155" s="217" t="s">
        <v>773</v>
      </c>
      <c r="C155" s="231">
        <v>58.7</v>
      </c>
      <c r="D155" s="232">
        <v>58.866666666666667</v>
      </c>
      <c r="E155" s="232">
        <v>57.833333333333336</v>
      </c>
      <c r="F155" s="232">
        <v>56.966666666666669</v>
      </c>
      <c r="G155" s="232">
        <v>55.933333333333337</v>
      </c>
      <c r="H155" s="232">
        <v>59.733333333333334</v>
      </c>
      <c r="I155" s="232">
        <v>60.766666666666666</v>
      </c>
      <c r="J155" s="232">
        <v>61.633333333333333</v>
      </c>
      <c r="K155" s="231">
        <v>59.9</v>
      </c>
      <c r="L155" s="231">
        <v>58</v>
      </c>
      <c r="M155" s="231">
        <v>29.387740000000001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2164.9</v>
      </c>
      <c r="D156" s="232">
        <v>2158.6166666666668</v>
      </c>
      <c r="E156" s="232">
        <v>2141.2833333333338</v>
      </c>
      <c r="F156" s="232">
        <v>2117.666666666667</v>
      </c>
      <c r="G156" s="232">
        <v>2100.3333333333339</v>
      </c>
      <c r="H156" s="232">
        <v>2182.2333333333336</v>
      </c>
      <c r="I156" s="232">
        <v>2199.5666666666666</v>
      </c>
      <c r="J156" s="232">
        <v>2223.1833333333334</v>
      </c>
      <c r="K156" s="231">
        <v>2175.9499999999998</v>
      </c>
      <c r="L156" s="231">
        <v>2135</v>
      </c>
      <c r="M156" s="231">
        <v>1.3412999999999999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178.4</v>
      </c>
      <c r="D157" s="232">
        <v>179.25</v>
      </c>
      <c r="E157" s="232">
        <v>176.9</v>
      </c>
      <c r="F157" s="232">
        <v>175.4</v>
      </c>
      <c r="G157" s="232">
        <v>173.05</v>
      </c>
      <c r="H157" s="232">
        <v>180.75</v>
      </c>
      <c r="I157" s="232">
        <v>183.10000000000002</v>
      </c>
      <c r="J157" s="232">
        <v>184.6</v>
      </c>
      <c r="K157" s="231">
        <v>181.6</v>
      </c>
      <c r="L157" s="231">
        <v>177.75</v>
      </c>
      <c r="M157" s="231">
        <v>14.53876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272.55</v>
      </c>
      <c r="D158" s="232">
        <v>271.13333333333338</v>
      </c>
      <c r="E158" s="232">
        <v>265.11666666666679</v>
      </c>
      <c r="F158" s="232">
        <v>257.68333333333339</v>
      </c>
      <c r="G158" s="232">
        <v>251.6666666666668</v>
      </c>
      <c r="H158" s="232">
        <v>278.56666666666678</v>
      </c>
      <c r="I158" s="232">
        <v>284.58333333333331</v>
      </c>
      <c r="J158" s="232">
        <v>292.01666666666677</v>
      </c>
      <c r="K158" s="231">
        <v>277.14999999999998</v>
      </c>
      <c r="L158" s="231">
        <v>263.7</v>
      </c>
      <c r="M158" s="231">
        <v>0.85636999999999996</v>
      </c>
      <c r="N158" s="1"/>
      <c r="O158" s="1"/>
    </row>
    <row r="159" spans="1:15" ht="12.75" customHeight="1">
      <c r="A159" s="30">
        <v>149</v>
      </c>
      <c r="B159" s="217" t="s">
        <v>806</v>
      </c>
      <c r="C159" s="231">
        <v>153.25</v>
      </c>
      <c r="D159" s="232">
        <v>153.41666666666666</v>
      </c>
      <c r="E159" s="232">
        <v>152.33333333333331</v>
      </c>
      <c r="F159" s="232">
        <v>151.41666666666666</v>
      </c>
      <c r="G159" s="232">
        <v>150.33333333333331</v>
      </c>
      <c r="H159" s="232">
        <v>154.33333333333331</v>
      </c>
      <c r="I159" s="232">
        <v>155.41666666666663</v>
      </c>
      <c r="J159" s="232">
        <v>156.33333333333331</v>
      </c>
      <c r="K159" s="231">
        <v>154.5</v>
      </c>
      <c r="L159" s="231">
        <v>152.5</v>
      </c>
      <c r="M159" s="231">
        <v>28.960940000000001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134.6</v>
      </c>
      <c r="D160" s="232">
        <v>135.13333333333333</v>
      </c>
      <c r="E160" s="232">
        <v>132.81666666666666</v>
      </c>
      <c r="F160" s="232">
        <v>131.03333333333333</v>
      </c>
      <c r="G160" s="232">
        <v>128.71666666666667</v>
      </c>
      <c r="H160" s="232">
        <v>136.91666666666666</v>
      </c>
      <c r="I160" s="232">
        <v>139.23333333333332</v>
      </c>
      <c r="J160" s="232">
        <v>141.01666666666665</v>
      </c>
      <c r="K160" s="231">
        <v>137.44999999999999</v>
      </c>
      <c r="L160" s="231">
        <v>133.35</v>
      </c>
      <c r="M160" s="231">
        <v>113.98532</v>
      </c>
      <c r="N160" s="1"/>
      <c r="O160" s="1"/>
    </row>
    <row r="161" spans="1:15" ht="12.75" customHeight="1">
      <c r="A161" s="30">
        <v>151</v>
      </c>
      <c r="B161" s="217" t="s">
        <v>774</v>
      </c>
      <c r="C161" s="231">
        <v>352.95</v>
      </c>
      <c r="D161" s="232">
        <v>363.3</v>
      </c>
      <c r="E161" s="232">
        <v>342.6</v>
      </c>
      <c r="F161" s="232">
        <v>332.25</v>
      </c>
      <c r="G161" s="232">
        <v>311.55</v>
      </c>
      <c r="H161" s="232">
        <v>373.65000000000003</v>
      </c>
      <c r="I161" s="232">
        <v>394.34999999999997</v>
      </c>
      <c r="J161" s="232">
        <v>404.70000000000005</v>
      </c>
      <c r="K161" s="231">
        <v>384</v>
      </c>
      <c r="L161" s="231">
        <v>352.95</v>
      </c>
      <c r="M161" s="231">
        <v>28.110440000000001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5576.65</v>
      </c>
      <c r="D162" s="232">
        <v>5570.2666666666664</v>
      </c>
      <c r="E162" s="232">
        <v>5529.3833333333332</v>
      </c>
      <c r="F162" s="232">
        <v>5482.1166666666668</v>
      </c>
      <c r="G162" s="232">
        <v>5441.2333333333336</v>
      </c>
      <c r="H162" s="232">
        <v>5617.5333333333328</v>
      </c>
      <c r="I162" s="232">
        <v>5658.4166666666661</v>
      </c>
      <c r="J162" s="232">
        <v>5705.6833333333325</v>
      </c>
      <c r="K162" s="231">
        <v>5611.15</v>
      </c>
      <c r="L162" s="231">
        <v>5523</v>
      </c>
      <c r="M162" s="231">
        <v>0.12376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542.95000000000005</v>
      </c>
      <c r="D163" s="232">
        <v>542.51666666666677</v>
      </c>
      <c r="E163" s="232">
        <v>532.58333333333348</v>
      </c>
      <c r="F163" s="232">
        <v>522.2166666666667</v>
      </c>
      <c r="G163" s="232">
        <v>512.28333333333342</v>
      </c>
      <c r="H163" s="232">
        <v>552.88333333333355</v>
      </c>
      <c r="I163" s="232">
        <v>562.81666666666672</v>
      </c>
      <c r="J163" s="232">
        <v>573.18333333333362</v>
      </c>
      <c r="K163" s="231">
        <v>552.45000000000005</v>
      </c>
      <c r="L163" s="231">
        <v>532.15</v>
      </c>
      <c r="M163" s="231">
        <v>1.8827799999999999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178.6</v>
      </c>
      <c r="D164" s="232">
        <v>180.26666666666665</v>
      </c>
      <c r="E164" s="232">
        <v>175.0333333333333</v>
      </c>
      <c r="F164" s="232">
        <v>171.46666666666664</v>
      </c>
      <c r="G164" s="232">
        <v>166.23333333333329</v>
      </c>
      <c r="H164" s="232">
        <v>183.83333333333331</v>
      </c>
      <c r="I164" s="232">
        <v>189.06666666666666</v>
      </c>
      <c r="J164" s="232">
        <v>192.63333333333333</v>
      </c>
      <c r="K164" s="231">
        <v>185.5</v>
      </c>
      <c r="L164" s="231">
        <v>176.7</v>
      </c>
      <c r="M164" s="231">
        <v>8.6900300000000001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101.25</v>
      </c>
      <c r="D165" s="232">
        <v>101.61666666666667</v>
      </c>
      <c r="E165" s="232">
        <v>100.38333333333335</v>
      </c>
      <c r="F165" s="232">
        <v>99.51666666666668</v>
      </c>
      <c r="G165" s="232">
        <v>98.28333333333336</v>
      </c>
      <c r="H165" s="232">
        <v>102.48333333333335</v>
      </c>
      <c r="I165" s="232">
        <v>103.71666666666667</v>
      </c>
      <c r="J165" s="232">
        <v>104.58333333333334</v>
      </c>
      <c r="K165" s="231">
        <v>102.85</v>
      </c>
      <c r="L165" s="231">
        <v>100.75</v>
      </c>
      <c r="M165" s="231">
        <v>10.544040000000001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284.85000000000002</v>
      </c>
      <c r="D166" s="232">
        <v>285.18333333333334</v>
      </c>
      <c r="E166" s="232">
        <v>282.36666666666667</v>
      </c>
      <c r="F166" s="232">
        <v>279.88333333333333</v>
      </c>
      <c r="G166" s="232">
        <v>277.06666666666666</v>
      </c>
      <c r="H166" s="232">
        <v>287.66666666666669</v>
      </c>
      <c r="I166" s="232">
        <v>290.48333333333341</v>
      </c>
      <c r="J166" s="232">
        <v>292.9666666666667</v>
      </c>
      <c r="K166" s="231">
        <v>288</v>
      </c>
      <c r="L166" s="231">
        <v>282.7</v>
      </c>
      <c r="M166" s="231">
        <v>11.42991</v>
      </c>
      <c r="N166" s="1"/>
      <c r="O166" s="1"/>
    </row>
    <row r="167" spans="1:15" ht="12.75" customHeight="1">
      <c r="A167" s="30">
        <v>157</v>
      </c>
      <c r="B167" s="217" t="s">
        <v>818</v>
      </c>
      <c r="C167" s="231">
        <v>1161.7</v>
      </c>
      <c r="D167" s="232">
        <v>1166.7333333333333</v>
      </c>
      <c r="E167" s="232">
        <v>1144.9666666666667</v>
      </c>
      <c r="F167" s="232">
        <v>1128.2333333333333</v>
      </c>
      <c r="G167" s="232">
        <v>1106.4666666666667</v>
      </c>
      <c r="H167" s="232">
        <v>1183.4666666666667</v>
      </c>
      <c r="I167" s="232">
        <v>1205.2333333333336</v>
      </c>
      <c r="J167" s="232">
        <v>1221.9666666666667</v>
      </c>
      <c r="K167" s="231">
        <v>1188.5</v>
      </c>
      <c r="L167" s="231">
        <v>1150</v>
      </c>
      <c r="M167" s="231">
        <v>9.4869999999999996E-2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97.25</v>
      </c>
      <c r="D168" s="232">
        <v>97.616666666666674</v>
      </c>
      <c r="E168" s="232">
        <v>96.483333333333348</v>
      </c>
      <c r="F168" s="232">
        <v>95.716666666666669</v>
      </c>
      <c r="G168" s="232">
        <v>94.583333333333343</v>
      </c>
      <c r="H168" s="232">
        <v>98.383333333333354</v>
      </c>
      <c r="I168" s="232">
        <v>99.51666666666668</v>
      </c>
      <c r="J168" s="232">
        <v>100.28333333333336</v>
      </c>
      <c r="K168" s="231">
        <v>98.75</v>
      </c>
      <c r="L168" s="231">
        <v>96.85</v>
      </c>
      <c r="M168" s="231">
        <v>140.32853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1632.55</v>
      </c>
      <c r="D169" s="232">
        <v>1621.1333333333332</v>
      </c>
      <c r="E169" s="232">
        <v>1587.2666666666664</v>
      </c>
      <c r="F169" s="232">
        <v>1541.9833333333331</v>
      </c>
      <c r="G169" s="232">
        <v>1508.1166666666663</v>
      </c>
      <c r="H169" s="232">
        <v>1666.4166666666665</v>
      </c>
      <c r="I169" s="232">
        <v>1700.2833333333333</v>
      </c>
      <c r="J169" s="232">
        <v>1745.5666666666666</v>
      </c>
      <c r="K169" s="231">
        <v>1655</v>
      </c>
      <c r="L169" s="231">
        <v>1575.85</v>
      </c>
      <c r="M169" s="231">
        <v>2.05003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40.15</v>
      </c>
      <c r="D170" s="232">
        <v>40.216666666666669</v>
      </c>
      <c r="E170" s="232">
        <v>39.783333333333339</v>
      </c>
      <c r="F170" s="232">
        <v>39.416666666666671</v>
      </c>
      <c r="G170" s="232">
        <v>38.983333333333341</v>
      </c>
      <c r="H170" s="232">
        <v>40.583333333333336</v>
      </c>
      <c r="I170" s="232">
        <v>41.016666666666673</v>
      </c>
      <c r="J170" s="232">
        <v>41.383333333333333</v>
      </c>
      <c r="K170" s="231">
        <v>40.65</v>
      </c>
      <c r="L170" s="231">
        <v>39.85</v>
      </c>
      <c r="M170" s="231">
        <v>126.96901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2436.9499999999998</v>
      </c>
      <c r="D171" s="232">
        <v>2443.1</v>
      </c>
      <c r="E171" s="232">
        <v>2413.75</v>
      </c>
      <c r="F171" s="232">
        <v>2390.5500000000002</v>
      </c>
      <c r="G171" s="232">
        <v>2361.2000000000003</v>
      </c>
      <c r="H171" s="232">
        <v>2466.2999999999997</v>
      </c>
      <c r="I171" s="232">
        <v>2495.6499999999992</v>
      </c>
      <c r="J171" s="232">
        <v>2518.8499999999995</v>
      </c>
      <c r="K171" s="231">
        <v>2472.4499999999998</v>
      </c>
      <c r="L171" s="231">
        <v>2419.9</v>
      </c>
      <c r="M171" s="231">
        <v>0.11225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3072.2</v>
      </c>
      <c r="D172" s="232">
        <v>3084.9</v>
      </c>
      <c r="E172" s="232">
        <v>3029.8</v>
      </c>
      <c r="F172" s="232">
        <v>2987.4</v>
      </c>
      <c r="G172" s="232">
        <v>2932.3</v>
      </c>
      <c r="H172" s="232">
        <v>3127.3</v>
      </c>
      <c r="I172" s="232">
        <v>3182.3999999999996</v>
      </c>
      <c r="J172" s="232">
        <v>3224.8</v>
      </c>
      <c r="K172" s="231">
        <v>3140</v>
      </c>
      <c r="L172" s="231">
        <v>3042.5</v>
      </c>
      <c r="M172" s="231">
        <v>0.11042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180.75</v>
      </c>
      <c r="D173" s="232">
        <v>184.63333333333333</v>
      </c>
      <c r="E173" s="232">
        <v>174.96666666666664</v>
      </c>
      <c r="F173" s="232">
        <v>169.18333333333331</v>
      </c>
      <c r="G173" s="232">
        <v>159.51666666666662</v>
      </c>
      <c r="H173" s="232">
        <v>190.41666666666666</v>
      </c>
      <c r="I173" s="232">
        <v>200.08333333333334</v>
      </c>
      <c r="J173" s="232">
        <v>205.86666666666667</v>
      </c>
      <c r="K173" s="231">
        <v>194.3</v>
      </c>
      <c r="L173" s="231">
        <v>178.85</v>
      </c>
      <c r="M173" s="231">
        <v>63.066949999999999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1565.15</v>
      </c>
      <c r="D174" s="232">
        <v>1570.1833333333334</v>
      </c>
      <c r="E174" s="232">
        <v>1556.4166666666667</v>
      </c>
      <c r="F174" s="232">
        <v>1547.6833333333334</v>
      </c>
      <c r="G174" s="232">
        <v>1533.9166666666667</v>
      </c>
      <c r="H174" s="232">
        <v>1578.9166666666667</v>
      </c>
      <c r="I174" s="232">
        <v>1592.6833333333332</v>
      </c>
      <c r="J174" s="232">
        <v>1601.4166666666667</v>
      </c>
      <c r="K174" s="231">
        <v>1583.95</v>
      </c>
      <c r="L174" s="231">
        <v>1561.45</v>
      </c>
      <c r="M174" s="231">
        <v>1.99299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1300.8499999999999</v>
      </c>
      <c r="D175" s="232">
        <v>1301.3833333333332</v>
      </c>
      <c r="E175" s="232">
        <v>1297.4666666666665</v>
      </c>
      <c r="F175" s="232">
        <v>1294.0833333333333</v>
      </c>
      <c r="G175" s="232">
        <v>1290.1666666666665</v>
      </c>
      <c r="H175" s="232">
        <v>1304.7666666666664</v>
      </c>
      <c r="I175" s="232">
        <v>1308.6833333333334</v>
      </c>
      <c r="J175" s="232">
        <v>1312.0666666666664</v>
      </c>
      <c r="K175" s="231">
        <v>1305.3</v>
      </c>
      <c r="L175" s="231">
        <v>1298</v>
      </c>
      <c r="M175" s="231">
        <v>0.14938000000000001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423</v>
      </c>
      <c r="D176" s="232">
        <v>427.38333333333338</v>
      </c>
      <c r="E176" s="232">
        <v>414.61666666666679</v>
      </c>
      <c r="F176" s="232">
        <v>406.23333333333341</v>
      </c>
      <c r="G176" s="232">
        <v>393.46666666666681</v>
      </c>
      <c r="H176" s="232">
        <v>435.76666666666677</v>
      </c>
      <c r="I176" s="232">
        <v>448.5333333333333</v>
      </c>
      <c r="J176" s="232">
        <v>456.91666666666674</v>
      </c>
      <c r="K176" s="231">
        <v>440.15</v>
      </c>
      <c r="L176" s="231">
        <v>419</v>
      </c>
      <c r="M176" s="231">
        <v>14.33352</v>
      </c>
      <c r="N176" s="1"/>
      <c r="O176" s="1"/>
    </row>
    <row r="177" spans="1:15" ht="12.75" customHeight="1">
      <c r="A177" s="30">
        <v>167</v>
      </c>
      <c r="B177" s="217" t="s">
        <v>819</v>
      </c>
      <c r="C177" s="231">
        <v>1169.8499999999999</v>
      </c>
      <c r="D177" s="232">
        <v>1167.6166666666666</v>
      </c>
      <c r="E177" s="232">
        <v>1158.2333333333331</v>
      </c>
      <c r="F177" s="232">
        <v>1146.6166666666666</v>
      </c>
      <c r="G177" s="232">
        <v>1137.2333333333331</v>
      </c>
      <c r="H177" s="232">
        <v>1179.2333333333331</v>
      </c>
      <c r="I177" s="232">
        <v>1188.6166666666668</v>
      </c>
      <c r="J177" s="232">
        <v>1200.2333333333331</v>
      </c>
      <c r="K177" s="231">
        <v>1177</v>
      </c>
      <c r="L177" s="231">
        <v>1156</v>
      </c>
      <c r="M177" s="231">
        <v>0.18210000000000001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1997.4</v>
      </c>
      <c r="D178" s="232">
        <v>1988.7166666666665</v>
      </c>
      <c r="E178" s="232">
        <v>1941.633333333333</v>
      </c>
      <c r="F178" s="232">
        <v>1885.8666666666666</v>
      </c>
      <c r="G178" s="232">
        <v>1838.7833333333331</v>
      </c>
      <c r="H178" s="232">
        <v>2044.4833333333329</v>
      </c>
      <c r="I178" s="232">
        <v>2091.5666666666666</v>
      </c>
      <c r="J178" s="232">
        <v>2147.333333333333</v>
      </c>
      <c r="K178" s="231">
        <v>2035.8</v>
      </c>
      <c r="L178" s="231">
        <v>1932.95</v>
      </c>
      <c r="M178" s="231">
        <v>2.68038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466.6</v>
      </c>
      <c r="D179" s="232">
        <v>469.5333333333333</v>
      </c>
      <c r="E179" s="232">
        <v>462.06666666666661</v>
      </c>
      <c r="F179" s="232">
        <v>457.5333333333333</v>
      </c>
      <c r="G179" s="232">
        <v>450.06666666666661</v>
      </c>
      <c r="H179" s="232">
        <v>474.06666666666661</v>
      </c>
      <c r="I179" s="232">
        <v>481.5333333333333</v>
      </c>
      <c r="J179" s="232">
        <v>486.06666666666661</v>
      </c>
      <c r="K179" s="231">
        <v>477</v>
      </c>
      <c r="L179" s="231">
        <v>465</v>
      </c>
      <c r="M179" s="231">
        <v>0.83509999999999995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917.45</v>
      </c>
      <c r="D180" s="232">
        <v>920.73333333333323</v>
      </c>
      <c r="E180" s="232">
        <v>910.46666666666647</v>
      </c>
      <c r="F180" s="232">
        <v>903.48333333333323</v>
      </c>
      <c r="G180" s="232">
        <v>893.21666666666647</v>
      </c>
      <c r="H180" s="232">
        <v>927.71666666666647</v>
      </c>
      <c r="I180" s="232">
        <v>937.98333333333312</v>
      </c>
      <c r="J180" s="232">
        <v>944.96666666666647</v>
      </c>
      <c r="K180" s="231">
        <v>931</v>
      </c>
      <c r="L180" s="231">
        <v>913.75</v>
      </c>
      <c r="M180" s="231">
        <v>23.10792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451.3</v>
      </c>
      <c r="D181" s="232">
        <v>448.51666666666671</v>
      </c>
      <c r="E181" s="232">
        <v>435.88333333333344</v>
      </c>
      <c r="F181" s="232">
        <v>420.46666666666675</v>
      </c>
      <c r="G181" s="232">
        <v>407.83333333333348</v>
      </c>
      <c r="H181" s="232">
        <v>463.93333333333339</v>
      </c>
      <c r="I181" s="232">
        <v>476.56666666666672</v>
      </c>
      <c r="J181" s="232">
        <v>491.98333333333335</v>
      </c>
      <c r="K181" s="231">
        <v>461.15</v>
      </c>
      <c r="L181" s="231">
        <v>433.1</v>
      </c>
      <c r="M181" s="231">
        <v>28.22476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1199.8499999999999</v>
      </c>
      <c r="D182" s="232">
        <v>1203.9000000000001</v>
      </c>
      <c r="E182" s="232">
        <v>1186.1000000000001</v>
      </c>
      <c r="F182" s="232">
        <v>1172.3500000000001</v>
      </c>
      <c r="G182" s="232">
        <v>1154.5500000000002</v>
      </c>
      <c r="H182" s="232">
        <v>1217.6500000000001</v>
      </c>
      <c r="I182" s="232">
        <v>1235.4500000000003</v>
      </c>
      <c r="J182" s="232">
        <v>1249.2</v>
      </c>
      <c r="K182" s="231">
        <v>1221.7</v>
      </c>
      <c r="L182" s="231">
        <v>1190.1500000000001</v>
      </c>
      <c r="M182" s="231">
        <v>3.0226600000000001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319.60000000000002</v>
      </c>
      <c r="D183" s="232">
        <v>321.41666666666669</v>
      </c>
      <c r="E183" s="232">
        <v>314.83333333333337</v>
      </c>
      <c r="F183" s="232">
        <v>310.06666666666666</v>
      </c>
      <c r="G183" s="232">
        <v>303.48333333333335</v>
      </c>
      <c r="H183" s="232">
        <v>326.18333333333339</v>
      </c>
      <c r="I183" s="232">
        <v>332.76666666666677</v>
      </c>
      <c r="J183" s="232">
        <v>337.53333333333342</v>
      </c>
      <c r="K183" s="231">
        <v>328</v>
      </c>
      <c r="L183" s="231">
        <v>316.64999999999998</v>
      </c>
      <c r="M183" s="231">
        <v>4.7389000000000001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377.55</v>
      </c>
      <c r="D184" s="232">
        <v>379.53333333333336</v>
      </c>
      <c r="E184" s="232">
        <v>373.2166666666667</v>
      </c>
      <c r="F184" s="232">
        <v>368.88333333333333</v>
      </c>
      <c r="G184" s="232">
        <v>362.56666666666666</v>
      </c>
      <c r="H184" s="232">
        <v>383.86666666666673</v>
      </c>
      <c r="I184" s="232">
        <v>390.18333333333345</v>
      </c>
      <c r="J184" s="232">
        <v>394.51666666666677</v>
      </c>
      <c r="K184" s="231">
        <v>385.85</v>
      </c>
      <c r="L184" s="231">
        <v>375.2</v>
      </c>
      <c r="M184" s="231">
        <v>3.4880200000000001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1680.6</v>
      </c>
      <c r="D185" s="232">
        <v>1681.75</v>
      </c>
      <c r="E185" s="232">
        <v>1663.85</v>
      </c>
      <c r="F185" s="232">
        <v>1647.1</v>
      </c>
      <c r="G185" s="232">
        <v>1629.1999999999998</v>
      </c>
      <c r="H185" s="232">
        <v>1698.5</v>
      </c>
      <c r="I185" s="232">
        <v>1716.4</v>
      </c>
      <c r="J185" s="232">
        <v>1733.15</v>
      </c>
      <c r="K185" s="231">
        <v>1699.65</v>
      </c>
      <c r="L185" s="231">
        <v>1665</v>
      </c>
      <c r="M185" s="231">
        <v>5.8489399999999998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647.9</v>
      </c>
      <c r="D186" s="232">
        <v>647.94999999999993</v>
      </c>
      <c r="E186" s="232">
        <v>640.44999999999982</v>
      </c>
      <c r="F186" s="232">
        <v>632.99999999999989</v>
      </c>
      <c r="G186" s="232">
        <v>625.49999999999977</v>
      </c>
      <c r="H186" s="232">
        <v>655.39999999999986</v>
      </c>
      <c r="I186" s="232">
        <v>662.90000000000009</v>
      </c>
      <c r="J186" s="232">
        <v>670.34999999999991</v>
      </c>
      <c r="K186" s="231">
        <v>655.45</v>
      </c>
      <c r="L186" s="231">
        <v>640.5</v>
      </c>
      <c r="M186" s="231">
        <v>1.45356</v>
      </c>
      <c r="N186" s="1"/>
      <c r="O186" s="1"/>
    </row>
    <row r="187" spans="1:15" ht="12.75" customHeight="1">
      <c r="A187" s="30">
        <v>177</v>
      </c>
      <c r="B187" s="217" t="s">
        <v>856</v>
      </c>
      <c r="C187" s="231">
        <v>322</v>
      </c>
      <c r="D187" s="232">
        <v>323.05</v>
      </c>
      <c r="E187" s="232">
        <v>316.95000000000005</v>
      </c>
      <c r="F187" s="232">
        <v>311.90000000000003</v>
      </c>
      <c r="G187" s="232">
        <v>305.80000000000007</v>
      </c>
      <c r="H187" s="232">
        <v>328.1</v>
      </c>
      <c r="I187" s="232">
        <v>334.20000000000005</v>
      </c>
      <c r="J187" s="232">
        <v>339.25</v>
      </c>
      <c r="K187" s="231">
        <v>329.15</v>
      </c>
      <c r="L187" s="231">
        <v>318</v>
      </c>
      <c r="M187" s="231">
        <v>2.0133399999999999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1936.15</v>
      </c>
      <c r="D188" s="232">
        <v>1927.9666666666665</v>
      </c>
      <c r="E188" s="232">
        <v>1914.583333333333</v>
      </c>
      <c r="F188" s="232">
        <v>1893.0166666666667</v>
      </c>
      <c r="G188" s="232">
        <v>1879.6333333333332</v>
      </c>
      <c r="H188" s="232">
        <v>1949.5333333333328</v>
      </c>
      <c r="I188" s="232">
        <v>1962.9166666666665</v>
      </c>
      <c r="J188" s="232">
        <v>1984.4833333333327</v>
      </c>
      <c r="K188" s="231">
        <v>1941.35</v>
      </c>
      <c r="L188" s="231">
        <v>1906.4</v>
      </c>
      <c r="M188" s="231">
        <v>0.76393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750.8</v>
      </c>
      <c r="D189" s="232">
        <v>754.2166666666667</v>
      </c>
      <c r="E189" s="232">
        <v>741.93333333333339</v>
      </c>
      <c r="F189" s="232">
        <v>733.06666666666672</v>
      </c>
      <c r="G189" s="232">
        <v>720.78333333333342</v>
      </c>
      <c r="H189" s="232">
        <v>763.08333333333337</v>
      </c>
      <c r="I189" s="232">
        <v>775.36666666666667</v>
      </c>
      <c r="J189" s="232">
        <v>784.23333333333335</v>
      </c>
      <c r="K189" s="231">
        <v>766.5</v>
      </c>
      <c r="L189" s="231">
        <v>745.35</v>
      </c>
      <c r="M189" s="231">
        <v>0.67035999999999996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241.75</v>
      </c>
      <c r="D190" s="232">
        <v>243.51666666666665</v>
      </c>
      <c r="E190" s="232">
        <v>239.23333333333329</v>
      </c>
      <c r="F190" s="232">
        <v>236.71666666666664</v>
      </c>
      <c r="G190" s="232">
        <v>232.43333333333328</v>
      </c>
      <c r="H190" s="232">
        <v>246.0333333333333</v>
      </c>
      <c r="I190" s="232">
        <v>250.31666666666666</v>
      </c>
      <c r="J190" s="232">
        <v>252.83333333333331</v>
      </c>
      <c r="K190" s="231">
        <v>247.8</v>
      </c>
      <c r="L190" s="231">
        <v>241</v>
      </c>
      <c r="M190" s="231">
        <v>1.9522999999999999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2930.85</v>
      </c>
      <c r="D191" s="232">
        <v>2952.8666666666668</v>
      </c>
      <c r="E191" s="232">
        <v>2888.9833333333336</v>
      </c>
      <c r="F191" s="232">
        <v>2847.1166666666668</v>
      </c>
      <c r="G191" s="232">
        <v>2783.2333333333336</v>
      </c>
      <c r="H191" s="232">
        <v>2994.7333333333336</v>
      </c>
      <c r="I191" s="232">
        <v>3058.6166666666668</v>
      </c>
      <c r="J191" s="232">
        <v>3100.4833333333336</v>
      </c>
      <c r="K191" s="231">
        <v>3016.75</v>
      </c>
      <c r="L191" s="231">
        <v>2911</v>
      </c>
      <c r="M191" s="231">
        <v>0.42888999999999999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481.05</v>
      </c>
      <c r="D192" s="232">
        <v>483.88333333333338</v>
      </c>
      <c r="E192" s="232">
        <v>475.16666666666674</v>
      </c>
      <c r="F192" s="232">
        <v>469.28333333333336</v>
      </c>
      <c r="G192" s="232">
        <v>460.56666666666672</v>
      </c>
      <c r="H192" s="232">
        <v>489.76666666666677</v>
      </c>
      <c r="I192" s="232">
        <v>498.48333333333335</v>
      </c>
      <c r="J192" s="232">
        <v>504.36666666666679</v>
      </c>
      <c r="K192" s="231">
        <v>492.6</v>
      </c>
      <c r="L192" s="231">
        <v>478</v>
      </c>
      <c r="M192" s="231">
        <v>7.7610700000000001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587.6</v>
      </c>
      <c r="D193" s="232">
        <v>582.65</v>
      </c>
      <c r="E193" s="232">
        <v>574.94999999999993</v>
      </c>
      <c r="F193" s="232">
        <v>562.29999999999995</v>
      </c>
      <c r="G193" s="232">
        <v>554.59999999999991</v>
      </c>
      <c r="H193" s="232">
        <v>595.29999999999995</v>
      </c>
      <c r="I193" s="232">
        <v>603</v>
      </c>
      <c r="J193" s="232">
        <v>615.65</v>
      </c>
      <c r="K193" s="231">
        <v>590.35</v>
      </c>
      <c r="L193" s="231">
        <v>570</v>
      </c>
      <c r="M193" s="231">
        <v>23.183890000000002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96.1</v>
      </c>
      <c r="D194" s="232">
        <v>97.09999999999998</v>
      </c>
      <c r="E194" s="232">
        <v>94.399999999999963</v>
      </c>
      <c r="F194" s="232">
        <v>92.699999999999989</v>
      </c>
      <c r="G194" s="232">
        <v>89.999999999999972</v>
      </c>
      <c r="H194" s="232">
        <v>98.799999999999955</v>
      </c>
      <c r="I194" s="232">
        <v>101.49999999999997</v>
      </c>
      <c r="J194" s="232">
        <v>103.19999999999995</v>
      </c>
      <c r="K194" s="231">
        <v>99.8</v>
      </c>
      <c r="L194" s="231">
        <v>95.4</v>
      </c>
      <c r="M194" s="231">
        <v>23.208909999999999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145.15</v>
      </c>
      <c r="D195" s="232">
        <v>142.86666666666667</v>
      </c>
      <c r="E195" s="232">
        <v>139.28333333333336</v>
      </c>
      <c r="F195" s="232">
        <v>133.41666666666669</v>
      </c>
      <c r="G195" s="232">
        <v>129.83333333333337</v>
      </c>
      <c r="H195" s="232">
        <v>148.73333333333335</v>
      </c>
      <c r="I195" s="232">
        <v>152.31666666666666</v>
      </c>
      <c r="J195" s="232">
        <v>158.18333333333334</v>
      </c>
      <c r="K195" s="231">
        <v>146.44999999999999</v>
      </c>
      <c r="L195" s="231">
        <v>137</v>
      </c>
      <c r="M195" s="231">
        <v>109.91930000000001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275.55</v>
      </c>
      <c r="D196" s="232">
        <v>274.98333333333329</v>
      </c>
      <c r="E196" s="232">
        <v>272.96666666666658</v>
      </c>
      <c r="F196" s="232">
        <v>270.38333333333327</v>
      </c>
      <c r="G196" s="232">
        <v>268.36666666666656</v>
      </c>
      <c r="H196" s="232">
        <v>277.56666666666661</v>
      </c>
      <c r="I196" s="232">
        <v>279.58333333333337</v>
      </c>
      <c r="J196" s="232">
        <v>282.16666666666663</v>
      </c>
      <c r="K196" s="231">
        <v>277</v>
      </c>
      <c r="L196" s="231">
        <v>272.39999999999998</v>
      </c>
      <c r="M196" s="231">
        <v>4.1450899999999997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1054.8</v>
      </c>
      <c r="D197" s="232">
        <v>1063.9999999999998</v>
      </c>
      <c r="E197" s="232">
        <v>1038.6499999999996</v>
      </c>
      <c r="F197" s="232">
        <v>1022.4999999999998</v>
      </c>
      <c r="G197" s="232">
        <v>997.14999999999964</v>
      </c>
      <c r="H197" s="232">
        <v>1080.1499999999996</v>
      </c>
      <c r="I197" s="232">
        <v>1105.4999999999995</v>
      </c>
      <c r="J197" s="232">
        <v>1121.6499999999996</v>
      </c>
      <c r="K197" s="231">
        <v>1089.3499999999999</v>
      </c>
      <c r="L197" s="231">
        <v>1047.8499999999999</v>
      </c>
      <c r="M197" s="231">
        <v>2.71041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1032.8</v>
      </c>
      <c r="D198" s="232">
        <v>1035.3166666666666</v>
      </c>
      <c r="E198" s="232">
        <v>1022.7333333333331</v>
      </c>
      <c r="F198" s="232">
        <v>1012.6666666666665</v>
      </c>
      <c r="G198" s="232">
        <v>1000.083333333333</v>
      </c>
      <c r="H198" s="232">
        <v>1045.3833333333332</v>
      </c>
      <c r="I198" s="232">
        <v>1057.9666666666667</v>
      </c>
      <c r="J198" s="232">
        <v>1068.0333333333333</v>
      </c>
      <c r="K198" s="231">
        <v>1047.9000000000001</v>
      </c>
      <c r="L198" s="231">
        <v>1025.25</v>
      </c>
      <c r="M198" s="231">
        <v>18.87689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2135.4</v>
      </c>
      <c r="D199" s="232">
        <v>2166.0499999999997</v>
      </c>
      <c r="E199" s="232">
        <v>2097.0999999999995</v>
      </c>
      <c r="F199" s="232">
        <v>2058.7999999999997</v>
      </c>
      <c r="G199" s="232">
        <v>1989.8499999999995</v>
      </c>
      <c r="H199" s="232">
        <v>2204.3499999999995</v>
      </c>
      <c r="I199" s="232">
        <v>2273.2999999999993</v>
      </c>
      <c r="J199" s="232">
        <v>2311.5999999999995</v>
      </c>
      <c r="K199" s="231">
        <v>2235</v>
      </c>
      <c r="L199" s="231">
        <v>2127.75</v>
      </c>
      <c r="M199" s="231">
        <v>2.7744200000000001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1594.4</v>
      </c>
      <c r="D200" s="232">
        <v>1593.8999999999999</v>
      </c>
      <c r="E200" s="232">
        <v>1578.6999999999998</v>
      </c>
      <c r="F200" s="232">
        <v>1563</v>
      </c>
      <c r="G200" s="232">
        <v>1547.8</v>
      </c>
      <c r="H200" s="232">
        <v>1609.5999999999997</v>
      </c>
      <c r="I200" s="232">
        <v>1624.8</v>
      </c>
      <c r="J200" s="232">
        <v>1640.4999999999995</v>
      </c>
      <c r="K200" s="231">
        <v>1609.1</v>
      </c>
      <c r="L200" s="231">
        <v>1578.2</v>
      </c>
      <c r="M200" s="231">
        <v>45.462310000000002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611.65</v>
      </c>
      <c r="D201" s="232">
        <v>612.63333333333333</v>
      </c>
      <c r="E201" s="232">
        <v>604.66666666666663</v>
      </c>
      <c r="F201" s="232">
        <v>597.68333333333328</v>
      </c>
      <c r="G201" s="232">
        <v>589.71666666666658</v>
      </c>
      <c r="H201" s="232">
        <v>619.61666666666667</v>
      </c>
      <c r="I201" s="232">
        <v>627.58333333333337</v>
      </c>
      <c r="J201" s="232">
        <v>634.56666666666672</v>
      </c>
      <c r="K201" s="231">
        <v>620.6</v>
      </c>
      <c r="L201" s="231">
        <v>605.65</v>
      </c>
      <c r="M201" s="231">
        <v>54.158659999999998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72.75</v>
      </c>
      <c r="D202" s="232">
        <v>73.13333333333334</v>
      </c>
      <c r="E202" s="232">
        <v>71.51666666666668</v>
      </c>
      <c r="F202" s="232">
        <v>70.283333333333346</v>
      </c>
      <c r="G202" s="232">
        <v>68.666666666666686</v>
      </c>
      <c r="H202" s="232">
        <v>74.366666666666674</v>
      </c>
      <c r="I202" s="232">
        <v>75.98333333333332</v>
      </c>
      <c r="J202" s="232">
        <v>77.216666666666669</v>
      </c>
      <c r="K202" s="231">
        <v>74.75</v>
      </c>
      <c r="L202" s="231">
        <v>71.900000000000006</v>
      </c>
      <c r="M202" s="231">
        <v>61.116729999999997</v>
      </c>
      <c r="N202" s="1"/>
      <c r="O202" s="1"/>
    </row>
    <row r="203" spans="1:15" ht="12.75" customHeight="1">
      <c r="A203" s="30">
        <v>193</v>
      </c>
      <c r="B203" s="217" t="s">
        <v>820</v>
      </c>
      <c r="C203" s="231">
        <v>641.79999999999995</v>
      </c>
      <c r="D203" s="232">
        <v>644.26666666666665</v>
      </c>
      <c r="E203" s="232">
        <v>636.58333333333326</v>
      </c>
      <c r="F203" s="232">
        <v>631.36666666666656</v>
      </c>
      <c r="G203" s="232">
        <v>623.68333333333317</v>
      </c>
      <c r="H203" s="232">
        <v>649.48333333333335</v>
      </c>
      <c r="I203" s="232">
        <v>657.16666666666674</v>
      </c>
      <c r="J203" s="232">
        <v>662.38333333333344</v>
      </c>
      <c r="K203" s="231">
        <v>651.95000000000005</v>
      </c>
      <c r="L203" s="231">
        <v>639.04999999999995</v>
      </c>
      <c r="M203" s="231">
        <v>0.37057000000000001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873.45</v>
      </c>
      <c r="D204" s="232">
        <v>875.94999999999993</v>
      </c>
      <c r="E204" s="232">
        <v>867.49999999999989</v>
      </c>
      <c r="F204" s="232">
        <v>861.55</v>
      </c>
      <c r="G204" s="232">
        <v>853.09999999999991</v>
      </c>
      <c r="H204" s="232">
        <v>881.89999999999986</v>
      </c>
      <c r="I204" s="232">
        <v>890.34999999999991</v>
      </c>
      <c r="J204" s="232">
        <v>896.29999999999984</v>
      </c>
      <c r="K204" s="231">
        <v>884.4</v>
      </c>
      <c r="L204" s="231">
        <v>870</v>
      </c>
      <c r="M204" s="231">
        <v>0.95628000000000002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897.4</v>
      </c>
      <c r="D205" s="232">
        <v>899.68333333333339</v>
      </c>
      <c r="E205" s="232">
        <v>885.21666666666681</v>
      </c>
      <c r="F205" s="232">
        <v>873.03333333333342</v>
      </c>
      <c r="G205" s="232">
        <v>858.56666666666683</v>
      </c>
      <c r="H205" s="232">
        <v>911.86666666666679</v>
      </c>
      <c r="I205" s="232">
        <v>926.33333333333348</v>
      </c>
      <c r="J205" s="232">
        <v>938.51666666666677</v>
      </c>
      <c r="K205" s="231">
        <v>914.15</v>
      </c>
      <c r="L205" s="231">
        <v>887.5</v>
      </c>
      <c r="M205" s="231">
        <v>0.46626000000000001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1192.5</v>
      </c>
      <c r="D206" s="232">
        <v>1185.8166666666666</v>
      </c>
      <c r="E206" s="232">
        <v>1173.7833333333333</v>
      </c>
      <c r="F206" s="232">
        <v>1155.0666666666666</v>
      </c>
      <c r="G206" s="232">
        <v>1143.0333333333333</v>
      </c>
      <c r="H206" s="232">
        <v>1204.5333333333333</v>
      </c>
      <c r="I206" s="232">
        <v>1216.5666666666666</v>
      </c>
      <c r="J206" s="232">
        <v>1235.2833333333333</v>
      </c>
      <c r="K206" s="231">
        <v>1197.8499999999999</v>
      </c>
      <c r="L206" s="231">
        <v>1167.0999999999999</v>
      </c>
      <c r="M206" s="231">
        <v>11.98621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2742.55</v>
      </c>
      <c r="D207" s="232">
        <v>2750.5499999999997</v>
      </c>
      <c r="E207" s="232">
        <v>2725.7499999999995</v>
      </c>
      <c r="F207" s="232">
        <v>2708.95</v>
      </c>
      <c r="G207" s="232">
        <v>2684.1499999999996</v>
      </c>
      <c r="H207" s="232">
        <v>2767.3499999999995</v>
      </c>
      <c r="I207" s="232">
        <v>2792.1499999999996</v>
      </c>
      <c r="J207" s="232">
        <v>2808.9499999999994</v>
      </c>
      <c r="K207" s="231">
        <v>2775.35</v>
      </c>
      <c r="L207" s="231">
        <v>2733.75</v>
      </c>
      <c r="M207" s="231">
        <v>1.62618</v>
      </c>
      <c r="N207" s="1"/>
      <c r="O207" s="1"/>
    </row>
    <row r="208" spans="1:15" ht="12.75" customHeight="1">
      <c r="A208" s="30">
        <v>198</v>
      </c>
      <c r="B208" s="217" t="s">
        <v>768</v>
      </c>
      <c r="C208" s="231">
        <v>398.2</v>
      </c>
      <c r="D208" s="232">
        <v>402.75</v>
      </c>
      <c r="E208" s="232">
        <v>390.6</v>
      </c>
      <c r="F208" s="232">
        <v>383</v>
      </c>
      <c r="G208" s="232">
        <v>370.85</v>
      </c>
      <c r="H208" s="232">
        <v>410.35</v>
      </c>
      <c r="I208" s="232">
        <v>422.5</v>
      </c>
      <c r="J208" s="232">
        <v>430.1</v>
      </c>
      <c r="K208" s="231">
        <v>414.9</v>
      </c>
      <c r="L208" s="231">
        <v>395.15</v>
      </c>
      <c r="M208" s="231">
        <v>6.6659899999999999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462.65</v>
      </c>
      <c r="D209" s="232">
        <v>465.91666666666669</v>
      </c>
      <c r="E209" s="232">
        <v>457.83333333333337</v>
      </c>
      <c r="F209" s="232">
        <v>453.01666666666671</v>
      </c>
      <c r="G209" s="232">
        <v>444.93333333333339</v>
      </c>
      <c r="H209" s="232">
        <v>470.73333333333335</v>
      </c>
      <c r="I209" s="232">
        <v>478.81666666666672</v>
      </c>
      <c r="J209" s="232">
        <v>483.63333333333333</v>
      </c>
      <c r="K209" s="231">
        <v>474</v>
      </c>
      <c r="L209" s="231">
        <v>461.1</v>
      </c>
      <c r="M209" s="231">
        <v>60.040129999999998</v>
      </c>
      <c r="N209" s="1"/>
      <c r="O209" s="1"/>
    </row>
    <row r="210" spans="1:15" ht="12.75" customHeight="1">
      <c r="A210" s="30">
        <v>200</v>
      </c>
      <c r="B210" s="217" t="s">
        <v>775</v>
      </c>
      <c r="C210" s="231">
        <v>1308.2</v>
      </c>
      <c r="D210" s="232">
        <v>1309.95</v>
      </c>
      <c r="E210" s="232">
        <v>1302.1500000000001</v>
      </c>
      <c r="F210" s="232">
        <v>1296.1000000000001</v>
      </c>
      <c r="G210" s="232">
        <v>1288.3000000000002</v>
      </c>
      <c r="H210" s="232">
        <v>1316</v>
      </c>
      <c r="I210" s="232">
        <v>1323.7999999999997</v>
      </c>
      <c r="J210" s="232">
        <v>1329.85</v>
      </c>
      <c r="K210" s="231">
        <v>1317.75</v>
      </c>
      <c r="L210" s="231">
        <v>1303.9000000000001</v>
      </c>
      <c r="M210" s="231">
        <v>0.13469999999999999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2500.4</v>
      </c>
      <c r="D211" s="232">
        <v>2507.666666666667</v>
      </c>
      <c r="E211" s="232">
        <v>2474.7833333333338</v>
      </c>
      <c r="F211" s="232">
        <v>2449.166666666667</v>
      </c>
      <c r="G211" s="232">
        <v>2416.2833333333338</v>
      </c>
      <c r="H211" s="232">
        <v>2533.2833333333338</v>
      </c>
      <c r="I211" s="232">
        <v>2566.166666666667</v>
      </c>
      <c r="J211" s="232">
        <v>2591.7833333333338</v>
      </c>
      <c r="K211" s="231">
        <v>2540.5500000000002</v>
      </c>
      <c r="L211" s="231">
        <v>2482.0500000000002</v>
      </c>
      <c r="M211" s="231">
        <v>5.0330199999999996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115.9</v>
      </c>
      <c r="D212" s="232">
        <v>116.91666666666667</v>
      </c>
      <c r="E212" s="232">
        <v>114.38333333333334</v>
      </c>
      <c r="F212" s="232">
        <v>112.86666666666667</v>
      </c>
      <c r="G212" s="232">
        <v>110.33333333333334</v>
      </c>
      <c r="H212" s="232">
        <v>118.43333333333334</v>
      </c>
      <c r="I212" s="232">
        <v>120.96666666666667</v>
      </c>
      <c r="J212" s="232">
        <v>122.48333333333333</v>
      </c>
      <c r="K212" s="231">
        <v>119.45</v>
      </c>
      <c r="L212" s="231">
        <v>115.4</v>
      </c>
      <c r="M212" s="231">
        <v>97.050030000000007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249.9</v>
      </c>
      <c r="D213" s="232">
        <v>248.43333333333331</v>
      </c>
      <c r="E213" s="232">
        <v>245.86666666666662</v>
      </c>
      <c r="F213" s="232">
        <v>241.83333333333331</v>
      </c>
      <c r="G213" s="232">
        <v>239.26666666666662</v>
      </c>
      <c r="H213" s="232">
        <v>252.46666666666661</v>
      </c>
      <c r="I213" s="232">
        <v>255.03333333333327</v>
      </c>
      <c r="J213" s="232">
        <v>259.06666666666661</v>
      </c>
      <c r="K213" s="231">
        <v>251</v>
      </c>
      <c r="L213" s="231">
        <v>244.4</v>
      </c>
      <c r="M213" s="231">
        <v>39.664340000000003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2576.4499999999998</v>
      </c>
      <c r="D214" s="232">
        <v>2587.75</v>
      </c>
      <c r="E214" s="232">
        <v>2563.6</v>
      </c>
      <c r="F214" s="232">
        <v>2550.75</v>
      </c>
      <c r="G214" s="232">
        <v>2526.6</v>
      </c>
      <c r="H214" s="232">
        <v>2600.6</v>
      </c>
      <c r="I214" s="232">
        <v>2624.7499999999995</v>
      </c>
      <c r="J214" s="232">
        <v>2637.6</v>
      </c>
      <c r="K214" s="231">
        <v>2611.9</v>
      </c>
      <c r="L214" s="231">
        <v>2574.9</v>
      </c>
      <c r="M214" s="231">
        <v>9.9178200000000007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332.8</v>
      </c>
      <c r="D215" s="232">
        <v>333.84999999999997</v>
      </c>
      <c r="E215" s="232">
        <v>329.24999999999994</v>
      </c>
      <c r="F215" s="232">
        <v>325.7</v>
      </c>
      <c r="G215" s="232">
        <v>321.09999999999997</v>
      </c>
      <c r="H215" s="232">
        <v>337.39999999999992</v>
      </c>
      <c r="I215" s="232">
        <v>341.99999999999994</v>
      </c>
      <c r="J215" s="232">
        <v>345.5499999999999</v>
      </c>
      <c r="K215" s="231">
        <v>338.45</v>
      </c>
      <c r="L215" s="231">
        <v>330.3</v>
      </c>
      <c r="M215" s="231">
        <v>3.3090600000000001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3288.3</v>
      </c>
      <c r="D216" s="232">
        <v>3281.5833333333335</v>
      </c>
      <c r="E216" s="232">
        <v>3226.3666666666668</v>
      </c>
      <c r="F216" s="232">
        <v>3164.4333333333334</v>
      </c>
      <c r="G216" s="232">
        <v>3109.2166666666667</v>
      </c>
      <c r="H216" s="232">
        <v>3343.5166666666669</v>
      </c>
      <c r="I216" s="232">
        <v>3398.7333333333331</v>
      </c>
      <c r="J216" s="232">
        <v>3460.666666666667</v>
      </c>
      <c r="K216" s="231">
        <v>3336.8</v>
      </c>
      <c r="L216" s="231">
        <v>3219.65</v>
      </c>
      <c r="M216" s="231">
        <v>0.18673999999999999</v>
      </c>
      <c r="N216" s="1"/>
      <c r="O216" s="1"/>
    </row>
    <row r="217" spans="1:15" ht="12.75" customHeight="1">
      <c r="A217" s="30">
        <v>207</v>
      </c>
      <c r="B217" s="217" t="s">
        <v>776</v>
      </c>
      <c r="C217" s="231">
        <v>738.55</v>
      </c>
      <c r="D217" s="232">
        <v>736.23333333333323</v>
      </c>
      <c r="E217" s="232">
        <v>722.36666666666645</v>
      </c>
      <c r="F217" s="232">
        <v>706.18333333333317</v>
      </c>
      <c r="G217" s="232">
        <v>692.31666666666638</v>
      </c>
      <c r="H217" s="232">
        <v>752.41666666666652</v>
      </c>
      <c r="I217" s="232">
        <v>766.2833333333333</v>
      </c>
      <c r="J217" s="232">
        <v>782.46666666666658</v>
      </c>
      <c r="K217" s="231">
        <v>750.1</v>
      </c>
      <c r="L217" s="231">
        <v>720.05</v>
      </c>
      <c r="M217" s="231">
        <v>1.8041199999999999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39846.400000000001</v>
      </c>
      <c r="D218" s="232">
        <v>39765.466666666667</v>
      </c>
      <c r="E218" s="232">
        <v>39330.933333333334</v>
      </c>
      <c r="F218" s="232">
        <v>38815.466666666667</v>
      </c>
      <c r="G218" s="232">
        <v>38380.933333333334</v>
      </c>
      <c r="H218" s="232">
        <v>40280.933333333334</v>
      </c>
      <c r="I218" s="232">
        <v>40715.466666666674</v>
      </c>
      <c r="J218" s="232">
        <v>41230.933333333334</v>
      </c>
      <c r="K218" s="231">
        <v>40200</v>
      </c>
      <c r="L218" s="231">
        <v>39250</v>
      </c>
      <c r="M218" s="231">
        <v>4.564E-2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51.95</v>
      </c>
      <c r="D219" s="232">
        <v>52.15</v>
      </c>
      <c r="E219" s="232">
        <v>51.4</v>
      </c>
      <c r="F219" s="232">
        <v>50.85</v>
      </c>
      <c r="G219" s="232">
        <v>50.1</v>
      </c>
      <c r="H219" s="232">
        <v>52.699999999999996</v>
      </c>
      <c r="I219" s="232">
        <v>53.449999999999996</v>
      </c>
      <c r="J219" s="232">
        <v>53.999999999999993</v>
      </c>
      <c r="K219" s="231">
        <v>52.9</v>
      </c>
      <c r="L219" s="231">
        <v>51.6</v>
      </c>
      <c r="M219" s="231">
        <v>49.369430000000001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2596</v>
      </c>
      <c r="D220" s="232">
        <v>2607</v>
      </c>
      <c r="E220" s="232">
        <v>2579</v>
      </c>
      <c r="F220" s="232">
        <v>2562</v>
      </c>
      <c r="G220" s="232">
        <v>2534</v>
      </c>
      <c r="H220" s="232">
        <v>2624</v>
      </c>
      <c r="I220" s="232">
        <v>2652</v>
      </c>
      <c r="J220" s="232">
        <v>2669</v>
      </c>
      <c r="K220" s="231">
        <v>2635</v>
      </c>
      <c r="L220" s="231">
        <v>2590</v>
      </c>
      <c r="M220" s="231">
        <v>18.132919999999999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870.1</v>
      </c>
      <c r="D221" s="232">
        <v>869.85</v>
      </c>
      <c r="E221" s="232">
        <v>860.75</v>
      </c>
      <c r="F221" s="232">
        <v>851.4</v>
      </c>
      <c r="G221" s="232">
        <v>842.3</v>
      </c>
      <c r="H221" s="232">
        <v>879.2</v>
      </c>
      <c r="I221" s="232">
        <v>888.30000000000018</v>
      </c>
      <c r="J221" s="232">
        <v>897.65000000000009</v>
      </c>
      <c r="K221" s="231">
        <v>878.95</v>
      </c>
      <c r="L221" s="231">
        <v>860.5</v>
      </c>
      <c r="M221" s="231">
        <v>148.04613000000001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1271.7</v>
      </c>
      <c r="D222" s="232">
        <v>1275.25</v>
      </c>
      <c r="E222" s="232">
        <v>1261.5</v>
      </c>
      <c r="F222" s="232">
        <v>1251.3</v>
      </c>
      <c r="G222" s="232">
        <v>1237.55</v>
      </c>
      <c r="H222" s="232">
        <v>1285.45</v>
      </c>
      <c r="I222" s="232">
        <v>1299.2</v>
      </c>
      <c r="J222" s="232">
        <v>1309.4000000000001</v>
      </c>
      <c r="K222" s="231">
        <v>1289</v>
      </c>
      <c r="L222" s="231">
        <v>1265.05</v>
      </c>
      <c r="M222" s="231">
        <v>4.4265600000000003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473</v>
      </c>
      <c r="D223" s="232">
        <v>473.38333333333338</v>
      </c>
      <c r="E223" s="232">
        <v>468.96666666666675</v>
      </c>
      <c r="F223" s="232">
        <v>464.93333333333339</v>
      </c>
      <c r="G223" s="232">
        <v>460.51666666666677</v>
      </c>
      <c r="H223" s="232">
        <v>477.41666666666674</v>
      </c>
      <c r="I223" s="232">
        <v>481.83333333333337</v>
      </c>
      <c r="J223" s="232">
        <v>485.86666666666673</v>
      </c>
      <c r="K223" s="231">
        <v>477.8</v>
      </c>
      <c r="L223" s="231">
        <v>469.35</v>
      </c>
      <c r="M223" s="231">
        <v>21.55725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496.3</v>
      </c>
      <c r="D224" s="232">
        <v>497.3</v>
      </c>
      <c r="E224" s="232">
        <v>491.95000000000005</v>
      </c>
      <c r="F224" s="232">
        <v>487.6</v>
      </c>
      <c r="G224" s="232">
        <v>482.25000000000006</v>
      </c>
      <c r="H224" s="232">
        <v>501.65000000000003</v>
      </c>
      <c r="I224" s="232">
        <v>507.00000000000006</v>
      </c>
      <c r="J224" s="232">
        <v>511.35</v>
      </c>
      <c r="K224" s="231">
        <v>502.65</v>
      </c>
      <c r="L224" s="231">
        <v>492.95</v>
      </c>
      <c r="M224" s="231">
        <v>1.3351599999999999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59</v>
      </c>
      <c r="D225" s="232">
        <v>58.266666666666673</v>
      </c>
      <c r="E225" s="232">
        <v>56.833333333333343</v>
      </c>
      <c r="F225" s="232">
        <v>54.666666666666671</v>
      </c>
      <c r="G225" s="232">
        <v>53.233333333333341</v>
      </c>
      <c r="H225" s="232">
        <v>60.433333333333344</v>
      </c>
      <c r="I225" s="232">
        <v>61.866666666666667</v>
      </c>
      <c r="J225" s="232">
        <v>64.033333333333346</v>
      </c>
      <c r="K225" s="231">
        <v>59.7</v>
      </c>
      <c r="L225" s="231">
        <v>56.1</v>
      </c>
      <c r="M225" s="231">
        <v>1007.16858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59.5</v>
      </c>
      <c r="D226" s="232">
        <v>59.783333333333331</v>
      </c>
      <c r="E226" s="232">
        <v>58.766666666666666</v>
      </c>
      <c r="F226" s="232">
        <v>58.033333333333331</v>
      </c>
      <c r="G226" s="232">
        <v>57.016666666666666</v>
      </c>
      <c r="H226" s="232">
        <v>60.516666666666666</v>
      </c>
      <c r="I226" s="232">
        <v>61.533333333333331</v>
      </c>
      <c r="J226" s="232">
        <v>62.266666666666666</v>
      </c>
      <c r="K226" s="231">
        <v>60.8</v>
      </c>
      <c r="L226" s="231">
        <v>59.05</v>
      </c>
      <c r="M226" s="231">
        <v>233.89760000000001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82.95</v>
      </c>
      <c r="D227" s="232">
        <v>83.083333333333329</v>
      </c>
      <c r="E227" s="232">
        <v>81.966666666666654</v>
      </c>
      <c r="F227" s="232">
        <v>80.98333333333332</v>
      </c>
      <c r="G227" s="232">
        <v>79.866666666666646</v>
      </c>
      <c r="H227" s="232">
        <v>84.066666666666663</v>
      </c>
      <c r="I227" s="232">
        <v>85.183333333333337</v>
      </c>
      <c r="J227" s="232">
        <v>86.166666666666671</v>
      </c>
      <c r="K227" s="231">
        <v>84.2</v>
      </c>
      <c r="L227" s="231">
        <v>82.1</v>
      </c>
      <c r="M227" s="231">
        <v>46.056310000000003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923.95</v>
      </c>
      <c r="D228" s="232">
        <v>921.91666666666663</v>
      </c>
      <c r="E228" s="232">
        <v>914.08333333333326</v>
      </c>
      <c r="F228" s="232">
        <v>904.21666666666658</v>
      </c>
      <c r="G228" s="232">
        <v>896.38333333333321</v>
      </c>
      <c r="H228" s="232">
        <v>931.7833333333333</v>
      </c>
      <c r="I228" s="232">
        <v>939.61666666666656</v>
      </c>
      <c r="J228" s="232">
        <v>949.48333333333335</v>
      </c>
      <c r="K228" s="231">
        <v>929.75</v>
      </c>
      <c r="L228" s="231">
        <v>912.05</v>
      </c>
      <c r="M228" s="231">
        <v>0.35605999999999999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457.7</v>
      </c>
      <c r="D229" s="232">
        <v>460.83333333333331</v>
      </c>
      <c r="E229" s="232">
        <v>452.91666666666663</v>
      </c>
      <c r="F229" s="232">
        <v>448.13333333333333</v>
      </c>
      <c r="G229" s="232">
        <v>440.21666666666664</v>
      </c>
      <c r="H229" s="232">
        <v>465.61666666666662</v>
      </c>
      <c r="I229" s="232">
        <v>473.53333333333325</v>
      </c>
      <c r="J229" s="232">
        <v>478.31666666666661</v>
      </c>
      <c r="K229" s="231">
        <v>468.75</v>
      </c>
      <c r="L229" s="231">
        <v>456.05</v>
      </c>
      <c r="M229" s="231">
        <v>1.9427399999999999</v>
      </c>
      <c r="N229" s="1"/>
      <c r="O229" s="1"/>
    </row>
    <row r="230" spans="1:15" ht="12.75" customHeight="1">
      <c r="A230" s="30">
        <v>220</v>
      </c>
      <c r="B230" s="217" t="s">
        <v>380</v>
      </c>
      <c r="C230" s="231">
        <v>1775.25</v>
      </c>
      <c r="D230" s="232">
        <v>1774.5166666666664</v>
      </c>
      <c r="E230" s="232">
        <v>1755.0833333333328</v>
      </c>
      <c r="F230" s="232">
        <v>1734.9166666666663</v>
      </c>
      <c r="G230" s="232">
        <v>1715.4833333333327</v>
      </c>
      <c r="H230" s="232">
        <v>1794.6833333333329</v>
      </c>
      <c r="I230" s="232">
        <v>1814.1166666666663</v>
      </c>
      <c r="J230" s="232">
        <v>1834.2833333333331</v>
      </c>
      <c r="K230" s="231">
        <v>1793.95</v>
      </c>
      <c r="L230" s="231">
        <v>1754.35</v>
      </c>
      <c r="M230" s="231">
        <v>0.11044</v>
      </c>
      <c r="N230" s="1"/>
      <c r="O230" s="1"/>
    </row>
    <row r="231" spans="1:15" ht="12.75" customHeight="1">
      <c r="A231" s="30">
        <v>221</v>
      </c>
      <c r="B231" s="217" t="s">
        <v>381</v>
      </c>
      <c r="C231" s="231">
        <v>302.5</v>
      </c>
      <c r="D231" s="232">
        <v>304.5</v>
      </c>
      <c r="E231" s="232">
        <v>299.10000000000002</v>
      </c>
      <c r="F231" s="232">
        <v>295.70000000000005</v>
      </c>
      <c r="G231" s="232">
        <v>290.30000000000007</v>
      </c>
      <c r="H231" s="232">
        <v>307.89999999999998</v>
      </c>
      <c r="I231" s="232">
        <v>313.29999999999995</v>
      </c>
      <c r="J231" s="232">
        <v>316.69999999999993</v>
      </c>
      <c r="K231" s="231">
        <v>309.89999999999998</v>
      </c>
      <c r="L231" s="231">
        <v>301.10000000000002</v>
      </c>
      <c r="M231" s="231">
        <v>47.089790000000001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335.05</v>
      </c>
      <c r="D232" s="232">
        <v>335.23333333333335</v>
      </c>
      <c r="E232" s="232">
        <v>332.91666666666669</v>
      </c>
      <c r="F232" s="232">
        <v>330.78333333333336</v>
      </c>
      <c r="G232" s="232">
        <v>328.4666666666667</v>
      </c>
      <c r="H232" s="232">
        <v>337.36666666666667</v>
      </c>
      <c r="I232" s="232">
        <v>339.68333333333328</v>
      </c>
      <c r="J232" s="232">
        <v>341.81666666666666</v>
      </c>
      <c r="K232" s="231">
        <v>337.55</v>
      </c>
      <c r="L232" s="231">
        <v>333.1</v>
      </c>
      <c r="M232" s="231">
        <v>82.841350000000006</v>
      </c>
      <c r="N232" s="1"/>
      <c r="O232" s="1"/>
    </row>
    <row r="233" spans="1:15" ht="12.75" customHeight="1">
      <c r="A233" s="30">
        <v>223</v>
      </c>
      <c r="B233" s="217" t="s">
        <v>383</v>
      </c>
      <c r="C233" s="231">
        <v>102.65</v>
      </c>
      <c r="D233" s="232">
        <v>102.96666666666665</v>
      </c>
      <c r="E233" s="232">
        <v>101.2833333333333</v>
      </c>
      <c r="F233" s="232">
        <v>99.916666666666643</v>
      </c>
      <c r="G233" s="232">
        <v>98.233333333333292</v>
      </c>
      <c r="H233" s="232">
        <v>104.33333333333331</v>
      </c>
      <c r="I233" s="232">
        <v>106.01666666666668</v>
      </c>
      <c r="J233" s="232">
        <v>107.38333333333333</v>
      </c>
      <c r="K233" s="231">
        <v>104.65</v>
      </c>
      <c r="L233" s="231">
        <v>101.6</v>
      </c>
      <c r="M233" s="231">
        <v>1.6856</v>
      </c>
      <c r="N233" s="1"/>
      <c r="O233" s="1"/>
    </row>
    <row r="234" spans="1:15" ht="12.75" customHeight="1">
      <c r="A234" s="30">
        <v>224</v>
      </c>
      <c r="B234" s="217" t="s">
        <v>384</v>
      </c>
      <c r="C234" s="231">
        <v>217.7</v>
      </c>
      <c r="D234" s="232">
        <v>217.75</v>
      </c>
      <c r="E234" s="232">
        <v>213.85</v>
      </c>
      <c r="F234" s="232">
        <v>210</v>
      </c>
      <c r="G234" s="232">
        <v>206.1</v>
      </c>
      <c r="H234" s="232">
        <v>221.6</v>
      </c>
      <c r="I234" s="232">
        <v>225.49999999999997</v>
      </c>
      <c r="J234" s="232">
        <v>229.35</v>
      </c>
      <c r="K234" s="231">
        <v>221.65</v>
      </c>
      <c r="L234" s="231">
        <v>213.9</v>
      </c>
      <c r="M234" s="231">
        <v>21.904620000000001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140.25</v>
      </c>
      <c r="D235" s="232">
        <v>141.21666666666667</v>
      </c>
      <c r="E235" s="232">
        <v>137.63333333333333</v>
      </c>
      <c r="F235" s="232">
        <v>135.01666666666665</v>
      </c>
      <c r="G235" s="232">
        <v>131.43333333333331</v>
      </c>
      <c r="H235" s="232">
        <v>143.83333333333334</v>
      </c>
      <c r="I235" s="232">
        <v>147.41666666666666</v>
      </c>
      <c r="J235" s="232">
        <v>150.03333333333336</v>
      </c>
      <c r="K235" s="231">
        <v>144.80000000000001</v>
      </c>
      <c r="L235" s="231">
        <v>138.6</v>
      </c>
      <c r="M235" s="231">
        <v>94.62885</v>
      </c>
      <c r="N235" s="1"/>
      <c r="O235" s="1"/>
    </row>
    <row r="236" spans="1:15" ht="12.75" customHeight="1">
      <c r="A236" s="30">
        <v>226</v>
      </c>
      <c r="B236" s="217" t="s">
        <v>385</v>
      </c>
      <c r="C236" s="231">
        <v>77.2</v>
      </c>
      <c r="D236" s="232">
        <v>77.833333333333343</v>
      </c>
      <c r="E236" s="232">
        <v>76.01666666666668</v>
      </c>
      <c r="F236" s="232">
        <v>74.833333333333343</v>
      </c>
      <c r="G236" s="232">
        <v>73.01666666666668</v>
      </c>
      <c r="H236" s="232">
        <v>79.01666666666668</v>
      </c>
      <c r="I236" s="232">
        <v>80.833333333333343</v>
      </c>
      <c r="J236" s="232">
        <v>82.01666666666668</v>
      </c>
      <c r="K236" s="231">
        <v>79.650000000000006</v>
      </c>
      <c r="L236" s="231">
        <v>76.650000000000006</v>
      </c>
      <c r="M236" s="231">
        <v>64.233379999999997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4339.55</v>
      </c>
      <c r="D237" s="232">
        <v>4335.3999999999996</v>
      </c>
      <c r="E237" s="232">
        <v>4295.7999999999993</v>
      </c>
      <c r="F237" s="232">
        <v>4252.0499999999993</v>
      </c>
      <c r="G237" s="232">
        <v>4212.4499999999989</v>
      </c>
      <c r="H237" s="232">
        <v>4379.1499999999996</v>
      </c>
      <c r="I237" s="232">
        <v>4418.75</v>
      </c>
      <c r="J237" s="232">
        <v>4462.5</v>
      </c>
      <c r="K237" s="231">
        <v>4375</v>
      </c>
      <c r="L237" s="231">
        <v>4291.6499999999996</v>
      </c>
      <c r="M237" s="231">
        <v>0.35726000000000002</v>
      </c>
      <c r="N237" s="1"/>
      <c r="O237" s="1"/>
    </row>
    <row r="238" spans="1:15" ht="12.75" customHeight="1">
      <c r="A238" s="30">
        <v>228</v>
      </c>
      <c r="B238" s="217" t="s">
        <v>386</v>
      </c>
      <c r="C238" s="231">
        <v>293.45</v>
      </c>
      <c r="D238" s="232">
        <v>293</v>
      </c>
      <c r="E238" s="232">
        <v>289.8</v>
      </c>
      <c r="F238" s="232">
        <v>286.15000000000003</v>
      </c>
      <c r="G238" s="232">
        <v>282.95000000000005</v>
      </c>
      <c r="H238" s="232">
        <v>296.64999999999998</v>
      </c>
      <c r="I238" s="232">
        <v>299.85000000000002</v>
      </c>
      <c r="J238" s="232">
        <v>303.49999999999994</v>
      </c>
      <c r="K238" s="231">
        <v>296.2</v>
      </c>
      <c r="L238" s="231">
        <v>289.35000000000002</v>
      </c>
      <c r="M238" s="231">
        <v>13.11018</v>
      </c>
      <c r="N238" s="1"/>
      <c r="O238" s="1"/>
    </row>
    <row r="239" spans="1:15" ht="12.75" customHeight="1">
      <c r="A239" s="30">
        <v>229</v>
      </c>
      <c r="B239" s="217" t="s">
        <v>387</v>
      </c>
      <c r="C239" s="231">
        <v>139.15</v>
      </c>
      <c r="D239" s="232">
        <v>139.78333333333333</v>
      </c>
      <c r="E239" s="232">
        <v>137.96666666666667</v>
      </c>
      <c r="F239" s="232">
        <v>136.78333333333333</v>
      </c>
      <c r="G239" s="232">
        <v>134.96666666666667</v>
      </c>
      <c r="H239" s="232">
        <v>140.96666666666667</v>
      </c>
      <c r="I239" s="232">
        <v>142.78333333333333</v>
      </c>
      <c r="J239" s="232">
        <v>143.96666666666667</v>
      </c>
      <c r="K239" s="231">
        <v>141.6</v>
      </c>
      <c r="L239" s="231">
        <v>138.6</v>
      </c>
      <c r="M239" s="231">
        <v>20.59984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310.3</v>
      </c>
      <c r="D240" s="232">
        <v>310.8</v>
      </c>
      <c r="E240" s="232">
        <v>306.20000000000005</v>
      </c>
      <c r="F240" s="232">
        <v>302.10000000000002</v>
      </c>
      <c r="G240" s="232">
        <v>297.50000000000006</v>
      </c>
      <c r="H240" s="232">
        <v>314.90000000000003</v>
      </c>
      <c r="I240" s="232">
        <v>319.50000000000006</v>
      </c>
      <c r="J240" s="232">
        <v>323.60000000000002</v>
      </c>
      <c r="K240" s="231">
        <v>315.39999999999998</v>
      </c>
      <c r="L240" s="231">
        <v>306.7</v>
      </c>
      <c r="M240" s="231">
        <v>19.70194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80.05</v>
      </c>
      <c r="D241" s="232">
        <v>79.95</v>
      </c>
      <c r="E241" s="232">
        <v>79.100000000000009</v>
      </c>
      <c r="F241" s="232">
        <v>78.150000000000006</v>
      </c>
      <c r="G241" s="232">
        <v>77.300000000000011</v>
      </c>
      <c r="H241" s="232">
        <v>80.900000000000006</v>
      </c>
      <c r="I241" s="232">
        <v>81.75</v>
      </c>
      <c r="J241" s="232">
        <v>82.7</v>
      </c>
      <c r="K241" s="231">
        <v>80.8</v>
      </c>
      <c r="L241" s="231">
        <v>79</v>
      </c>
      <c r="M241" s="231">
        <v>190.75518</v>
      </c>
      <c r="N241" s="1"/>
      <c r="O241" s="1"/>
    </row>
    <row r="242" spans="1:15" ht="12.75" customHeight="1">
      <c r="A242" s="30">
        <v>232</v>
      </c>
      <c r="B242" s="217" t="s">
        <v>388</v>
      </c>
      <c r="C242" s="231">
        <v>30.95</v>
      </c>
      <c r="D242" s="232">
        <v>31.149999999999995</v>
      </c>
      <c r="E242" s="232">
        <v>30.449999999999989</v>
      </c>
      <c r="F242" s="232">
        <v>29.949999999999992</v>
      </c>
      <c r="G242" s="232">
        <v>29.249999999999986</v>
      </c>
      <c r="H242" s="232">
        <v>31.649999999999991</v>
      </c>
      <c r="I242" s="232">
        <v>32.35</v>
      </c>
      <c r="J242" s="232">
        <v>32.849999999999994</v>
      </c>
      <c r="K242" s="231">
        <v>31.85</v>
      </c>
      <c r="L242" s="231">
        <v>30.65</v>
      </c>
      <c r="M242" s="231">
        <v>506.88438000000002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636.25</v>
      </c>
      <c r="D243" s="232">
        <v>635.73333333333335</v>
      </c>
      <c r="E243" s="232">
        <v>631.51666666666665</v>
      </c>
      <c r="F243" s="232">
        <v>626.7833333333333</v>
      </c>
      <c r="G243" s="232">
        <v>622.56666666666661</v>
      </c>
      <c r="H243" s="232">
        <v>640.4666666666667</v>
      </c>
      <c r="I243" s="232">
        <v>644.68333333333339</v>
      </c>
      <c r="J243" s="232">
        <v>649.41666666666674</v>
      </c>
      <c r="K243" s="231">
        <v>639.95000000000005</v>
      </c>
      <c r="L243" s="231">
        <v>631</v>
      </c>
      <c r="M243" s="231">
        <v>7.3087999999999997</v>
      </c>
      <c r="N243" s="1"/>
      <c r="O243" s="1"/>
    </row>
    <row r="244" spans="1:15" ht="12.75" customHeight="1">
      <c r="A244" s="30">
        <v>234</v>
      </c>
      <c r="B244" s="217" t="s">
        <v>771</v>
      </c>
      <c r="C244" s="231">
        <v>32.700000000000003</v>
      </c>
      <c r="D244" s="232">
        <v>32.716666666666669</v>
      </c>
      <c r="E244" s="232">
        <v>32.333333333333336</v>
      </c>
      <c r="F244" s="232">
        <v>31.966666666666669</v>
      </c>
      <c r="G244" s="232">
        <v>31.583333333333336</v>
      </c>
      <c r="H244" s="232">
        <v>33.083333333333336</v>
      </c>
      <c r="I244" s="232">
        <v>33.466666666666661</v>
      </c>
      <c r="J244" s="232">
        <v>33.833333333333336</v>
      </c>
      <c r="K244" s="231">
        <v>33.1</v>
      </c>
      <c r="L244" s="231">
        <v>32.35</v>
      </c>
      <c r="M244" s="231">
        <v>278.18130000000002</v>
      </c>
      <c r="N244" s="1"/>
      <c r="O244" s="1"/>
    </row>
    <row r="245" spans="1:15" ht="12.75" customHeight="1">
      <c r="A245" s="30">
        <v>235</v>
      </c>
      <c r="B245" s="217" t="s">
        <v>777</v>
      </c>
      <c r="C245" s="231">
        <v>1294.25</v>
      </c>
      <c r="D245" s="232">
        <v>1298.8999999999999</v>
      </c>
      <c r="E245" s="232">
        <v>1285.3499999999997</v>
      </c>
      <c r="F245" s="232">
        <v>1276.4499999999998</v>
      </c>
      <c r="G245" s="232">
        <v>1262.8999999999996</v>
      </c>
      <c r="H245" s="232">
        <v>1307.7999999999997</v>
      </c>
      <c r="I245" s="232">
        <v>1321.35</v>
      </c>
      <c r="J245" s="232">
        <v>1330.2499999999998</v>
      </c>
      <c r="K245" s="231">
        <v>1312.45</v>
      </c>
      <c r="L245" s="231">
        <v>1290</v>
      </c>
      <c r="M245" s="231">
        <v>0.13450999999999999</v>
      </c>
      <c r="N245" s="1"/>
      <c r="O245" s="1"/>
    </row>
    <row r="246" spans="1:15" ht="12.75" customHeight="1">
      <c r="A246" s="30">
        <v>236</v>
      </c>
      <c r="B246" s="217" t="s">
        <v>389</v>
      </c>
      <c r="C246" s="231">
        <v>394.1</v>
      </c>
      <c r="D246" s="232">
        <v>394.4666666666667</v>
      </c>
      <c r="E246" s="232">
        <v>390.23333333333341</v>
      </c>
      <c r="F246" s="232">
        <v>386.36666666666673</v>
      </c>
      <c r="G246" s="232">
        <v>382.13333333333344</v>
      </c>
      <c r="H246" s="232">
        <v>398.33333333333337</v>
      </c>
      <c r="I246" s="232">
        <v>402.56666666666672</v>
      </c>
      <c r="J246" s="232">
        <v>406.43333333333334</v>
      </c>
      <c r="K246" s="231">
        <v>398.7</v>
      </c>
      <c r="L246" s="231">
        <v>390.6</v>
      </c>
      <c r="M246" s="231">
        <v>0.22483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416.85</v>
      </c>
      <c r="D247" s="232">
        <v>419.23333333333335</v>
      </c>
      <c r="E247" s="232">
        <v>410.06666666666672</v>
      </c>
      <c r="F247" s="232">
        <v>403.28333333333336</v>
      </c>
      <c r="G247" s="232">
        <v>394.11666666666673</v>
      </c>
      <c r="H247" s="232">
        <v>426.01666666666671</v>
      </c>
      <c r="I247" s="232">
        <v>435.18333333333334</v>
      </c>
      <c r="J247" s="232">
        <v>441.9666666666667</v>
      </c>
      <c r="K247" s="231">
        <v>428.4</v>
      </c>
      <c r="L247" s="231">
        <v>412.45</v>
      </c>
      <c r="M247" s="231">
        <v>15.0715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187.35</v>
      </c>
      <c r="D248" s="232">
        <v>187.29999999999998</v>
      </c>
      <c r="E248" s="232">
        <v>185.79999999999995</v>
      </c>
      <c r="F248" s="232">
        <v>184.24999999999997</v>
      </c>
      <c r="G248" s="232">
        <v>182.74999999999994</v>
      </c>
      <c r="H248" s="232">
        <v>188.84999999999997</v>
      </c>
      <c r="I248" s="232">
        <v>190.35000000000002</v>
      </c>
      <c r="J248" s="232">
        <v>191.89999999999998</v>
      </c>
      <c r="K248" s="231">
        <v>188.8</v>
      </c>
      <c r="L248" s="231">
        <v>185.75</v>
      </c>
      <c r="M248" s="231">
        <v>11.169829999999999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1181.9000000000001</v>
      </c>
      <c r="D249" s="232">
        <v>1191.9000000000001</v>
      </c>
      <c r="E249" s="232">
        <v>1166.1000000000001</v>
      </c>
      <c r="F249" s="232">
        <v>1150.3</v>
      </c>
      <c r="G249" s="232">
        <v>1124.5</v>
      </c>
      <c r="H249" s="232">
        <v>1207.7000000000003</v>
      </c>
      <c r="I249" s="232">
        <v>1233.5000000000005</v>
      </c>
      <c r="J249" s="232">
        <v>1249.3000000000004</v>
      </c>
      <c r="K249" s="231">
        <v>1217.7</v>
      </c>
      <c r="L249" s="231">
        <v>1176.0999999999999</v>
      </c>
      <c r="M249" s="231">
        <v>30.29739</v>
      </c>
      <c r="N249" s="1"/>
      <c r="O249" s="1"/>
    </row>
    <row r="250" spans="1:15" ht="12.75" customHeight="1">
      <c r="A250" s="30">
        <v>240</v>
      </c>
      <c r="B250" s="217" t="s">
        <v>390</v>
      </c>
      <c r="C250" s="231">
        <v>16</v>
      </c>
      <c r="D250" s="232">
        <v>16.083333333333332</v>
      </c>
      <c r="E250" s="232">
        <v>15.766666666666666</v>
      </c>
      <c r="F250" s="232">
        <v>15.533333333333333</v>
      </c>
      <c r="G250" s="232">
        <v>15.216666666666667</v>
      </c>
      <c r="H250" s="232">
        <v>16.316666666666663</v>
      </c>
      <c r="I250" s="232">
        <v>16.633333333333333</v>
      </c>
      <c r="J250" s="232">
        <v>16.866666666666664</v>
      </c>
      <c r="K250" s="231">
        <v>16.399999999999999</v>
      </c>
      <c r="L250" s="231">
        <v>15.85</v>
      </c>
      <c r="M250" s="231">
        <v>40.12236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3687.05</v>
      </c>
      <c r="D251" s="232">
        <v>3693.3666666666668</v>
      </c>
      <c r="E251" s="232">
        <v>3658.7333333333336</v>
      </c>
      <c r="F251" s="232">
        <v>3630.416666666667</v>
      </c>
      <c r="G251" s="232">
        <v>3595.7833333333338</v>
      </c>
      <c r="H251" s="232">
        <v>3721.6833333333334</v>
      </c>
      <c r="I251" s="232">
        <v>3756.3166666666666</v>
      </c>
      <c r="J251" s="232">
        <v>3784.6333333333332</v>
      </c>
      <c r="K251" s="231">
        <v>3728</v>
      </c>
      <c r="L251" s="231">
        <v>3665.05</v>
      </c>
      <c r="M251" s="231">
        <v>2.2146400000000002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1448.5</v>
      </c>
      <c r="D252" s="232">
        <v>1456.6666666666667</v>
      </c>
      <c r="E252" s="232">
        <v>1438.3333333333335</v>
      </c>
      <c r="F252" s="232">
        <v>1428.1666666666667</v>
      </c>
      <c r="G252" s="232">
        <v>1409.8333333333335</v>
      </c>
      <c r="H252" s="232">
        <v>1466.8333333333335</v>
      </c>
      <c r="I252" s="232">
        <v>1485.166666666667</v>
      </c>
      <c r="J252" s="232">
        <v>1495.3333333333335</v>
      </c>
      <c r="K252" s="231">
        <v>1475</v>
      </c>
      <c r="L252" s="231">
        <v>1446.5</v>
      </c>
      <c r="M252" s="231">
        <v>64.437139999999999</v>
      </c>
      <c r="N252" s="1"/>
      <c r="O252" s="1"/>
    </row>
    <row r="253" spans="1:15" ht="12.75" customHeight="1">
      <c r="A253" s="30">
        <v>243</v>
      </c>
      <c r="B253" s="217" t="s">
        <v>391</v>
      </c>
      <c r="C253" s="231">
        <v>476.9</v>
      </c>
      <c r="D253" s="232">
        <v>479.51666666666665</v>
      </c>
      <c r="E253" s="232">
        <v>470.43333333333328</v>
      </c>
      <c r="F253" s="232">
        <v>463.96666666666664</v>
      </c>
      <c r="G253" s="232">
        <v>454.88333333333327</v>
      </c>
      <c r="H253" s="232">
        <v>485.98333333333329</v>
      </c>
      <c r="I253" s="232">
        <v>495.06666666666666</v>
      </c>
      <c r="J253" s="232">
        <v>501.5333333333333</v>
      </c>
      <c r="K253" s="231">
        <v>488.6</v>
      </c>
      <c r="L253" s="231">
        <v>473.05</v>
      </c>
      <c r="M253" s="231">
        <v>2.6607500000000002</v>
      </c>
      <c r="N253" s="1"/>
      <c r="O253" s="1"/>
    </row>
    <row r="254" spans="1:15" ht="12.75" customHeight="1">
      <c r="A254" s="30">
        <v>244</v>
      </c>
      <c r="B254" s="217" t="s">
        <v>392</v>
      </c>
      <c r="C254" s="231">
        <v>421.85</v>
      </c>
      <c r="D254" s="232">
        <v>424.58333333333331</v>
      </c>
      <c r="E254" s="232">
        <v>417.21666666666664</v>
      </c>
      <c r="F254" s="232">
        <v>412.58333333333331</v>
      </c>
      <c r="G254" s="232">
        <v>405.21666666666664</v>
      </c>
      <c r="H254" s="232">
        <v>429.21666666666664</v>
      </c>
      <c r="I254" s="232">
        <v>436.58333333333331</v>
      </c>
      <c r="J254" s="232">
        <v>441.21666666666664</v>
      </c>
      <c r="K254" s="231">
        <v>431.95</v>
      </c>
      <c r="L254" s="231">
        <v>419.95</v>
      </c>
      <c r="M254" s="231">
        <v>2.26919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2020</v>
      </c>
      <c r="D255" s="232">
        <v>2023.3333333333333</v>
      </c>
      <c r="E255" s="232">
        <v>1998.6666666666665</v>
      </c>
      <c r="F255" s="232">
        <v>1977.3333333333333</v>
      </c>
      <c r="G255" s="232">
        <v>1952.6666666666665</v>
      </c>
      <c r="H255" s="232">
        <v>2044.6666666666665</v>
      </c>
      <c r="I255" s="232">
        <v>2069.333333333333</v>
      </c>
      <c r="J255" s="232">
        <v>2090.6666666666665</v>
      </c>
      <c r="K255" s="231">
        <v>2048</v>
      </c>
      <c r="L255" s="231">
        <v>2002</v>
      </c>
      <c r="M255" s="231">
        <v>3.61483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854.4</v>
      </c>
      <c r="D256" s="232">
        <v>854.25</v>
      </c>
      <c r="E256" s="232">
        <v>844.55</v>
      </c>
      <c r="F256" s="232">
        <v>834.69999999999993</v>
      </c>
      <c r="G256" s="232">
        <v>824.99999999999989</v>
      </c>
      <c r="H256" s="232">
        <v>864.1</v>
      </c>
      <c r="I256" s="232">
        <v>873.80000000000007</v>
      </c>
      <c r="J256" s="232">
        <v>883.65000000000009</v>
      </c>
      <c r="K256" s="231">
        <v>863.95</v>
      </c>
      <c r="L256" s="231">
        <v>844.4</v>
      </c>
      <c r="M256" s="231">
        <v>0.81757000000000002</v>
      </c>
      <c r="N256" s="1"/>
      <c r="O256" s="1"/>
    </row>
    <row r="257" spans="1:15" ht="12.75" customHeight="1">
      <c r="A257" s="30">
        <v>247</v>
      </c>
      <c r="B257" s="217" t="s">
        <v>393</v>
      </c>
      <c r="C257" s="231">
        <v>1952.5</v>
      </c>
      <c r="D257" s="232">
        <v>1964.0666666666666</v>
      </c>
      <c r="E257" s="232">
        <v>1930.1333333333332</v>
      </c>
      <c r="F257" s="232">
        <v>1907.7666666666667</v>
      </c>
      <c r="G257" s="232">
        <v>1873.8333333333333</v>
      </c>
      <c r="H257" s="232">
        <v>1986.4333333333332</v>
      </c>
      <c r="I257" s="232">
        <v>2020.3666666666666</v>
      </c>
      <c r="J257" s="232">
        <v>2042.7333333333331</v>
      </c>
      <c r="K257" s="231">
        <v>1998</v>
      </c>
      <c r="L257" s="231">
        <v>1941.7</v>
      </c>
      <c r="M257" s="231">
        <v>0.34588999999999998</v>
      </c>
      <c r="N257" s="1"/>
      <c r="O257" s="1"/>
    </row>
    <row r="258" spans="1:15" ht="12.75" customHeight="1">
      <c r="A258" s="30">
        <v>248</v>
      </c>
      <c r="B258" s="217" t="s">
        <v>394</v>
      </c>
      <c r="C258" s="231">
        <v>2873.65</v>
      </c>
      <c r="D258" s="232">
        <v>2877.5833333333335</v>
      </c>
      <c r="E258" s="232">
        <v>2853.166666666667</v>
      </c>
      <c r="F258" s="232">
        <v>2832.6833333333334</v>
      </c>
      <c r="G258" s="232">
        <v>2808.2666666666669</v>
      </c>
      <c r="H258" s="232">
        <v>2898.0666666666671</v>
      </c>
      <c r="I258" s="232">
        <v>2922.483333333334</v>
      </c>
      <c r="J258" s="232">
        <v>2942.9666666666672</v>
      </c>
      <c r="K258" s="231">
        <v>2902</v>
      </c>
      <c r="L258" s="231">
        <v>2857.1</v>
      </c>
      <c r="M258" s="231">
        <v>1.0159</v>
      </c>
      <c r="N258" s="1"/>
      <c r="O258" s="1"/>
    </row>
    <row r="259" spans="1:15" ht="12.75" customHeight="1">
      <c r="A259" s="30">
        <v>249</v>
      </c>
      <c r="B259" s="217" t="s">
        <v>857</v>
      </c>
      <c r="C259" s="231">
        <v>534.5</v>
      </c>
      <c r="D259" s="232">
        <v>538.05000000000007</v>
      </c>
      <c r="E259" s="232">
        <v>527.10000000000014</v>
      </c>
      <c r="F259" s="232">
        <v>519.70000000000005</v>
      </c>
      <c r="G259" s="232">
        <v>508.75000000000011</v>
      </c>
      <c r="H259" s="232">
        <v>545.45000000000016</v>
      </c>
      <c r="I259" s="232">
        <v>556.4000000000002</v>
      </c>
      <c r="J259" s="232">
        <v>563.80000000000018</v>
      </c>
      <c r="K259" s="231">
        <v>549</v>
      </c>
      <c r="L259" s="231">
        <v>530.65</v>
      </c>
      <c r="M259" s="231">
        <v>4.1833299999999998</v>
      </c>
      <c r="N259" s="1"/>
      <c r="O259" s="1"/>
    </row>
    <row r="260" spans="1:15" ht="12.75" customHeight="1">
      <c r="A260" s="30">
        <v>250</v>
      </c>
      <c r="B260" s="217" t="s">
        <v>395</v>
      </c>
      <c r="C260" s="231">
        <v>761.4</v>
      </c>
      <c r="D260" s="232">
        <v>765.31666666666661</v>
      </c>
      <c r="E260" s="232">
        <v>752.93333333333317</v>
      </c>
      <c r="F260" s="232">
        <v>744.46666666666658</v>
      </c>
      <c r="G260" s="232">
        <v>732.08333333333314</v>
      </c>
      <c r="H260" s="232">
        <v>773.78333333333319</v>
      </c>
      <c r="I260" s="232">
        <v>786.16666666666663</v>
      </c>
      <c r="J260" s="232">
        <v>794.63333333333321</v>
      </c>
      <c r="K260" s="231">
        <v>777.7</v>
      </c>
      <c r="L260" s="231">
        <v>756.85</v>
      </c>
      <c r="M260" s="231">
        <v>1.7195400000000001</v>
      </c>
      <c r="N260" s="1"/>
      <c r="O260" s="1"/>
    </row>
    <row r="261" spans="1:15" ht="12.75" customHeight="1">
      <c r="A261" s="30">
        <v>251</v>
      </c>
      <c r="B261" s="217" t="s">
        <v>396</v>
      </c>
      <c r="C261" s="231">
        <v>411.1</v>
      </c>
      <c r="D261" s="232">
        <v>412.4666666666667</v>
      </c>
      <c r="E261" s="232">
        <v>405.73333333333341</v>
      </c>
      <c r="F261" s="232">
        <v>400.36666666666673</v>
      </c>
      <c r="G261" s="232">
        <v>393.63333333333344</v>
      </c>
      <c r="H261" s="232">
        <v>417.83333333333337</v>
      </c>
      <c r="I261" s="232">
        <v>424.56666666666672</v>
      </c>
      <c r="J261" s="232">
        <v>429.93333333333334</v>
      </c>
      <c r="K261" s="231">
        <v>419.2</v>
      </c>
      <c r="L261" s="231">
        <v>407.1</v>
      </c>
      <c r="M261" s="231">
        <v>4.27888</v>
      </c>
      <c r="N261" s="1"/>
      <c r="O261" s="1"/>
    </row>
    <row r="262" spans="1:15" ht="12.75" customHeight="1">
      <c r="A262" s="30">
        <v>252</v>
      </c>
      <c r="B262" s="217" t="s">
        <v>397</v>
      </c>
      <c r="C262" s="231">
        <v>70.45</v>
      </c>
      <c r="D262" s="232">
        <v>70.75</v>
      </c>
      <c r="E262" s="232">
        <v>69.2</v>
      </c>
      <c r="F262" s="232">
        <v>67.95</v>
      </c>
      <c r="G262" s="232">
        <v>66.400000000000006</v>
      </c>
      <c r="H262" s="232">
        <v>72</v>
      </c>
      <c r="I262" s="232">
        <v>73.550000000000011</v>
      </c>
      <c r="J262" s="232">
        <v>74.8</v>
      </c>
      <c r="K262" s="231">
        <v>72.3</v>
      </c>
      <c r="L262" s="231">
        <v>69.5</v>
      </c>
      <c r="M262" s="231">
        <v>7.6862599999999999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278.8</v>
      </c>
      <c r="D263" s="232">
        <v>279.2</v>
      </c>
      <c r="E263" s="232">
        <v>276</v>
      </c>
      <c r="F263" s="232">
        <v>273.2</v>
      </c>
      <c r="G263" s="232">
        <v>270</v>
      </c>
      <c r="H263" s="232">
        <v>282</v>
      </c>
      <c r="I263" s="232">
        <v>285.19999999999993</v>
      </c>
      <c r="J263" s="232">
        <v>288</v>
      </c>
      <c r="K263" s="231">
        <v>282.39999999999998</v>
      </c>
      <c r="L263" s="231">
        <v>276.39999999999998</v>
      </c>
      <c r="M263" s="231">
        <v>2.4080499999999998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728.35</v>
      </c>
      <c r="D264" s="232">
        <v>736.23333333333323</v>
      </c>
      <c r="E264" s="232">
        <v>718.06666666666649</v>
      </c>
      <c r="F264" s="232">
        <v>707.7833333333333</v>
      </c>
      <c r="G264" s="232">
        <v>689.61666666666656</v>
      </c>
      <c r="H264" s="232">
        <v>746.51666666666642</v>
      </c>
      <c r="I264" s="232">
        <v>764.68333333333317</v>
      </c>
      <c r="J264" s="232">
        <v>774.96666666666636</v>
      </c>
      <c r="K264" s="231">
        <v>754.4</v>
      </c>
      <c r="L264" s="231">
        <v>725.95</v>
      </c>
      <c r="M264" s="231">
        <v>35.360959999999999</v>
      </c>
      <c r="N264" s="1"/>
      <c r="O264" s="1"/>
    </row>
    <row r="265" spans="1:15" ht="12.75" customHeight="1">
      <c r="A265" s="30">
        <v>255</v>
      </c>
      <c r="B265" s="217" t="s">
        <v>398</v>
      </c>
      <c r="C265" s="231">
        <v>102.9</v>
      </c>
      <c r="D265" s="232">
        <v>103.31666666666666</v>
      </c>
      <c r="E265" s="232">
        <v>101.58333333333333</v>
      </c>
      <c r="F265" s="232">
        <v>100.26666666666667</v>
      </c>
      <c r="G265" s="232">
        <v>98.533333333333331</v>
      </c>
      <c r="H265" s="232">
        <v>104.63333333333333</v>
      </c>
      <c r="I265" s="232">
        <v>106.36666666666667</v>
      </c>
      <c r="J265" s="232">
        <v>107.68333333333332</v>
      </c>
      <c r="K265" s="231">
        <v>105.05</v>
      </c>
      <c r="L265" s="231">
        <v>102</v>
      </c>
      <c r="M265" s="231">
        <v>4.58575</v>
      </c>
      <c r="N265" s="1"/>
      <c r="O265" s="1"/>
    </row>
    <row r="266" spans="1:15" ht="12.75" customHeight="1">
      <c r="A266" s="30">
        <v>256</v>
      </c>
      <c r="B266" s="217" t="s">
        <v>399</v>
      </c>
      <c r="C266" s="231">
        <v>239.3</v>
      </c>
      <c r="D266" s="232">
        <v>237.65</v>
      </c>
      <c r="E266" s="232">
        <v>232</v>
      </c>
      <c r="F266" s="232">
        <v>224.7</v>
      </c>
      <c r="G266" s="232">
        <v>219.04999999999998</v>
      </c>
      <c r="H266" s="232">
        <v>244.95000000000002</v>
      </c>
      <c r="I266" s="232">
        <v>250.60000000000005</v>
      </c>
      <c r="J266" s="232">
        <v>257.90000000000003</v>
      </c>
      <c r="K266" s="231">
        <v>243.3</v>
      </c>
      <c r="L266" s="231">
        <v>230.35</v>
      </c>
      <c r="M266" s="231">
        <v>12.32283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591.1</v>
      </c>
      <c r="D267" s="232">
        <v>593.26666666666677</v>
      </c>
      <c r="E267" s="232">
        <v>586.83333333333348</v>
      </c>
      <c r="F267" s="232">
        <v>582.56666666666672</v>
      </c>
      <c r="G267" s="232">
        <v>576.13333333333344</v>
      </c>
      <c r="H267" s="232">
        <v>597.53333333333353</v>
      </c>
      <c r="I267" s="232">
        <v>603.9666666666667</v>
      </c>
      <c r="J267" s="232">
        <v>608.23333333333358</v>
      </c>
      <c r="K267" s="231">
        <v>599.70000000000005</v>
      </c>
      <c r="L267" s="231">
        <v>589</v>
      </c>
      <c r="M267" s="231">
        <v>25.294119999999999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498</v>
      </c>
      <c r="D268" s="232">
        <v>500.5</v>
      </c>
      <c r="E268" s="232">
        <v>492.1</v>
      </c>
      <c r="F268" s="232">
        <v>486.20000000000005</v>
      </c>
      <c r="G268" s="232">
        <v>477.80000000000007</v>
      </c>
      <c r="H268" s="232">
        <v>506.4</v>
      </c>
      <c r="I268" s="232">
        <v>514.79999999999995</v>
      </c>
      <c r="J268" s="232">
        <v>520.69999999999993</v>
      </c>
      <c r="K268" s="231">
        <v>508.9</v>
      </c>
      <c r="L268" s="231">
        <v>494.6</v>
      </c>
      <c r="M268" s="231">
        <v>19.87283</v>
      </c>
      <c r="N268" s="1"/>
      <c r="O268" s="1"/>
    </row>
    <row r="269" spans="1:15" ht="12.75" customHeight="1">
      <c r="A269" s="30">
        <v>259</v>
      </c>
      <c r="B269" s="217" t="s">
        <v>778</v>
      </c>
      <c r="C269" s="231">
        <v>531.15</v>
      </c>
      <c r="D269" s="232">
        <v>530.75</v>
      </c>
      <c r="E269" s="232">
        <v>523.1</v>
      </c>
      <c r="F269" s="232">
        <v>515.05000000000007</v>
      </c>
      <c r="G269" s="232">
        <v>507.40000000000009</v>
      </c>
      <c r="H269" s="232">
        <v>538.79999999999995</v>
      </c>
      <c r="I269" s="232">
        <v>546.45000000000005</v>
      </c>
      <c r="J269" s="232">
        <v>554.49999999999989</v>
      </c>
      <c r="K269" s="231">
        <v>538.4</v>
      </c>
      <c r="L269" s="231">
        <v>522.70000000000005</v>
      </c>
      <c r="M269" s="231">
        <v>1.9145300000000001</v>
      </c>
      <c r="N269" s="1"/>
      <c r="O269" s="1"/>
    </row>
    <row r="270" spans="1:15" ht="12.75" customHeight="1">
      <c r="A270" s="30">
        <v>260</v>
      </c>
      <c r="B270" s="217" t="s">
        <v>779</v>
      </c>
      <c r="C270" s="231">
        <v>359.7</v>
      </c>
      <c r="D270" s="232">
        <v>357.7166666666667</v>
      </c>
      <c r="E270" s="232">
        <v>354.23333333333341</v>
      </c>
      <c r="F270" s="232">
        <v>348.76666666666671</v>
      </c>
      <c r="G270" s="232">
        <v>345.28333333333342</v>
      </c>
      <c r="H270" s="232">
        <v>363.18333333333339</v>
      </c>
      <c r="I270" s="232">
        <v>366.66666666666674</v>
      </c>
      <c r="J270" s="232">
        <v>372.13333333333338</v>
      </c>
      <c r="K270" s="231">
        <v>361.2</v>
      </c>
      <c r="L270" s="231">
        <v>352.25</v>
      </c>
      <c r="M270" s="231">
        <v>0.97816000000000003</v>
      </c>
      <c r="N270" s="1"/>
      <c r="O270" s="1"/>
    </row>
    <row r="271" spans="1:15" ht="12.75" customHeight="1">
      <c r="A271" s="30">
        <v>261</v>
      </c>
      <c r="B271" s="217" t="s">
        <v>400</v>
      </c>
      <c r="C271" s="231">
        <v>591.35</v>
      </c>
      <c r="D271" s="232">
        <v>592.6</v>
      </c>
      <c r="E271" s="232">
        <v>585.75</v>
      </c>
      <c r="F271" s="232">
        <v>580.15</v>
      </c>
      <c r="G271" s="232">
        <v>573.29999999999995</v>
      </c>
      <c r="H271" s="232">
        <v>598.20000000000005</v>
      </c>
      <c r="I271" s="232">
        <v>605.05000000000018</v>
      </c>
      <c r="J271" s="232">
        <v>610.65000000000009</v>
      </c>
      <c r="K271" s="231">
        <v>599.45000000000005</v>
      </c>
      <c r="L271" s="231">
        <v>587</v>
      </c>
      <c r="M271" s="231">
        <v>0.57793000000000005</v>
      </c>
      <c r="N271" s="1"/>
      <c r="O271" s="1"/>
    </row>
    <row r="272" spans="1:15" ht="12.75" customHeight="1">
      <c r="A272" s="30">
        <v>262</v>
      </c>
      <c r="B272" s="217" t="s">
        <v>401</v>
      </c>
      <c r="C272" s="231">
        <v>203.5</v>
      </c>
      <c r="D272" s="232">
        <v>204.03333333333333</v>
      </c>
      <c r="E272" s="232">
        <v>201.61666666666667</v>
      </c>
      <c r="F272" s="232">
        <v>199.73333333333335</v>
      </c>
      <c r="G272" s="232">
        <v>197.31666666666669</v>
      </c>
      <c r="H272" s="232">
        <v>205.91666666666666</v>
      </c>
      <c r="I272" s="232">
        <v>208.33333333333334</v>
      </c>
      <c r="J272" s="232">
        <v>210.21666666666664</v>
      </c>
      <c r="K272" s="231">
        <v>206.45</v>
      </c>
      <c r="L272" s="231">
        <v>202.15</v>
      </c>
      <c r="M272" s="231">
        <v>2.3694500000000001</v>
      </c>
      <c r="N272" s="1"/>
      <c r="O272" s="1"/>
    </row>
    <row r="273" spans="1:15" ht="12.75" customHeight="1">
      <c r="A273" s="30">
        <v>263</v>
      </c>
      <c r="B273" s="217" t="s">
        <v>402</v>
      </c>
      <c r="C273" s="231">
        <v>518.54999999999995</v>
      </c>
      <c r="D273" s="232">
        <v>519.94999999999993</v>
      </c>
      <c r="E273" s="232">
        <v>512.89999999999986</v>
      </c>
      <c r="F273" s="232">
        <v>507.24999999999989</v>
      </c>
      <c r="G273" s="232">
        <v>500.19999999999982</v>
      </c>
      <c r="H273" s="232">
        <v>525.59999999999991</v>
      </c>
      <c r="I273" s="232">
        <v>532.64999999999986</v>
      </c>
      <c r="J273" s="232">
        <v>538.29999999999995</v>
      </c>
      <c r="K273" s="231">
        <v>527</v>
      </c>
      <c r="L273" s="231">
        <v>514.29999999999995</v>
      </c>
      <c r="M273" s="231">
        <v>1.1826399999999999</v>
      </c>
      <c r="N273" s="1"/>
      <c r="O273" s="1"/>
    </row>
    <row r="274" spans="1:15" ht="12.75" customHeight="1">
      <c r="A274" s="30">
        <v>264</v>
      </c>
      <c r="B274" s="217" t="s">
        <v>403</v>
      </c>
      <c r="C274" s="231">
        <v>1489.9</v>
      </c>
      <c r="D274" s="232">
        <v>1493.2833333333335</v>
      </c>
      <c r="E274" s="232">
        <v>1466.616666666667</v>
      </c>
      <c r="F274" s="232">
        <v>1443.3333333333335</v>
      </c>
      <c r="G274" s="232">
        <v>1416.666666666667</v>
      </c>
      <c r="H274" s="232">
        <v>1516.5666666666671</v>
      </c>
      <c r="I274" s="232">
        <v>1543.2333333333336</v>
      </c>
      <c r="J274" s="232">
        <v>1566.5166666666671</v>
      </c>
      <c r="K274" s="231">
        <v>1519.95</v>
      </c>
      <c r="L274" s="231">
        <v>1470</v>
      </c>
      <c r="M274" s="231">
        <v>0.90754999999999997</v>
      </c>
      <c r="N274" s="1"/>
      <c r="O274" s="1"/>
    </row>
    <row r="275" spans="1:15" ht="12.75" customHeight="1">
      <c r="A275" s="30">
        <v>265</v>
      </c>
      <c r="B275" s="217" t="s">
        <v>404</v>
      </c>
      <c r="C275" s="231">
        <v>258.35000000000002</v>
      </c>
      <c r="D275" s="232">
        <v>260.09999999999997</v>
      </c>
      <c r="E275" s="232">
        <v>255.24999999999994</v>
      </c>
      <c r="F275" s="232">
        <v>252.14999999999998</v>
      </c>
      <c r="G275" s="232">
        <v>247.29999999999995</v>
      </c>
      <c r="H275" s="232">
        <v>263.19999999999993</v>
      </c>
      <c r="I275" s="232">
        <v>268.04999999999995</v>
      </c>
      <c r="J275" s="232">
        <v>271.14999999999992</v>
      </c>
      <c r="K275" s="231">
        <v>264.95</v>
      </c>
      <c r="L275" s="231">
        <v>257</v>
      </c>
      <c r="M275" s="231">
        <v>1.6255900000000001</v>
      </c>
      <c r="N275" s="1"/>
      <c r="O275" s="1"/>
    </row>
    <row r="276" spans="1:15" ht="12.75" customHeight="1">
      <c r="A276" s="30">
        <v>266</v>
      </c>
      <c r="B276" s="217" t="s">
        <v>405</v>
      </c>
      <c r="C276" s="231">
        <v>716.65</v>
      </c>
      <c r="D276" s="232">
        <v>705.21666666666658</v>
      </c>
      <c r="E276" s="232">
        <v>690.48333333333312</v>
      </c>
      <c r="F276" s="232">
        <v>664.31666666666649</v>
      </c>
      <c r="G276" s="232">
        <v>649.58333333333303</v>
      </c>
      <c r="H276" s="232">
        <v>731.38333333333321</v>
      </c>
      <c r="I276" s="232">
        <v>746.11666666666656</v>
      </c>
      <c r="J276" s="232">
        <v>772.2833333333333</v>
      </c>
      <c r="K276" s="231">
        <v>719.95</v>
      </c>
      <c r="L276" s="231">
        <v>679.05</v>
      </c>
      <c r="M276" s="231">
        <v>26.888770000000001</v>
      </c>
      <c r="N276" s="1"/>
      <c r="O276" s="1"/>
    </row>
    <row r="277" spans="1:15" ht="12.75" customHeight="1">
      <c r="A277" s="30">
        <v>267</v>
      </c>
      <c r="B277" s="217" t="s">
        <v>406</v>
      </c>
      <c r="C277" s="231">
        <v>385.55</v>
      </c>
      <c r="D277" s="232">
        <v>387.08333333333331</v>
      </c>
      <c r="E277" s="232">
        <v>381.46666666666664</v>
      </c>
      <c r="F277" s="232">
        <v>377.38333333333333</v>
      </c>
      <c r="G277" s="232">
        <v>371.76666666666665</v>
      </c>
      <c r="H277" s="232">
        <v>391.16666666666663</v>
      </c>
      <c r="I277" s="232">
        <v>396.7833333333333</v>
      </c>
      <c r="J277" s="232">
        <v>400.86666666666662</v>
      </c>
      <c r="K277" s="231">
        <v>392.7</v>
      </c>
      <c r="L277" s="231">
        <v>383</v>
      </c>
      <c r="M277" s="231">
        <v>1.8099400000000001</v>
      </c>
      <c r="N277" s="1"/>
      <c r="O277" s="1"/>
    </row>
    <row r="278" spans="1:15" ht="12.75" customHeight="1">
      <c r="A278" s="30">
        <v>268</v>
      </c>
      <c r="B278" s="217" t="s">
        <v>407</v>
      </c>
      <c r="C278" s="231">
        <v>1158.3</v>
      </c>
      <c r="D278" s="232">
        <v>1165.7166666666665</v>
      </c>
      <c r="E278" s="232">
        <v>1144.133333333333</v>
      </c>
      <c r="F278" s="232">
        <v>1129.9666666666665</v>
      </c>
      <c r="G278" s="232">
        <v>1108.383333333333</v>
      </c>
      <c r="H278" s="232">
        <v>1179.883333333333</v>
      </c>
      <c r="I278" s="232">
        <v>1201.4666666666665</v>
      </c>
      <c r="J278" s="232">
        <v>1215.633333333333</v>
      </c>
      <c r="K278" s="231">
        <v>1187.3</v>
      </c>
      <c r="L278" s="231">
        <v>1151.55</v>
      </c>
      <c r="M278" s="231">
        <v>0.76805000000000001</v>
      </c>
      <c r="N278" s="1"/>
      <c r="O278" s="1"/>
    </row>
    <row r="279" spans="1:15" ht="12.75" customHeight="1">
      <c r="A279" s="30">
        <v>269</v>
      </c>
      <c r="B279" s="217" t="s">
        <v>408</v>
      </c>
      <c r="C279" s="231">
        <v>532.4</v>
      </c>
      <c r="D279" s="232">
        <v>537.29999999999995</v>
      </c>
      <c r="E279" s="232">
        <v>525.14999999999986</v>
      </c>
      <c r="F279" s="232">
        <v>517.89999999999986</v>
      </c>
      <c r="G279" s="232">
        <v>505.74999999999977</v>
      </c>
      <c r="H279" s="232">
        <v>544.54999999999995</v>
      </c>
      <c r="I279" s="232">
        <v>556.70000000000005</v>
      </c>
      <c r="J279" s="232">
        <v>563.95000000000005</v>
      </c>
      <c r="K279" s="231">
        <v>549.45000000000005</v>
      </c>
      <c r="L279" s="231">
        <v>530.04999999999995</v>
      </c>
      <c r="M279" s="231">
        <v>1.0742499999999999</v>
      </c>
      <c r="N279" s="1"/>
      <c r="O279" s="1"/>
    </row>
    <row r="280" spans="1:15" ht="12.75" customHeight="1">
      <c r="A280" s="30">
        <v>270</v>
      </c>
      <c r="B280" s="217" t="s">
        <v>780</v>
      </c>
      <c r="C280" s="231">
        <v>120.4</v>
      </c>
      <c r="D280" s="232">
        <v>120.83333333333333</v>
      </c>
      <c r="E280" s="232">
        <v>118.16666666666666</v>
      </c>
      <c r="F280" s="232">
        <v>115.93333333333332</v>
      </c>
      <c r="G280" s="232">
        <v>113.26666666666665</v>
      </c>
      <c r="H280" s="232">
        <v>123.06666666666666</v>
      </c>
      <c r="I280" s="232">
        <v>125.73333333333332</v>
      </c>
      <c r="J280" s="232">
        <v>127.96666666666667</v>
      </c>
      <c r="K280" s="231">
        <v>123.5</v>
      </c>
      <c r="L280" s="231">
        <v>118.6</v>
      </c>
      <c r="M280" s="231">
        <v>31.824210000000001</v>
      </c>
      <c r="N280" s="1"/>
      <c r="O280" s="1"/>
    </row>
    <row r="281" spans="1:15" ht="12.75" customHeight="1">
      <c r="A281" s="30">
        <v>271</v>
      </c>
      <c r="B281" s="217" t="s">
        <v>409</v>
      </c>
      <c r="C281" s="231">
        <v>419.4</v>
      </c>
      <c r="D281" s="232">
        <v>418.3</v>
      </c>
      <c r="E281" s="232">
        <v>409.3</v>
      </c>
      <c r="F281" s="232">
        <v>399.2</v>
      </c>
      <c r="G281" s="232">
        <v>390.2</v>
      </c>
      <c r="H281" s="232">
        <v>428.40000000000003</v>
      </c>
      <c r="I281" s="232">
        <v>437.40000000000003</v>
      </c>
      <c r="J281" s="232">
        <v>447.50000000000006</v>
      </c>
      <c r="K281" s="231">
        <v>427.3</v>
      </c>
      <c r="L281" s="231">
        <v>408.2</v>
      </c>
      <c r="M281" s="231">
        <v>4.3208299999999999</v>
      </c>
      <c r="N281" s="1"/>
      <c r="O281" s="1"/>
    </row>
    <row r="282" spans="1:15" ht="12.75" customHeight="1">
      <c r="A282" s="30">
        <v>272</v>
      </c>
      <c r="B282" s="217" t="s">
        <v>410</v>
      </c>
      <c r="C282" s="231">
        <v>110.05</v>
      </c>
      <c r="D282" s="232">
        <v>110.05</v>
      </c>
      <c r="E282" s="232">
        <v>108.55</v>
      </c>
      <c r="F282" s="232">
        <v>107.05</v>
      </c>
      <c r="G282" s="232">
        <v>105.55</v>
      </c>
      <c r="H282" s="232">
        <v>111.55</v>
      </c>
      <c r="I282" s="232">
        <v>113.05</v>
      </c>
      <c r="J282" s="232">
        <v>114.55</v>
      </c>
      <c r="K282" s="231">
        <v>111.55</v>
      </c>
      <c r="L282" s="231">
        <v>108.55</v>
      </c>
      <c r="M282" s="231">
        <v>22.499310000000001</v>
      </c>
      <c r="N282" s="1"/>
      <c r="O282" s="1"/>
    </row>
    <row r="283" spans="1:15" ht="12.75" customHeight="1">
      <c r="A283" s="30">
        <v>273</v>
      </c>
      <c r="B283" s="217" t="s">
        <v>411</v>
      </c>
      <c r="C283" s="231">
        <v>486.15</v>
      </c>
      <c r="D283" s="232">
        <v>483.7166666666667</v>
      </c>
      <c r="E283" s="232">
        <v>478.03333333333342</v>
      </c>
      <c r="F283" s="232">
        <v>469.91666666666674</v>
      </c>
      <c r="G283" s="232">
        <v>464.23333333333346</v>
      </c>
      <c r="H283" s="232">
        <v>491.83333333333337</v>
      </c>
      <c r="I283" s="232">
        <v>497.51666666666665</v>
      </c>
      <c r="J283" s="232">
        <v>505.63333333333333</v>
      </c>
      <c r="K283" s="231">
        <v>489.4</v>
      </c>
      <c r="L283" s="231">
        <v>475.6</v>
      </c>
      <c r="M283" s="231">
        <v>2.2779699999999998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1786.8</v>
      </c>
      <c r="D284" s="232">
        <v>1794.4833333333336</v>
      </c>
      <c r="E284" s="232">
        <v>1762.9666666666672</v>
      </c>
      <c r="F284" s="232">
        <v>1739.1333333333337</v>
      </c>
      <c r="G284" s="232">
        <v>1707.6166666666672</v>
      </c>
      <c r="H284" s="232">
        <v>1818.3166666666671</v>
      </c>
      <c r="I284" s="232">
        <v>1849.8333333333335</v>
      </c>
      <c r="J284" s="232">
        <v>1873.666666666667</v>
      </c>
      <c r="K284" s="231">
        <v>1826</v>
      </c>
      <c r="L284" s="231">
        <v>1770.65</v>
      </c>
      <c r="M284" s="231">
        <v>37.996549999999999</v>
      </c>
      <c r="N284" s="1"/>
      <c r="O284" s="1"/>
    </row>
    <row r="285" spans="1:15" ht="12.75" customHeight="1">
      <c r="A285" s="30">
        <v>275</v>
      </c>
      <c r="B285" s="217" t="s">
        <v>765</v>
      </c>
      <c r="C285" s="231">
        <v>1499.85</v>
      </c>
      <c r="D285" s="232">
        <v>1508.55</v>
      </c>
      <c r="E285" s="232">
        <v>1486.3</v>
      </c>
      <c r="F285" s="232">
        <v>1472.75</v>
      </c>
      <c r="G285" s="232">
        <v>1450.5</v>
      </c>
      <c r="H285" s="232">
        <v>1522.1</v>
      </c>
      <c r="I285" s="232">
        <v>1544.35</v>
      </c>
      <c r="J285" s="232">
        <v>1557.8999999999999</v>
      </c>
      <c r="K285" s="231">
        <v>1530.8</v>
      </c>
      <c r="L285" s="231">
        <v>1495</v>
      </c>
      <c r="M285" s="231">
        <v>0.18332999999999999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86.9</v>
      </c>
      <c r="D286" s="232">
        <v>87.233333333333334</v>
      </c>
      <c r="E286" s="232">
        <v>85.466666666666669</v>
      </c>
      <c r="F286" s="232">
        <v>84.033333333333331</v>
      </c>
      <c r="G286" s="232">
        <v>82.266666666666666</v>
      </c>
      <c r="H286" s="232">
        <v>88.666666666666671</v>
      </c>
      <c r="I286" s="232">
        <v>90.433333333333351</v>
      </c>
      <c r="J286" s="232">
        <v>91.866666666666674</v>
      </c>
      <c r="K286" s="231">
        <v>89</v>
      </c>
      <c r="L286" s="231">
        <v>85.8</v>
      </c>
      <c r="M286" s="231">
        <v>52.429850000000002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3624.6</v>
      </c>
      <c r="D287" s="232">
        <v>3635.35</v>
      </c>
      <c r="E287" s="232">
        <v>3595.7999999999997</v>
      </c>
      <c r="F287" s="232">
        <v>3567</v>
      </c>
      <c r="G287" s="232">
        <v>3527.45</v>
      </c>
      <c r="H287" s="232">
        <v>3664.1499999999996</v>
      </c>
      <c r="I287" s="232">
        <v>3703.7</v>
      </c>
      <c r="J287" s="232">
        <v>3732.4999999999995</v>
      </c>
      <c r="K287" s="231">
        <v>3674.9</v>
      </c>
      <c r="L287" s="231">
        <v>3606.55</v>
      </c>
      <c r="M287" s="231">
        <v>1.61385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404.95</v>
      </c>
      <c r="D288" s="232">
        <v>410.15000000000003</v>
      </c>
      <c r="E288" s="232">
        <v>397.30000000000007</v>
      </c>
      <c r="F288" s="232">
        <v>389.65000000000003</v>
      </c>
      <c r="G288" s="232">
        <v>376.80000000000007</v>
      </c>
      <c r="H288" s="232">
        <v>417.80000000000007</v>
      </c>
      <c r="I288" s="232">
        <v>430.65000000000009</v>
      </c>
      <c r="J288" s="232">
        <v>438.30000000000007</v>
      </c>
      <c r="K288" s="231">
        <v>423</v>
      </c>
      <c r="L288" s="231">
        <v>402.5</v>
      </c>
      <c r="M288" s="231">
        <v>39.059570000000001</v>
      </c>
      <c r="N288" s="1"/>
      <c r="O288" s="1"/>
    </row>
    <row r="289" spans="1:15" ht="12.75" customHeight="1">
      <c r="A289" s="30">
        <v>279</v>
      </c>
      <c r="B289" s="217" t="s">
        <v>412</v>
      </c>
      <c r="C289" s="231">
        <v>11987.4</v>
      </c>
      <c r="D289" s="232">
        <v>11964.133333333333</v>
      </c>
      <c r="E289" s="232">
        <v>11898.266666666666</v>
      </c>
      <c r="F289" s="232">
        <v>11809.133333333333</v>
      </c>
      <c r="G289" s="232">
        <v>11743.266666666666</v>
      </c>
      <c r="H289" s="232">
        <v>12053.266666666666</v>
      </c>
      <c r="I289" s="232">
        <v>12119.133333333331</v>
      </c>
      <c r="J289" s="232">
        <v>12208.266666666666</v>
      </c>
      <c r="K289" s="231">
        <v>12030</v>
      </c>
      <c r="L289" s="231">
        <v>11875</v>
      </c>
      <c r="M289" s="231">
        <v>3.44E-2</v>
      </c>
      <c r="N289" s="1"/>
      <c r="O289" s="1"/>
    </row>
    <row r="290" spans="1:15" ht="12.75" customHeight="1">
      <c r="A290" s="30">
        <v>280</v>
      </c>
      <c r="B290" s="217" t="s">
        <v>881</v>
      </c>
      <c r="C290" s="231">
        <v>4197.6000000000004</v>
      </c>
      <c r="D290" s="232">
        <v>4219.0166666666664</v>
      </c>
      <c r="E290" s="232">
        <v>4158.583333333333</v>
      </c>
      <c r="F290" s="232">
        <v>4119.5666666666666</v>
      </c>
      <c r="G290" s="232">
        <v>4059.1333333333332</v>
      </c>
      <c r="H290" s="232">
        <v>4258.0333333333328</v>
      </c>
      <c r="I290" s="232">
        <v>4318.4666666666672</v>
      </c>
      <c r="J290" s="232">
        <v>4357.4833333333327</v>
      </c>
      <c r="K290" s="231">
        <v>4279.45</v>
      </c>
      <c r="L290" s="231">
        <v>4180</v>
      </c>
      <c r="M290" s="231">
        <v>2.6419700000000002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2086.5500000000002</v>
      </c>
      <c r="D291" s="232">
        <v>2093.3666666666668</v>
      </c>
      <c r="E291" s="232">
        <v>2065.0333333333338</v>
      </c>
      <c r="F291" s="232">
        <v>2043.5166666666669</v>
      </c>
      <c r="G291" s="232">
        <v>2015.1833333333338</v>
      </c>
      <c r="H291" s="232">
        <v>2114.8833333333337</v>
      </c>
      <c r="I291" s="232">
        <v>2143.2166666666667</v>
      </c>
      <c r="J291" s="232">
        <v>2164.7333333333336</v>
      </c>
      <c r="K291" s="231">
        <v>2121.6999999999998</v>
      </c>
      <c r="L291" s="231">
        <v>2071.85</v>
      </c>
      <c r="M291" s="231">
        <v>18.779170000000001</v>
      </c>
      <c r="N291" s="1"/>
      <c r="O291" s="1"/>
    </row>
    <row r="292" spans="1:15" ht="12.75" customHeight="1">
      <c r="A292" s="30">
        <v>282</v>
      </c>
      <c r="B292" s="217" t="s">
        <v>821</v>
      </c>
      <c r="C292" s="231">
        <v>372.3</v>
      </c>
      <c r="D292" s="232">
        <v>375.13333333333338</v>
      </c>
      <c r="E292" s="232">
        <v>368.36666666666679</v>
      </c>
      <c r="F292" s="232">
        <v>364.43333333333339</v>
      </c>
      <c r="G292" s="232">
        <v>357.6666666666668</v>
      </c>
      <c r="H292" s="232">
        <v>379.06666666666678</v>
      </c>
      <c r="I292" s="232">
        <v>385.83333333333331</v>
      </c>
      <c r="J292" s="232">
        <v>389.76666666666677</v>
      </c>
      <c r="K292" s="231">
        <v>381.9</v>
      </c>
      <c r="L292" s="231">
        <v>371.2</v>
      </c>
      <c r="M292" s="231">
        <v>4.8713499999999996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373.85</v>
      </c>
      <c r="D293" s="232">
        <v>375.5</v>
      </c>
      <c r="E293" s="232">
        <v>370.1</v>
      </c>
      <c r="F293" s="232">
        <v>366.35</v>
      </c>
      <c r="G293" s="232">
        <v>360.95000000000005</v>
      </c>
      <c r="H293" s="232">
        <v>379.25</v>
      </c>
      <c r="I293" s="232">
        <v>384.65</v>
      </c>
      <c r="J293" s="232">
        <v>388.4</v>
      </c>
      <c r="K293" s="231">
        <v>380.9</v>
      </c>
      <c r="L293" s="231">
        <v>371.75</v>
      </c>
      <c r="M293" s="231">
        <v>5.6595399999999998</v>
      </c>
      <c r="N293" s="1"/>
      <c r="O293" s="1"/>
    </row>
    <row r="294" spans="1:15" ht="12.75" customHeight="1">
      <c r="A294" s="30">
        <v>284</v>
      </c>
      <c r="B294" s="217" t="s">
        <v>782</v>
      </c>
      <c r="C294" s="231">
        <v>292.2</v>
      </c>
      <c r="D294" s="232">
        <v>292.43333333333334</v>
      </c>
      <c r="E294" s="232">
        <v>290.36666666666667</v>
      </c>
      <c r="F294" s="232">
        <v>288.53333333333336</v>
      </c>
      <c r="G294" s="232">
        <v>286.4666666666667</v>
      </c>
      <c r="H294" s="232">
        <v>294.26666666666665</v>
      </c>
      <c r="I294" s="232">
        <v>296.33333333333337</v>
      </c>
      <c r="J294" s="232">
        <v>298.16666666666663</v>
      </c>
      <c r="K294" s="231">
        <v>294.5</v>
      </c>
      <c r="L294" s="231">
        <v>290.60000000000002</v>
      </c>
      <c r="M294" s="231">
        <v>1.98678</v>
      </c>
      <c r="N294" s="1"/>
      <c r="O294" s="1"/>
    </row>
    <row r="295" spans="1:15" ht="12.75" customHeight="1">
      <c r="A295" s="30">
        <v>285</v>
      </c>
      <c r="B295" s="217" t="s">
        <v>849</v>
      </c>
      <c r="C295" s="231">
        <v>707.3</v>
      </c>
      <c r="D295" s="232">
        <v>713.96666666666658</v>
      </c>
      <c r="E295" s="232">
        <v>698.53333333333319</v>
      </c>
      <c r="F295" s="232">
        <v>689.76666666666665</v>
      </c>
      <c r="G295" s="232">
        <v>674.33333333333326</v>
      </c>
      <c r="H295" s="232">
        <v>722.73333333333312</v>
      </c>
      <c r="I295" s="232">
        <v>738.16666666666652</v>
      </c>
      <c r="J295" s="232">
        <v>746.93333333333305</v>
      </c>
      <c r="K295" s="231">
        <v>729.4</v>
      </c>
      <c r="L295" s="231">
        <v>705.2</v>
      </c>
      <c r="M295" s="231">
        <v>16.251580000000001</v>
      </c>
      <c r="N295" s="1"/>
      <c r="O295" s="1"/>
    </row>
    <row r="296" spans="1:15" ht="12.75" customHeight="1">
      <c r="A296" s="30">
        <v>286</v>
      </c>
      <c r="B296" s="217" t="s">
        <v>413</v>
      </c>
      <c r="C296" s="231">
        <v>3364.15</v>
      </c>
      <c r="D296" s="232">
        <v>3389.1333333333337</v>
      </c>
      <c r="E296" s="232">
        <v>3330.5666666666675</v>
      </c>
      <c r="F296" s="232">
        <v>3296.983333333334</v>
      </c>
      <c r="G296" s="232">
        <v>3238.4166666666679</v>
      </c>
      <c r="H296" s="232">
        <v>3422.7166666666672</v>
      </c>
      <c r="I296" s="232">
        <v>3481.2833333333338</v>
      </c>
      <c r="J296" s="232">
        <v>3514.8666666666668</v>
      </c>
      <c r="K296" s="231">
        <v>3447.7</v>
      </c>
      <c r="L296" s="231">
        <v>3355.55</v>
      </c>
      <c r="M296" s="231">
        <v>0.27039000000000002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738.1</v>
      </c>
      <c r="D297" s="232">
        <v>739.61666666666679</v>
      </c>
      <c r="E297" s="232">
        <v>732.28333333333353</v>
      </c>
      <c r="F297" s="232">
        <v>726.4666666666667</v>
      </c>
      <c r="G297" s="232">
        <v>719.13333333333344</v>
      </c>
      <c r="H297" s="232">
        <v>745.43333333333362</v>
      </c>
      <c r="I297" s="232">
        <v>752.76666666666688</v>
      </c>
      <c r="J297" s="232">
        <v>758.58333333333371</v>
      </c>
      <c r="K297" s="231">
        <v>746.95</v>
      </c>
      <c r="L297" s="231">
        <v>733.8</v>
      </c>
      <c r="M297" s="231">
        <v>6.0855600000000001</v>
      </c>
      <c r="N297" s="1"/>
      <c r="O297" s="1"/>
    </row>
    <row r="298" spans="1:15" ht="12.75" customHeight="1">
      <c r="A298" s="30">
        <v>288</v>
      </c>
      <c r="B298" s="217" t="s">
        <v>414</v>
      </c>
      <c r="C298" s="231">
        <v>1607.7</v>
      </c>
      <c r="D298" s="232">
        <v>1611.5333333333335</v>
      </c>
      <c r="E298" s="232">
        <v>1596.166666666667</v>
      </c>
      <c r="F298" s="232">
        <v>1584.6333333333334</v>
      </c>
      <c r="G298" s="232">
        <v>1569.2666666666669</v>
      </c>
      <c r="H298" s="232">
        <v>1623.0666666666671</v>
      </c>
      <c r="I298" s="232">
        <v>1638.4333333333334</v>
      </c>
      <c r="J298" s="232">
        <v>1649.9666666666672</v>
      </c>
      <c r="K298" s="231">
        <v>1626.9</v>
      </c>
      <c r="L298" s="231">
        <v>1600</v>
      </c>
      <c r="M298" s="231">
        <v>0.15101999999999999</v>
      </c>
      <c r="N298" s="1"/>
      <c r="O298" s="1"/>
    </row>
    <row r="299" spans="1:15" ht="12.75" customHeight="1">
      <c r="A299" s="30">
        <v>289</v>
      </c>
      <c r="B299" s="217" t="s">
        <v>415</v>
      </c>
      <c r="C299" s="231">
        <v>35.950000000000003</v>
      </c>
      <c r="D299" s="232">
        <v>35.866666666666667</v>
      </c>
      <c r="E299" s="232">
        <v>35.233333333333334</v>
      </c>
      <c r="F299" s="232">
        <v>34.516666666666666</v>
      </c>
      <c r="G299" s="232">
        <v>33.883333333333333</v>
      </c>
      <c r="H299" s="232">
        <v>36.583333333333336</v>
      </c>
      <c r="I299" s="232">
        <v>37.216666666666676</v>
      </c>
      <c r="J299" s="232">
        <v>37.933333333333337</v>
      </c>
      <c r="K299" s="231">
        <v>36.5</v>
      </c>
      <c r="L299" s="231">
        <v>35.15</v>
      </c>
      <c r="M299" s="231">
        <v>35.123800000000003</v>
      </c>
      <c r="N299" s="1"/>
      <c r="O299" s="1"/>
    </row>
    <row r="300" spans="1:15" ht="12.75" customHeight="1">
      <c r="A300" s="30">
        <v>290</v>
      </c>
      <c r="B300" s="217" t="s">
        <v>416</v>
      </c>
      <c r="C300" s="231">
        <v>166.05</v>
      </c>
      <c r="D300" s="232">
        <v>166.68333333333337</v>
      </c>
      <c r="E300" s="232">
        <v>164.46666666666673</v>
      </c>
      <c r="F300" s="232">
        <v>162.88333333333335</v>
      </c>
      <c r="G300" s="232">
        <v>160.66666666666671</v>
      </c>
      <c r="H300" s="232">
        <v>168.26666666666674</v>
      </c>
      <c r="I300" s="232">
        <v>170.48333333333338</v>
      </c>
      <c r="J300" s="232">
        <v>172.06666666666675</v>
      </c>
      <c r="K300" s="231">
        <v>168.9</v>
      </c>
      <c r="L300" s="231">
        <v>165.1</v>
      </c>
      <c r="M300" s="231">
        <v>1.76722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93141.5</v>
      </c>
      <c r="D301" s="232">
        <v>92366.433333333334</v>
      </c>
      <c r="E301" s="232">
        <v>91332.866666666669</v>
      </c>
      <c r="F301" s="232">
        <v>89524.233333333337</v>
      </c>
      <c r="G301" s="232">
        <v>88490.666666666672</v>
      </c>
      <c r="H301" s="232">
        <v>94175.066666666666</v>
      </c>
      <c r="I301" s="232">
        <v>95208.633333333346</v>
      </c>
      <c r="J301" s="232">
        <v>97017.266666666663</v>
      </c>
      <c r="K301" s="231">
        <v>93400</v>
      </c>
      <c r="L301" s="231">
        <v>90557.8</v>
      </c>
      <c r="M301" s="231">
        <v>0.28710000000000002</v>
      </c>
      <c r="N301" s="1"/>
      <c r="O301" s="1"/>
    </row>
    <row r="302" spans="1:15" ht="12.75" customHeight="1">
      <c r="A302" s="30">
        <v>292</v>
      </c>
      <c r="B302" s="217" t="s">
        <v>822</v>
      </c>
      <c r="C302" s="231">
        <v>1623.7</v>
      </c>
      <c r="D302" s="232">
        <v>1627.2666666666667</v>
      </c>
      <c r="E302" s="232">
        <v>1613.1833333333334</v>
      </c>
      <c r="F302" s="232">
        <v>1602.6666666666667</v>
      </c>
      <c r="G302" s="232">
        <v>1588.5833333333335</v>
      </c>
      <c r="H302" s="232">
        <v>1637.7833333333333</v>
      </c>
      <c r="I302" s="232">
        <v>1651.8666666666668</v>
      </c>
      <c r="J302" s="232">
        <v>1662.3833333333332</v>
      </c>
      <c r="K302" s="231">
        <v>1641.35</v>
      </c>
      <c r="L302" s="231">
        <v>1616.75</v>
      </c>
      <c r="M302" s="231">
        <v>1.4870399999999999</v>
      </c>
      <c r="N302" s="1"/>
      <c r="O302" s="1"/>
    </row>
    <row r="303" spans="1:15" ht="12.75" customHeight="1">
      <c r="A303" s="30">
        <v>293</v>
      </c>
      <c r="B303" s="217" t="s">
        <v>781</v>
      </c>
      <c r="C303" s="231">
        <v>1058.0999999999999</v>
      </c>
      <c r="D303" s="232">
        <v>1065.6333333333332</v>
      </c>
      <c r="E303" s="232">
        <v>1044.4666666666665</v>
      </c>
      <c r="F303" s="232">
        <v>1030.8333333333333</v>
      </c>
      <c r="G303" s="232">
        <v>1009.6666666666665</v>
      </c>
      <c r="H303" s="232">
        <v>1079.2666666666664</v>
      </c>
      <c r="I303" s="232">
        <v>1100.4333333333334</v>
      </c>
      <c r="J303" s="232">
        <v>1114.0666666666664</v>
      </c>
      <c r="K303" s="231">
        <v>1086.8</v>
      </c>
      <c r="L303" s="231">
        <v>1052</v>
      </c>
      <c r="M303" s="231">
        <v>1.0829200000000001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859.55</v>
      </c>
      <c r="D304" s="232">
        <v>862.2833333333333</v>
      </c>
      <c r="E304" s="232">
        <v>850.26666666666665</v>
      </c>
      <c r="F304" s="232">
        <v>840.98333333333335</v>
      </c>
      <c r="G304" s="232">
        <v>828.9666666666667</v>
      </c>
      <c r="H304" s="232">
        <v>871.56666666666661</v>
      </c>
      <c r="I304" s="232">
        <v>883.58333333333326</v>
      </c>
      <c r="J304" s="232">
        <v>892.86666666666656</v>
      </c>
      <c r="K304" s="231">
        <v>874.3</v>
      </c>
      <c r="L304" s="231">
        <v>853</v>
      </c>
      <c r="M304" s="231">
        <v>2.2099500000000001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233.8</v>
      </c>
      <c r="D305" s="232">
        <v>233.70000000000002</v>
      </c>
      <c r="E305" s="232">
        <v>230.40000000000003</v>
      </c>
      <c r="F305" s="232">
        <v>227.00000000000003</v>
      </c>
      <c r="G305" s="232">
        <v>223.70000000000005</v>
      </c>
      <c r="H305" s="232">
        <v>237.10000000000002</v>
      </c>
      <c r="I305" s="232">
        <v>240.40000000000003</v>
      </c>
      <c r="J305" s="232">
        <v>243.8</v>
      </c>
      <c r="K305" s="231">
        <v>237</v>
      </c>
      <c r="L305" s="231">
        <v>230.3</v>
      </c>
      <c r="M305" s="231">
        <v>39.99203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1264.9000000000001</v>
      </c>
      <c r="D306" s="232">
        <v>1262.6666666666667</v>
      </c>
      <c r="E306" s="232">
        <v>1250.3833333333334</v>
      </c>
      <c r="F306" s="232">
        <v>1235.8666666666668</v>
      </c>
      <c r="G306" s="232">
        <v>1223.5833333333335</v>
      </c>
      <c r="H306" s="232">
        <v>1277.1833333333334</v>
      </c>
      <c r="I306" s="232">
        <v>1289.4666666666667</v>
      </c>
      <c r="J306" s="232">
        <v>1303.9833333333333</v>
      </c>
      <c r="K306" s="231">
        <v>1274.95</v>
      </c>
      <c r="L306" s="231">
        <v>1248.1500000000001</v>
      </c>
      <c r="M306" s="231">
        <v>22.149719999999999</v>
      </c>
      <c r="N306" s="1"/>
      <c r="O306" s="1"/>
    </row>
    <row r="307" spans="1:15" ht="12.75" customHeight="1">
      <c r="A307" s="30">
        <v>297</v>
      </c>
      <c r="B307" s="217" t="s">
        <v>417</v>
      </c>
      <c r="C307" s="231">
        <v>343</v>
      </c>
      <c r="D307" s="232">
        <v>343.66666666666669</v>
      </c>
      <c r="E307" s="232">
        <v>337.53333333333336</v>
      </c>
      <c r="F307" s="232">
        <v>332.06666666666666</v>
      </c>
      <c r="G307" s="232">
        <v>325.93333333333334</v>
      </c>
      <c r="H307" s="232">
        <v>349.13333333333338</v>
      </c>
      <c r="I307" s="232">
        <v>355.26666666666671</v>
      </c>
      <c r="J307" s="232">
        <v>360.73333333333341</v>
      </c>
      <c r="K307" s="231">
        <v>349.8</v>
      </c>
      <c r="L307" s="231">
        <v>338.2</v>
      </c>
      <c r="M307" s="231">
        <v>10.92459</v>
      </c>
      <c r="N307" s="1"/>
      <c r="O307" s="1"/>
    </row>
    <row r="308" spans="1:15" ht="12.75" customHeight="1">
      <c r="A308" s="30">
        <v>298</v>
      </c>
      <c r="B308" s="217" t="s">
        <v>418</v>
      </c>
      <c r="C308" s="231">
        <v>260.05</v>
      </c>
      <c r="D308" s="232">
        <v>259.78333333333336</v>
      </c>
      <c r="E308" s="232">
        <v>257.16666666666674</v>
      </c>
      <c r="F308" s="232">
        <v>254.28333333333336</v>
      </c>
      <c r="G308" s="232">
        <v>251.66666666666674</v>
      </c>
      <c r="H308" s="232">
        <v>262.66666666666674</v>
      </c>
      <c r="I308" s="232">
        <v>265.28333333333342</v>
      </c>
      <c r="J308" s="232">
        <v>268.16666666666674</v>
      </c>
      <c r="K308" s="231">
        <v>262.39999999999998</v>
      </c>
      <c r="L308" s="231">
        <v>256.89999999999998</v>
      </c>
      <c r="M308" s="231">
        <v>1.0088600000000001</v>
      </c>
      <c r="N308" s="1"/>
      <c r="O308" s="1"/>
    </row>
    <row r="309" spans="1:15" ht="12.75" customHeight="1">
      <c r="A309" s="30">
        <v>299</v>
      </c>
      <c r="B309" s="217" t="s">
        <v>858</v>
      </c>
      <c r="C309" s="231">
        <v>362.95</v>
      </c>
      <c r="D309" s="232">
        <v>362.31666666666666</v>
      </c>
      <c r="E309" s="232">
        <v>359.63333333333333</v>
      </c>
      <c r="F309" s="232">
        <v>356.31666666666666</v>
      </c>
      <c r="G309" s="232">
        <v>353.63333333333333</v>
      </c>
      <c r="H309" s="232">
        <v>365.63333333333333</v>
      </c>
      <c r="I309" s="232">
        <v>368.31666666666661</v>
      </c>
      <c r="J309" s="232">
        <v>371.63333333333333</v>
      </c>
      <c r="K309" s="231">
        <v>365</v>
      </c>
      <c r="L309" s="231">
        <v>359</v>
      </c>
      <c r="M309" s="231">
        <v>1.3795999999999999</v>
      </c>
      <c r="N309" s="1"/>
      <c r="O309" s="1"/>
    </row>
    <row r="310" spans="1:15" ht="12.75" customHeight="1">
      <c r="A310" s="30">
        <v>300</v>
      </c>
      <c r="B310" s="217" t="s">
        <v>419</v>
      </c>
      <c r="C310" s="231">
        <v>487.85</v>
      </c>
      <c r="D310" s="232">
        <v>488.48333333333335</v>
      </c>
      <c r="E310" s="232">
        <v>484.9666666666667</v>
      </c>
      <c r="F310" s="232">
        <v>482.08333333333337</v>
      </c>
      <c r="G310" s="232">
        <v>478.56666666666672</v>
      </c>
      <c r="H310" s="232">
        <v>491.36666666666667</v>
      </c>
      <c r="I310" s="232">
        <v>494.88333333333333</v>
      </c>
      <c r="J310" s="232">
        <v>497.76666666666665</v>
      </c>
      <c r="K310" s="231">
        <v>492</v>
      </c>
      <c r="L310" s="231">
        <v>485.6</v>
      </c>
      <c r="M310" s="231">
        <v>0.14771999999999999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118.5</v>
      </c>
      <c r="D311" s="232">
        <v>119.26666666666665</v>
      </c>
      <c r="E311" s="232">
        <v>116.8333333333333</v>
      </c>
      <c r="F311" s="232">
        <v>115.16666666666664</v>
      </c>
      <c r="G311" s="232">
        <v>112.73333333333329</v>
      </c>
      <c r="H311" s="232">
        <v>120.93333333333331</v>
      </c>
      <c r="I311" s="232">
        <v>123.36666666666665</v>
      </c>
      <c r="J311" s="232">
        <v>125.03333333333332</v>
      </c>
      <c r="K311" s="231">
        <v>121.7</v>
      </c>
      <c r="L311" s="231">
        <v>117.6</v>
      </c>
      <c r="M311" s="231">
        <v>39.050240000000002</v>
      </c>
      <c r="N311" s="1"/>
      <c r="O311" s="1"/>
    </row>
    <row r="312" spans="1:15" ht="12.75" customHeight="1">
      <c r="A312" s="30">
        <v>302</v>
      </c>
      <c r="B312" s="217" t="s">
        <v>420</v>
      </c>
      <c r="C312" s="231">
        <v>55.35</v>
      </c>
      <c r="D312" s="232">
        <v>55.716666666666669</v>
      </c>
      <c r="E312" s="232">
        <v>54.783333333333339</v>
      </c>
      <c r="F312" s="232">
        <v>54.216666666666669</v>
      </c>
      <c r="G312" s="232">
        <v>53.283333333333339</v>
      </c>
      <c r="H312" s="232">
        <v>56.283333333333339</v>
      </c>
      <c r="I312" s="232">
        <v>57.216666666666676</v>
      </c>
      <c r="J312" s="232">
        <v>57.783333333333339</v>
      </c>
      <c r="K312" s="231">
        <v>56.65</v>
      </c>
      <c r="L312" s="231">
        <v>55.15</v>
      </c>
      <c r="M312" s="231">
        <v>14.21856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513.04999999999995</v>
      </c>
      <c r="D313" s="232">
        <v>512.69999999999993</v>
      </c>
      <c r="E313" s="232">
        <v>507.99999999999989</v>
      </c>
      <c r="F313" s="232">
        <v>502.94999999999993</v>
      </c>
      <c r="G313" s="232">
        <v>498.24999999999989</v>
      </c>
      <c r="H313" s="232">
        <v>517.74999999999989</v>
      </c>
      <c r="I313" s="232">
        <v>522.44999999999993</v>
      </c>
      <c r="J313" s="232">
        <v>527.49999999999989</v>
      </c>
      <c r="K313" s="231">
        <v>517.4</v>
      </c>
      <c r="L313" s="231">
        <v>507.65</v>
      </c>
      <c r="M313" s="231">
        <v>8.9630700000000001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8383.0499999999993</v>
      </c>
      <c r="D314" s="232">
        <v>8405.6666666666661</v>
      </c>
      <c r="E314" s="232">
        <v>8327.3833333333314</v>
      </c>
      <c r="F314" s="232">
        <v>8271.7166666666653</v>
      </c>
      <c r="G314" s="232">
        <v>8193.4333333333307</v>
      </c>
      <c r="H314" s="232">
        <v>8461.3333333333321</v>
      </c>
      <c r="I314" s="232">
        <v>8539.6166666666686</v>
      </c>
      <c r="J314" s="232">
        <v>8595.2833333333328</v>
      </c>
      <c r="K314" s="231">
        <v>8483.9500000000007</v>
      </c>
      <c r="L314" s="231">
        <v>8350</v>
      </c>
      <c r="M314" s="231">
        <v>3.6897799999999998</v>
      </c>
      <c r="N314" s="1"/>
      <c r="O314" s="1"/>
    </row>
    <row r="315" spans="1:15" ht="12.75" customHeight="1">
      <c r="A315" s="30">
        <v>305</v>
      </c>
      <c r="B315" s="217" t="s">
        <v>783</v>
      </c>
      <c r="C315" s="231">
        <v>1691.1</v>
      </c>
      <c r="D315" s="232">
        <v>1700.0333333333335</v>
      </c>
      <c r="E315" s="232">
        <v>1676.0666666666671</v>
      </c>
      <c r="F315" s="232">
        <v>1661.0333333333335</v>
      </c>
      <c r="G315" s="232">
        <v>1637.0666666666671</v>
      </c>
      <c r="H315" s="232">
        <v>1715.0666666666671</v>
      </c>
      <c r="I315" s="232">
        <v>1739.0333333333338</v>
      </c>
      <c r="J315" s="232">
        <v>1754.0666666666671</v>
      </c>
      <c r="K315" s="231">
        <v>1724</v>
      </c>
      <c r="L315" s="231">
        <v>1685</v>
      </c>
      <c r="M315" s="231">
        <v>0.26300000000000001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741.55</v>
      </c>
      <c r="D316" s="232">
        <v>744.94999999999993</v>
      </c>
      <c r="E316" s="232">
        <v>730.49999999999989</v>
      </c>
      <c r="F316" s="232">
        <v>719.44999999999993</v>
      </c>
      <c r="G316" s="232">
        <v>704.99999999999989</v>
      </c>
      <c r="H316" s="232">
        <v>755.99999999999989</v>
      </c>
      <c r="I316" s="232">
        <v>770.44999999999993</v>
      </c>
      <c r="J316" s="232">
        <v>781.49999999999989</v>
      </c>
      <c r="K316" s="231">
        <v>759.4</v>
      </c>
      <c r="L316" s="231">
        <v>733.9</v>
      </c>
      <c r="M316" s="231">
        <v>23.428329999999999</v>
      </c>
      <c r="N316" s="1"/>
      <c r="O316" s="1"/>
    </row>
    <row r="317" spans="1:15" ht="12.75" customHeight="1">
      <c r="A317" s="30">
        <v>307</v>
      </c>
      <c r="B317" s="217" t="s">
        <v>421</v>
      </c>
      <c r="C317" s="231">
        <v>433.35</v>
      </c>
      <c r="D317" s="232">
        <v>434.33333333333331</v>
      </c>
      <c r="E317" s="232">
        <v>428.26666666666665</v>
      </c>
      <c r="F317" s="232">
        <v>423.18333333333334</v>
      </c>
      <c r="G317" s="232">
        <v>417.11666666666667</v>
      </c>
      <c r="H317" s="232">
        <v>439.41666666666663</v>
      </c>
      <c r="I317" s="232">
        <v>445.48333333333335</v>
      </c>
      <c r="J317" s="232">
        <v>450.56666666666661</v>
      </c>
      <c r="K317" s="231">
        <v>440.4</v>
      </c>
      <c r="L317" s="231">
        <v>429.25</v>
      </c>
      <c r="M317" s="231">
        <v>11.67423</v>
      </c>
      <c r="N317" s="1"/>
      <c r="O317" s="1"/>
    </row>
    <row r="318" spans="1:15" ht="12.75" customHeight="1">
      <c r="A318" s="30">
        <v>308</v>
      </c>
      <c r="B318" s="217" t="s">
        <v>422</v>
      </c>
      <c r="C318" s="231">
        <v>802.85</v>
      </c>
      <c r="D318" s="232">
        <v>807.46666666666658</v>
      </c>
      <c r="E318" s="232">
        <v>793.93333333333317</v>
      </c>
      <c r="F318" s="232">
        <v>785.01666666666654</v>
      </c>
      <c r="G318" s="232">
        <v>771.48333333333312</v>
      </c>
      <c r="H318" s="232">
        <v>816.38333333333321</v>
      </c>
      <c r="I318" s="232">
        <v>829.91666666666674</v>
      </c>
      <c r="J318" s="232">
        <v>838.83333333333326</v>
      </c>
      <c r="K318" s="231">
        <v>821</v>
      </c>
      <c r="L318" s="231">
        <v>798.55</v>
      </c>
      <c r="M318" s="231">
        <v>15.36842</v>
      </c>
      <c r="N318" s="1"/>
      <c r="O318" s="1"/>
    </row>
    <row r="319" spans="1:15" ht="12.75" customHeight="1">
      <c r="A319" s="30">
        <v>309</v>
      </c>
      <c r="B319" s="217" t="s">
        <v>823</v>
      </c>
      <c r="C319" s="231">
        <v>603.95000000000005</v>
      </c>
      <c r="D319" s="232">
        <v>609.0333333333333</v>
      </c>
      <c r="E319" s="232">
        <v>593.06666666666661</v>
      </c>
      <c r="F319" s="232">
        <v>582.18333333333328</v>
      </c>
      <c r="G319" s="232">
        <v>566.21666666666658</v>
      </c>
      <c r="H319" s="232">
        <v>619.91666666666663</v>
      </c>
      <c r="I319" s="232">
        <v>635.88333333333333</v>
      </c>
      <c r="J319" s="232">
        <v>646.76666666666665</v>
      </c>
      <c r="K319" s="231">
        <v>625</v>
      </c>
      <c r="L319" s="231">
        <v>598.15</v>
      </c>
      <c r="M319" s="231">
        <v>3.5101800000000001</v>
      </c>
      <c r="N319" s="1"/>
      <c r="O319" s="1"/>
    </row>
    <row r="320" spans="1:15" ht="12.75" customHeight="1">
      <c r="A320" s="30">
        <v>310</v>
      </c>
      <c r="B320" s="217" t="s">
        <v>824</v>
      </c>
      <c r="C320" s="231">
        <v>862.95</v>
      </c>
      <c r="D320" s="232">
        <v>862.4666666666667</v>
      </c>
      <c r="E320" s="232">
        <v>851.98333333333335</v>
      </c>
      <c r="F320" s="232">
        <v>841.01666666666665</v>
      </c>
      <c r="G320" s="232">
        <v>830.5333333333333</v>
      </c>
      <c r="H320" s="232">
        <v>873.43333333333339</v>
      </c>
      <c r="I320" s="232">
        <v>883.91666666666674</v>
      </c>
      <c r="J320" s="232">
        <v>894.88333333333344</v>
      </c>
      <c r="K320" s="231">
        <v>872.95</v>
      </c>
      <c r="L320" s="231">
        <v>851.5</v>
      </c>
      <c r="M320" s="231">
        <v>1.2053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1330.4</v>
      </c>
      <c r="D321" s="232">
        <v>1343.5</v>
      </c>
      <c r="E321" s="232">
        <v>1313</v>
      </c>
      <c r="F321" s="232">
        <v>1295.5999999999999</v>
      </c>
      <c r="G321" s="232">
        <v>1265.0999999999999</v>
      </c>
      <c r="H321" s="232">
        <v>1360.9</v>
      </c>
      <c r="I321" s="232">
        <v>1391.4</v>
      </c>
      <c r="J321" s="232">
        <v>1408.8000000000002</v>
      </c>
      <c r="K321" s="231">
        <v>1374</v>
      </c>
      <c r="L321" s="231">
        <v>1326.1</v>
      </c>
      <c r="M321" s="231">
        <v>1.21166</v>
      </c>
      <c r="N321" s="1"/>
      <c r="O321" s="1"/>
    </row>
    <row r="322" spans="1:15" ht="12.75" customHeight="1">
      <c r="A322" s="30">
        <v>312</v>
      </c>
      <c r="B322" s="217" t="s">
        <v>850</v>
      </c>
      <c r="C322" s="231">
        <v>55.1</v>
      </c>
      <c r="D322" s="232">
        <v>55.616666666666674</v>
      </c>
      <c r="E322" s="232">
        <v>54.183333333333351</v>
      </c>
      <c r="F322" s="232">
        <v>53.26666666666668</v>
      </c>
      <c r="G322" s="232">
        <v>51.833333333333357</v>
      </c>
      <c r="H322" s="232">
        <v>56.533333333333346</v>
      </c>
      <c r="I322" s="232">
        <v>57.966666666666669</v>
      </c>
      <c r="J322" s="232">
        <v>58.88333333333334</v>
      </c>
      <c r="K322" s="231">
        <v>57.05</v>
      </c>
      <c r="L322" s="231">
        <v>54.7</v>
      </c>
      <c r="M322" s="231">
        <v>37.199710000000003</v>
      </c>
      <c r="N322" s="1"/>
      <c r="O322" s="1"/>
    </row>
    <row r="323" spans="1:15" ht="12.75" customHeight="1">
      <c r="A323" s="30">
        <v>313</v>
      </c>
      <c r="B323" s="217" t="s">
        <v>424</v>
      </c>
      <c r="C323" s="231">
        <v>702.4</v>
      </c>
      <c r="D323" s="232">
        <v>704.33333333333337</v>
      </c>
      <c r="E323" s="232">
        <v>698.31666666666672</v>
      </c>
      <c r="F323" s="232">
        <v>694.23333333333335</v>
      </c>
      <c r="G323" s="232">
        <v>688.2166666666667</v>
      </c>
      <c r="H323" s="232">
        <v>708.41666666666674</v>
      </c>
      <c r="I323" s="232">
        <v>714.43333333333339</v>
      </c>
      <c r="J323" s="232">
        <v>718.51666666666677</v>
      </c>
      <c r="K323" s="231">
        <v>710.35</v>
      </c>
      <c r="L323" s="231">
        <v>700.25</v>
      </c>
      <c r="M323" s="231">
        <v>0.38088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1977.7</v>
      </c>
      <c r="D324" s="232">
        <v>1991.75</v>
      </c>
      <c r="E324" s="232">
        <v>1953.5</v>
      </c>
      <c r="F324" s="232">
        <v>1929.3</v>
      </c>
      <c r="G324" s="232">
        <v>1891.05</v>
      </c>
      <c r="H324" s="232">
        <v>2015.95</v>
      </c>
      <c r="I324" s="232">
        <v>2054.1999999999998</v>
      </c>
      <c r="J324" s="232">
        <v>2078.4</v>
      </c>
      <c r="K324" s="231">
        <v>2030</v>
      </c>
      <c r="L324" s="231">
        <v>1967.55</v>
      </c>
      <c r="M324" s="231">
        <v>5.9622099999999998</v>
      </c>
      <c r="N324" s="1"/>
      <c r="O324" s="1"/>
    </row>
    <row r="325" spans="1:15" ht="12.75" customHeight="1">
      <c r="A325" s="30">
        <v>315</v>
      </c>
      <c r="B325" s="217" t="s">
        <v>425</v>
      </c>
      <c r="C325" s="231">
        <v>1444</v>
      </c>
      <c r="D325" s="232">
        <v>1453.2333333333333</v>
      </c>
      <c r="E325" s="232">
        <v>1426.0166666666667</v>
      </c>
      <c r="F325" s="232">
        <v>1408.0333333333333</v>
      </c>
      <c r="G325" s="232">
        <v>1380.8166666666666</v>
      </c>
      <c r="H325" s="232">
        <v>1471.2166666666667</v>
      </c>
      <c r="I325" s="232">
        <v>1498.4333333333334</v>
      </c>
      <c r="J325" s="232">
        <v>1516.4166666666667</v>
      </c>
      <c r="K325" s="231">
        <v>1480.45</v>
      </c>
      <c r="L325" s="231">
        <v>1435.25</v>
      </c>
      <c r="M325" s="231">
        <v>1.7180599999999999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1072.25</v>
      </c>
      <c r="D326" s="232">
        <v>1074.3999999999999</v>
      </c>
      <c r="E326" s="232">
        <v>1061.7999999999997</v>
      </c>
      <c r="F326" s="232">
        <v>1051.3499999999999</v>
      </c>
      <c r="G326" s="232">
        <v>1038.7499999999998</v>
      </c>
      <c r="H326" s="232">
        <v>1084.8499999999997</v>
      </c>
      <c r="I326" s="232">
        <v>1097.4499999999996</v>
      </c>
      <c r="J326" s="232">
        <v>1107.8999999999996</v>
      </c>
      <c r="K326" s="231">
        <v>1087</v>
      </c>
      <c r="L326" s="231">
        <v>1063.95</v>
      </c>
      <c r="M326" s="231">
        <v>3.2335099999999999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553.1</v>
      </c>
      <c r="D327" s="232">
        <v>556.36666666666667</v>
      </c>
      <c r="E327" s="232">
        <v>548.73333333333335</v>
      </c>
      <c r="F327" s="232">
        <v>544.36666666666667</v>
      </c>
      <c r="G327" s="232">
        <v>536.73333333333335</v>
      </c>
      <c r="H327" s="232">
        <v>560.73333333333335</v>
      </c>
      <c r="I327" s="232">
        <v>568.36666666666679</v>
      </c>
      <c r="J327" s="232">
        <v>572.73333333333335</v>
      </c>
      <c r="K327" s="231">
        <v>564</v>
      </c>
      <c r="L327" s="231">
        <v>552</v>
      </c>
      <c r="M327" s="231">
        <v>1.0795999999999999</v>
      </c>
      <c r="N327" s="1"/>
      <c r="O327" s="1"/>
    </row>
    <row r="328" spans="1:15" ht="12.75" customHeight="1">
      <c r="A328" s="30">
        <v>318</v>
      </c>
      <c r="B328" s="217" t="s">
        <v>426</v>
      </c>
      <c r="C328" s="231">
        <v>38.6</v>
      </c>
      <c r="D328" s="232">
        <v>38.966666666666669</v>
      </c>
      <c r="E328" s="232">
        <v>38.083333333333336</v>
      </c>
      <c r="F328" s="232">
        <v>37.56666666666667</v>
      </c>
      <c r="G328" s="232">
        <v>36.683333333333337</v>
      </c>
      <c r="H328" s="232">
        <v>39.483333333333334</v>
      </c>
      <c r="I328" s="232">
        <v>40.36666666666666</v>
      </c>
      <c r="J328" s="232">
        <v>40.883333333333333</v>
      </c>
      <c r="K328" s="231">
        <v>39.85</v>
      </c>
      <c r="L328" s="231">
        <v>38.450000000000003</v>
      </c>
      <c r="M328" s="231">
        <v>45.714089999999999</v>
      </c>
      <c r="N328" s="1"/>
      <c r="O328" s="1"/>
    </row>
    <row r="329" spans="1:15" ht="12.75" customHeight="1">
      <c r="A329" s="30">
        <v>319</v>
      </c>
      <c r="B329" s="217" t="s">
        <v>427</v>
      </c>
      <c r="C329" s="231">
        <v>94.15</v>
      </c>
      <c r="D329" s="232">
        <v>93.95</v>
      </c>
      <c r="E329" s="232">
        <v>92.050000000000011</v>
      </c>
      <c r="F329" s="232">
        <v>89.95</v>
      </c>
      <c r="G329" s="232">
        <v>88.050000000000011</v>
      </c>
      <c r="H329" s="232">
        <v>96.050000000000011</v>
      </c>
      <c r="I329" s="232">
        <v>97.950000000000017</v>
      </c>
      <c r="J329" s="232">
        <v>100.05000000000001</v>
      </c>
      <c r="K329" s="231">
        <v>95.85</v>
      </c>
      <c r="L329" s="231">
        <v>91.85</v>
      </c>
      <c r="M329" s="231">
        <v>174.26367999999999</v>
      </c>
      <c r="N329" s="1"/>
      <c r="O329" s="1"/>
    </row>
    <row r="330" spans="1:15" ht="12.75" customHeight="1">
      <c r="A330" s="30">
        <v>320</v>
      </c>
      <c r="B330" s="217" t="s">
        <v>428</v>
      </c>
      <c r="C330" s="231">
        <v>39.549999999999997</v>
      </c>
      <c r="D330" s="232">
        <v>39.483333333333327</v>
      </c>
      <c r="E330" s="232">
        <v>39.166666666666657</v>
      </c>
      <c r="F330" s="232">
        <v>38.783333333333331</v>
      </c>
      <c r="G330" s="232">
        <v>38.466666666666661</v>
      </c>
      <c r="H330" s="232">
        <v>39.866666666666653</v>
      </c>
      <c r="I330" s="232">
        <v>40.18333333333333</v>
      </c>
      <c r="J330" s="232">
        <v>40.566666666666649</v>
      </c>
      <c r="K330" s="231">
        <v>39.799999999999997</v>
      </c>
      <c r="L330" s="231">
        <v>39.1</v>
      </c>
      <c r="M330" s="231">
        <v>133.98099999999999</v>
      </c>
      <c r="N330" s="1"/>
      <c r="O330" s="1"/>
    </row>
    <row r="331" spans="1:15" ht="12.75" customHeight="1">
      <c r="A331" s="30">
        <v>321</v>
      </c>
      <c r="B331" s="217" t="s">
        <v>859</v>
      </c>
      <c r="C331" s="231">
        <v>307.55</v>
      </c>
      <c r="D331" s="232">
        <v>309.25</v>
      </c>
      <c r="E331" s="232">
        <v>303.8</v>
      </c>
      <c r="F331" s="232">
        <v>300.05</v>
      </c>
      <c r="G331" s="232">
        <v>294.60000000000002</v>
      </c>
      <c r="H331" s="232">
        <v>313</v>
      </c>
      <c r="I331" s="232">
        <v>318.45000000000005</v>
      </c>
      <c r="J331" s="232">
        <v>322.2</v>
      </c>
      <c r="K331" s="231">
        <v>314.7</v>
      </c>
      <c r="L331" s="231">
        <v>305.5</v>
      </c>
      <c r="M331" s="231">
        <v>2.2174700000000001</v>
      </c>
      <c r="N331" s="1"/>
      <c r="O331" s="1"/>
    </row>
    <row r="332" spans="1:15" ht="12.75" customHeight="1">
      <c r="A332" s="30">
        <v>322</v>
      </c>
      <c r="B332" s="217" t="s">
        <v>429</v>
      </c>
      <c r="C332" s="231">
        <v>82.85</v>
      </c>
      <c r="D332" s="232">
        <v>83.1</v>
      </c>
      <c r="E332" s="232">
        <v>81.849999999999994</v>
      </c>
      <c r="F332" s="232">
        <v>80.849999999999994</v>
      </c>
      <c r="G332" s="232">
        <v>79.599999999999994</v>
      </c>
      <c r="H332" s="232">
        <v>84.1</v>
      </c>
      <c r="I332" s="232">
        <v>85.35</v>
      </c>
      <c r="J332" s="232">
        <v>86.35</v>
      </c>
      <c r="K332" s="231">
        <v>84.35</v>
      </c>
      <c r="L332" s="231">
        <v>82.1</v>
      </c>
      <c r="M332" s="231">
        <v>17.149450000000002</v>
      </c>
      <c r="N332" s="1"/>
      <c r="O332" s="1"/>
    </row>
    <row r="333" spans="1:15" ht="12.75" customHeight="1">
      <c r="A333" s="30">
        <v>323</v>
      </c>
      <c r="B333" s="217" t="s">
        <v>430</v>
      </c>
      <c r="C333" s="231">
        <v>231.2</v>
      </c>
      <c r="D333" s="232">
        <v>233.01666666666665</v>
      </c>
      <c r="E333" s="232">
        <v>228.68333333333331</v>
      </c>
      <c r="F333" s="232">
        <v>226.16666666666666</v>
      </c>
      <c r="G333" s="232">
        <v>221.83333333333331</v>
      </c>
      <c r="H333" s="232">
        <v>235.5333333333333</v>
      </c>
      <c r="I333" s="232">
        <v>239.86666666666667</v>
      </c>
      <c r="J333" s="232">
        <v>242.3833333333333</v>
      </c>
      <c r="K333" s="231">
        <v>237.35</v>
      </c>
      <c r="L333" s="231">
        <v>230.5</v>
      </c>
      <c r="M333" s="231">
        <v>3.5478900000000002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169</v>
      </c>
      <c r="D334" s="232">
        <v>169.9</v>
      </c>
      <c r="E334" s="232">
        <v>167.65</v>
      </c>
      <c r="F334" s="232">
        <v>166.3</v>
      </c>
      <c r="G334" s="232">
        <v>164.05</v>
      </c>
      <c r="H334" s="232">
        <v>171.25</v>
      </c>
      <c r="I334" s="232">
        <v>173.5</v>
      </c>
      <c r="J334" s="232">
        <v>174.85</v>
      </c>
      <c r="K334" s="231">
        <v>172.15</v>
      </c>
      <c r="L334" s="231">
        <v>168.55</v>
      </c>
      <c r="M334" s="231">
        <v>132.16748999999999</v>
      </c>
      <c r="N334" s="1"/>
      <c r="O334" s="1"/>
    </row>
    <row r="335" spans="1:15" ht="12.75" customHeight="1">
      <c r="A335" s="30">
        <v>325</v>
      </c>
      <c r="B335" s="217" t="s">
        <v>431</v>
      </c>
      <c r="C335" s="231">
        <v>712.7</v>
      </c>
      <c r="D335" s="232">
        <v>715.83333333333337</v>
      </c>
      <c r="E335" s="232">
        <v>701.9666666666667</v>
      </c>
      <c r="F335" s="232">
        <v>691.23333333333335</v>
      </c>
      <c r="G335" s="232">
        <v>677.36666666666667</v>
      </c>
      <c r="H335" s="232">
        <v>726.56666666666672</v>
      </c>
      <c r="I335" s="232">
        <v>740.43333333333328</v>
      </c>
      <c r="J335" s="232">
        <v>751.16666666666674</v>
      </c>
      <c r="K335" s="231">
        <v>729.7</v>
      </c>
      <c r="L335" s="231">
        <v>705.1</v>
      </c>
      <c r="M335" s="231">
        <v>0.88602000000000003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81.3</v>
      </c>
      <c r="D336" s="232">
        <v>81.55</v>
      </c>
      <c r="E336" s="232">
        <v>80.649999999999991</v>
      </c>
      <c r="F336" s="232">
        <v>80</v>
      </c>
      <c r="G336" s="232">
        <v>79.099999999999994</v>
      </c>
      <c r="H336" s="232">
        <v>82.199999999999989</v>
      </c>
      <c r="I336" s="232">
        <v>83.1</v>
      </c>
      <c r="J336" s="232">
        <v>83.749999999999986</v>
      </c>
      <c r="K336" s="231">
        <v>82.45</v>
      </c>
      <c r="L336" s="231">
        <v>80.900000000000006</v>
      </c>
      <c r="M336" s="231">
        <v>84.285790000000006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3862.9</v>
      </c>
      <c r="D337" s="232">
        <v>3896.7333333333336</v>
      </c>
      <c r="E337" s="232">
        <v>3813.5166666666673</v>
      </c>
      <c r="F337" s="232">
        <v>3764.1333333333337</v>
      </c>
      <c r="G337" s="232">
        <v>3680.9166666666674</v>
      </c>
      <c r="H337" s="232">
        <v>3946.1166666666672</v>
      </c>
      <c r="I337" s="232">
        <v>4029.3333333333335</v>
      </c>
      <c r="J337" s="232">
        <v>4078.7166666666672</v>
      </c>
      <c r="K337" s="231">
        <v>3979.95</v>
      </c>
      <c r="L337" s="231">
        <v>3847.35</v>
      </c>
      <c r="M337" s="231">
        <v>1.04555</v>
      </c>
      <c r="N337" s="1"/>
      <c r="O337" s="1"/>
    </row>
    <row r="338" spans="1:15" ht="12.75" customHeight="1">
      <c r="A338" s="30">
        <v>328</v>
      </c>
      <c r="B338" s="217" t="s">
        <v>784</v>
      </c>
      <c r="C338" s="231">
        <v>575.9</v>
      </c>
      <c r="D338" s="232">
        <v>578.88333333333333</v>
      </c>
      <c r="E338" s="232">
        <v>569.36666666666667</v>
      </c>
      <c r="F338" s="232">
        <v>562.83333333333337</v>
      </c>
      <c r="G338" s="232">
        <v>553.31666666666672</v>
      </c>
      <c r="H338" s="232">
        <v>585.41666666666663</v>
      </c>
      <c r="I338" s="232">
        <v>594.93333333333328</v>
      </c>
      <c r="J338" s="232">
        <v>601.46666666666658</v>
      </c>
      <c r="K338" s="231">
        <v>588.4</v>
      </c>
      <c r="L338" s="231">
        <v>572.35</v>
      </c>
      <c r="M338" s="231">
        <v>0.80115000000000003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19885.25</v>
      </c>
      <c r="D339" s="232">
        <v>19862.75</v>
      </c>
      <c r="E339" s="232">
        <v>19799.05</v>
      </c>
      <c r="F339" s="232">
        <v>19712.849999999999</v>
      </c>
      <c r="G339" s="232">
        <v>19649.149999999998</v>
      </c>
      <c r="H339" s="232">
        <v>19948.95</v>
      </c>
      <c r="I339" s="232">
        <v>20012.649999999998</v>
      </c>
      <c r="J339" s="232">
        <v>20098.850000000002</v>
      </c>
      <c r="K339" s="231">
        <v>19926.45</v>
      </c>
      <c r="L339" s="231">
        <v>19776.55</v>
      </c>
      <c r="M339" s="231">
        <v>0.39385999999999999</v>
      </c>
      <c r="N339" s="1"/>
      <c r="O339" s="1"/>
    </row>
    <row r="340" spans="1:15" ht="12.75" customHeight="1">
      <c r="A340" s="30">
        <v>330</v>
      </c>
      <c r="B340" s="217" t="s">
        <v>432</v>
      </c>
      <c r="C340" s="231">
        <v>65.400000000000006</v>
      </c>
      <c r="D340" s="232">
        <v>65.466666666666683</v>
      </c>
      <c r="E340" s="232">
        <v>64.733333333333363</v>
      </c>
      <c r="F340" s="232">
        <v>64.066666666666677</v>
      </c>
      <c r="G340" s="232">
        <v>63.333333333333357</v>
      </c>
      <c r="H340" s="232">
        <v>66.133333333333368</v>
      </c>
      <c r="I340" s="232">
        <v>66.866666666666688</v>
      </c>
      <c r="J340" s="232">
        <v>67.533333333333374</v>
      </c>
      <c r="K340" s="231">
        <v>66.2</v>
      </c>
      <c r="L340" s="231">
        <v>64.8</v>
      </c>
      <c r="M340" s="231">
        <v>6.5309400000000002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250.3</v>
      </c>
      <c r="D341" s="232">
        <v>250.81666666666669</v>
      </c>
      <c r="E341" s="232">
        <v>248.68333333333339</v>
      </c>
      <c r="F341" s="232">
        <v>247.06666666666669</v>
      </c>
      <c r="G341" s="232">
        <v>244.93333333333339</v>
      </c>
      <c r="H341" s="232">
        <v>252.43333333333339</v>
      </c>
      <c r="I341" s="232">
        <v>254.56666666666666</v>
      </c>
      <c r="J341" s="232">
        <v>256.18333333333339</v>
      </c>
      <c r="K341" s="231">
        <v>252.95</v>
      </c>
      <c r="L341" s="231">
        <v>249.2</v>
      </c>
      <c r="M341" s="231">
        <v>1.8237000000000001</v>
      </c>
      <c r="N341" s="1"/>
      <c r="O341" s="1"/>
    </row>
    <row r="342" spans="1:15" ht="12.75" customHeight="1">
      <c r="A342" s="30">
        <v>332</v>
      </c>
      <c r="B342" s="217" t="s">
        <v>825</v>
      </c>
      <c r="C342" s="231">
        <v>367.2</v>
      </c>
      <c r="D342" s="232">
        <v>368.2833333333333</v>
      </c>
      <c r="E342" s="232">
        <v>364.36666666666662</v>
      </c>
      <c r="F342" s="232">
        <v>361.5333333333333</v>
      </c>
      <c r="G342" s="232">
        <v>357.61666666666662</v>
      </c>
      <c r="H342" s="232">
        <v>371.11666666666662</v>
      </c>
      <c r="I342" s="232">
        <v>375.03333333333336</v>
      </c>
      <c r="J342" s="232">
        <v>377.86666666666662</v>
      </c>
      <c r="K342" s="231">
        <v>372.2</v>
      </c>
      <c r="L342" s="231">
        <v>365.45</v>
      </c>
      <c r="M342" s="231">
        <v>0.68317000000000005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853.65</v>
      </c>
      <c r="D343" s="232">
        <v>853.21666666666658</v>
      </c>
      <c r="E343" s="232">
        <v>844.73333333333312</v>
      </c>
      <c r="F343" s="232">
        <v>835.81666666666649</v>
      </c>
      <c r="G343" s="232">
        <v>827.33333333333303</v>
      </c>
      <c r="H343" s="232">
        <v>862.13333333333321</v>
      </c>
      <c r="I343" s="232">
        <v>870.61666666666656</v>
      </c>
      <c r="J343" s="232">
        <v>879.5333333333333</v>
      </c>
      <c r="K343" s="231">
        <v>861.7</v>
      </c>
      <c r="L343" s="231">
        <v>844.3</v>
      </c>
      <c r="M343" s="231">
        <v>3.8612500000000001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147.35</v>
      </c>
      <c r="D344" s="232">
        <v>147.25</v>
      </c>
      <c r="E344" s="232">
        <v>146.4</v>
      </c>
      <c r="F344" s="232">
        <v>145.45000000000002</v>
      </c>
      <c r="G344" s="232">
        <v>144.60000000000002</v>
      </c>
      <c r="H344" s="232">
        <v>148.19999999999999</v>
      </c>
      <c r="I344" s="232">
        <v>149.05000000000001</v>
      </c>
      <c r="J344" s="232">
        <v>149.99999999999997</v>
      </c>
      <c r="K344" s="231">
        <v>148.1</v>
      </c>
      <c r="L344" s="231">
        <v>146.30000000000001</v>
      </c>
      <c r="M344" s="231">
        <v>168.04115999999999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208.8</v>
      </c>
      <c r="D345" s="232">
        <v>209.45000000000002</v>
      </c>
      <c r="E345" s="232">
        <v>207.40000000000003</v>
      </c>
      <c r="F345" s="232">
        <v>206.00000000000003</v>
      </c>
      <c r="G345" s="232">
        <v>203.95000000000005</v>
      </c>
      <c r="H345" s="232">
        <v>210.85000000000002</v>
      </c>
      <c r="I345" s="232">
        <v>212.90000000000003</v>
      </c>
      <c r="J345" s="232">
        <v>214.3</v>
      </c>
      <c r="K345" s="231">
        <v>211.5</v>
      </c>
      <c r="L345" s="231">
        <v>208.05</v>
      </c>
      <c r="M345" s="231">
        <v>4.3704499999999999</v>
      </c>
      <c r="N345" s="1"/>
      <c r="O345" s="1"/>
    </row>
    <row r="346" spans="1:15" ht="12.75" customHeight="1">
      <c r="A346" s="30">
        <v>336</v>
      </c>
      <c r="B346" s="217" t="s">
        <v>860</v>
      </c>
      <c r="C346" s="231">
        <v>497.5</v>
      </c>
      <c r="D346" s="232">
        <v>499.23333333333335</v>
      </c>
      <c r="E346" s="232">
        <v>490.56666666666672</v>
      </c>
      <c r="F346" s="232">
        <v>483.63333333333338</v>
      </c>
      <c r="G346" s="232">
        <v>474.96666666666675</v>
      </c>
      <c r="H346" s="232">
        <v>506.16666666666669</v>
      </c>
      <c r="I346" s="232">
        <v>514.83333333333326</v>
      </c>
      <c r="J346" s="232">
        <v>521.76666666666665</v>
      </c>
      <c r="K346" s="231">
        <v>507.9</v>
      </c>
      <c r="L346" s="231">
        <v>492.3</v>
      </c>
      <c r="M346" s="231">
        <v>2.08866</v>
      </c>
      <c r="N346" s="1"/>
      <c r="O346" s="1"/>
    </row>
    <row r="347" spans="1:15" ht="12.75" customHeight="1">
      <c r="A347" s="30">
        <v>337</v>
      </c>
      <c r="B347" s="217" t="s">
        <v>807</v>
      </c>
      <c r="C347" s="231">
        <v>551.35</v>
      </c>
      <c r="D347" s="232">
        <v>551.66666666666663</v>
      </c>
      <c r="E347" s="232">
        <v>539.68333333333328</v>
      </c>
      <c r="F347" s="232">
        <v>528.01666666666665</v>
      </c>
      <c r="G347" s="232">
        <v>516.0333333333333</v>
      </c>
      <c r="H347" s="232">
        <v>563.33333333333326</v>
      </c>
      <c r="I347" s="232">
        <v>575.31666666666661</v>
      </c>
      <c r="J347" s="232">
        <v>586.98333333333323</v>
      </c>
      <c r="K347" s="231">
        <v>563.65</v>
      </c>
      <c r="L347" s="231">
        <v>540</v>
      </c>
      <c r="M347" s="231">
        <v>69.797709999999995</v>
      </c>
      <c r="N347" s="1"/>
      <c r="O347" s="1"/>
    </row>
    <row r="348" spans="1:15" ht="12.75" customHeight="1">
      <c r="A348" s="30">
        <v>338</v>
      </c>
      <c r="B348" s="217" t="s">
        <v>433</v>
      </c>
      <c r="C348" s="231">
        <v>2996.3</v>
      </c>
      <c r="D348" s="232">
        <v>2998.2000000000003</v>
      </c>
      <c r="E348" s="232">
        <v>2982.3500000000004</v>
      </c>
      <c r="F348" s="232">
        <v>2968.4</v>
      </c>
      <c r="G348" s="232">
        <v>2952.55</v>
      </c>
      <c r="H348" s="232">
        <v>3012.1500000000005</v>
      </c>
      <c r="I348" s="232">
        <v>3028</v>
      </c>
      <c r="J348" s="232">
        <v>3041.9500000000007</v>
      </c>
      <c r="K348" s="231">
        <v>3014.05</v>
      </c>
      <c r="L348" s="231">
        <v>2984.25</v>
      </c>
      <c r="M348" s="231">
        <v>0.67998000000000003</v>
      </c>
      <c r="N348" s="1"/>
      <c r="O348" s="1"/>
    </row>
    <row r="349" spans="1:15" ht="12.75" customHeight="1">
      <c r="A349" s="30">
        <v>339</v>
      </c>
      <c r="B349" s="217" t="s">
        <v>434</v>
      </c>
      <c r="C349" s="231">
        <v>260.95</v>
      </c>
      <c r="D349" s="232">
        <v>261.78333333333336</v>
      </c>
      <c r="E349" s="232">
        <v>258.56666666666672</v>
      </c>
      <c r="F349" s="232">
        <v>256.18333333333334</v>
      </c>
      <c r="G349" s="232">
        <v>252.9666666666667</v>
      </c>
      <c r="H349" s="232">
        <v>264.16666666666674</v>
      </c>
      <c r="I349" s="232">
        <v>267.38333333333333</v>
      </c>
      <c r="J349" s="232">
        <v>269.76666666666677</v>
      </c>
      <c r="K349" s="231">
        <v>265</v>
      </c>
      <c r="L349" s="231">
        <v>259.39999999999998</v>
      </c>
      <c r="M349" s="231">
        <v>0.46529999999999999</v>
      </c>
      <c r="N349" s="1"/>
      <c r="O349" s="1"/>
    </row>
    <row r="350" spans="1:15" ht="12.75" customHeight="1">
      <c r="A350" s="30">
        <v>340</v>
      </c>
      <c r="B350" s="217" t="s">
        <v>808</v>
      </c>
      <c r="C350" s="231">
        <v>460.6</v>
      </c>
      <c r="D350" s="232">
        <v>460.7833333333333</v>
      </c>
      <c r="E350" s="232">
        <v>455.86666666666662</v>
      </c>
      <c r="F350" s="232">
        <v>451.13333333333333</v>
      </c>
      <c r="G350" s="232">
        <v>446.21666666666664</v>
      </c>
      <c r="H350" s="232">
        <v>465.51666666666659</v>
      </c>
      <c r="I350" s="232">
        <v>470.43333333333334</v>
      </c>
      <c r="J350" s="232">
        <v>475.16666666666657</v>
      </c>
      <c r="K350" s="231">
        <v>465.7</v>
      </c>
      <c r="L350" s="231">
        <v>456.05</v>
      </c>
      <c r="M350" s="231">
        <v>8.2911199999999994</v>
      </c>
      <c r="N350" s="1"/>
      <c r="O350" s="1"/>
    </row>
    <row r="351" spans="1:15" ht="12.75" customHeight="1">
      <c r="A351" s="30">
        <v>341</v>
      </c>
      <c r="B351" s="217" t="s">
        <v>797</v>
      </c>
      <c r="C351" s="231">
        <v>126</v>
      </c>
      <c r="D351" s="232">
        <v>127.14999999999999</v>
      </c>
      <c r="E351" s="232">
        <v>124.6</v>
      </c>
      <c r="F351" s="232">
        <v>123.2</v>
      </c>
      <c r="G351" s="232">
        <v>120.65</v>
      </c>
      <c r="H351" s="232">
        <v>128.54999999999998</v>
      </c>
      <c r="I351" s="232">
        <v>131.09999999999997</v>
      </c>
      <c r="J351" s="232">
        <v>132.49999999999997</v>
      </c>
      <c r="K351" s="231">
        <v>129.69999999999999</v>
      </c>
      <c r="L351" s="231">
        <v>125.75</v>
      </c>
      <c r="M351" s="231">
        <v>8.7215399999999992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3288.15</v>
      </c>
      <c r="D352" s="232">
        <v>3304.0166666666664</v>
      </c>
      <c r="E352" s="232">
        <v>3257.4333333333329</v>
      </c>
      <c r="F352" s="232">
        <v>3226.7166666666667</v>
      </c>
      <c r="G352" s="232">
        <v>3180.1333333333332</v>
      </c>
      <c r="H352" s="232">
        <v>3334.7333333333327</v>
      </c>
      <c r="I352" s="232">
        <v>3381.3166666666666</v>
      </c>
      <c r="J352" s="232">
        <v>3412.0333333333324</v>
      </c>
      <c r="K352" s="231">
        <v>3350.6</v>
      </c>
      <c r="L352" s="231">
        <v>3273.3</v>
      </c>
      <c r="M352" s="231">
        <v>1.4903</v>
      </c>
      <c r="N352" s="1"/>
      <c r="O352" s="1"/>
    </row>
    <row r="353" spans="1:15" ht="12.75" customHeight="1">
      <c r="A353" s="30">
        <v>343</v>
      </c>
      <c r="B353" s="217" t="s">
        <v>436</v>
      </c>
      <c r="C353" s="231">
        <v>549.1</v>
      </c>
      <c r="D353" s="232">
        <v>554.16666666666663</v>
      </c>
      <c r="E353" s="232">
        <v>539.33333333333326</v>
      </c>
      <c r="F353" s="232">
        <v>529.56666666666661</v>
      </c>
      <c r="G353" s="232">
        <v>514.73333333333323</v>
      </c>
      <c r="H353" s="232">
        <v>563.93333333333328</v>
      </c>
      <c r="I353" s="232">
        <v>578.76666666666654</v>
      </c>
      <c r="J353" s="232">
        <v>588.5333333333333</v>
      </c>
      <c r="K353" s="231">
        <v>569</v>
      </c>
      <c r="L353" s="231">
        <v>544.4</v>
      </c>
      <c r="M353" s="231">
        <v>14.919779999999999</v>
      </c>
      <c r="N353" s="1"/>
      <c r="O353" s="1"/>
    </row>
    <row r="354" spans="1:15" ht="12.75" customHeight="1">
      <c r="A354" s="30">
        <v>344</v>
      </c>
      <c r="B354" s="217" t="s">
        <v>437</v>
      </c>
      <c r="C354" s="231">
        <v>317.10000000000002</v>
      </c>
      <c r="D354" s="232">
        <v>313.45</v>
      </c>
      <c r="E354" s="232">
        <v>305.64999999999998</v>
      </c>
      <c r="F354" s="232">
        <v>294.2</v>
      </c>
      <c r="G354" s="232">
        <v>286.39999999999998</v>
      </c>
      <c r="H354" s="232">
        <v>324.89999999999998</v>
      </c>
      <c r="I354" s="232">
        <v>332.70000000000005</v>
      </c>
      <c r="J354" s="232">
        <v>344.15</v>
      </c>
      <c r="K354" s="231">
        <v>321.25</v>
      </c>
      <c r="L354" s="231">
        <v>302</v>
      </c>
      <c r="M354" s="231">
        <v>17.821020000000001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1629.15</v>
      </c>
      <c r="D355" s="232">
        <v>1642.2833333333335</v>
      </c>
      <c r="E355" s="232">
        <v>1602.866666666667</v>
      </c>
      <c r="F355" s="232">
        <v>1576.5833333333335</v>
      </c>
      <c r="G355" s="232">
        <v>1537.166666666667</v>
      </c>
      <c r="H355" s="232">
        <v>1668.5666666666671</v>
      </c>
      <c r="I355" s="232">
        <v>1707.9833333333336</v>
      </c>
      <c r="J355" s="232">
        <v>1734.2666666666671</v>
      </c>
      <c r="K355" s="231">
        <v>1681.7</v>
      </c>
      <c r="L355" s="231">
        <v>1616</v>
      </c>
      <c r="M355" s="231">
        <v>5.8058800000000002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41710.15</v>
      </c>
      <c r="D356" s="232">
        <v>41807.683333333334</v>
      </c>
      <c r="E356" s="232">
        <v>41312.466666666667</v>
      </c>
      <c r="F356" s="232">
        <v>40914.783333333333</v>
      </c>
      <c r="G356" s="232">
        <v>40419.566666666666</v>
      </c>
      <c r="H356" s="232">
        <v>42205.366666666669</v>
      </c>
      <c r="I356" s="232">
        <v>42700.583333333343</v>
      </c>
      <c r="J356" s="232">
        <v>43098.26666666667</v>
      </c>
      <c r="K356" s="231">
        <v>42302.9</v>
      </c>
      <c r="L356" s="231">
        <v>41410</v>
      </c>
      <c r="M356" s="231">
        <v>0.16269</v>
      </c>
      <c r="N356" s="1"/>
      <c r="O356" s="1"/>
    </row>
    <row r="357" spans="1:15" ht="12.75" customHeight="1">
      <c r="A357" s="30">
        <v>347</v>
      </c>
      <c r="B357" s="217" t="s">
        <v>851</v>
      </c>
      <c r="C357" s="231">
        <v>1173.95</v>
      </c>
      <c r="D357" s="232">
        <v>1178.9833333333333</v>
      </c>
      <c r="E357" s="232">
        <v>1158.9666666666667</v>
      </c>
      <c r="F357" s="232">
        <v>1143.9833333333333</v>
      </c>
      <c r="G357" s="232">
        <v>1123.9666666666667</v>
      </c>
      <c r="H357" s="232">
        <v>1193.9666666666667</v>
      </c>
      <c r="I357" s="232">
        <v>1213.9833333333336</v>
      </c>
      <c r="J357" s="232">
        <v>1228.9666666666667</v>
      </c>
      <c r="K357" s="231">
        <v>1199</v>
      </c>
      <c r="L357" s="231">
        <v>1164</v>
      </c>
      <c r="M357" s="231">
        <v>0.86995</v>
      </c>
      <c r="N357" s="1"/>
      <c r="O357" s="1"/>
    </row>
    <row r="358" spans="1:15" ht="12.75" customHeight="1">
      <c r="A358" s="30">
        <v>348</v>
      </c>
      <c r="B358" s="217" t="s">
        <v>438</v>
      </c>
      <c r="C358" s="231">
        <v>3851.9</v>
      </c>
      <c r="D358" s="232">
        <v>3877.2833333333333</v>
      </c>
      <c r="E358" s="232">
        <v>3814.6166666666668</v>
      </c>
      <c r="F358" s="232">
        <v>3777.3333333333335</v>
      </c>
      <c r="G358" s="232">
        <v>3714.666666666667</v>
      </c>
      <c r="H358" s="232">
        <v>3914.5666666666666</v>
      </c>
      <c r="I358" s="232">
        <v>3977.2333333333336</v>
      </c>
      <c r="J358" s="232">
        <v>4014.5166666666664</v>
      </c>
      <c r="K358" s="231">
        <v>3939.95</v>
      </c>
      <c r="L358" s="231">
        <v>3840</v>
      </c>
      <c r="M358" s="231">
        <v>3.0163700000000002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217.9</v>
      </c>
      <c r="D359" s="232">
        <v>218.68333333333331</v>
      </c>
      <c r="E359" s="232">
        <v>215.61666666666662</v>
      </c>
      <c r="F359" s="232">
        <v>213.33333333333331</v>
      </c>
      <c r="G359" s="232">
        <v>210.26666666666662</v>
      </c>
      <c r="H359" s="232">
        <v>220.96666666666661</v>
      </c>
      <c r="I359" s="232">
        <v>224.03333333333327</v>
      </c>
      <c r="J359" s="232">
        <v>226.31666666666661</v>
      </c>
      <c r="K359" s="231">
        <v>221.75</v>
      </c>
      <c r="L359" s="231">
        <v>216.4</v>
      </c>
      <c r="M359" s="231">
        <v>15.925240000000001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4331.7</v>
      </c>
      <c r="D360" s="232">
        <v>4340.2333333333336</v>
      </c>
      <c r="E360" s="232">
        <v>4312.4666666666672</v>
      </c>
      <c r="F360" s="232">
        <v>4293.2333333333336</v>
      </c>
      <c r="G360" s="232">
        <v>4265.4666666666672</v>
      </c>
      <c r="H360" s="232">
        <v>4359.4666666666672</v>
      </c>
      <c r="I360" s="232">
        <v>4387.2333333333336</v>
      </c>
      <c r="J360" s="232">
        <v>4406.4666666666672</v>
      </c>
      <c r="K360" s="231">
        <v>4368</v>
      </c>
      <c r="L360" s="231">
        <v>4321</v>
      </c>
      <c r="M360" s="231">
        <v>2.4039999999999999E-2</v>
      </c>
      <c r="N360" s="1"/>
      <c r="O360" s="1"/>
    </row>
    <row r="361" spans="1:15" ht="12.75" customHeight="1">
      <c r="A361" s="30">
        <v>351</v>
      </c>
      <c r="B361" s="217" t="s">
        <v>440</v>
      </c>
      <c r="C361" s="231">
        <v>1416.7</v>
      </c>
      <c r="D361" s="232">
        <v>1417.7666666666667</v>
      </c>
      <c r="E361" s="232">
        <v>1403.2333333333333</v>
      </c>
      <c r="F361" s="232">
        <v>1389.7666666666667</v>
      </c>
      <c r="G361" s="232">
        <v>1375.2333333333333</v>
      </c>
      <c r="H361" s="232">
        <v>1431.2333333333333</v>
      </c>
      <c r="I361" s="232">
        <v>1445.7666666666667</v>
      </c>
      <c r="J361" s="232">
        <v>1459.2333333333333</v>
      </c>
      <c r="K361" s="231">
        <v>1432.3</v>
      </c>
      <c r="L361" s="231">
        <v>1404.3</v>
      </c>
      <c r="M361" s="231">
        <v>6.06942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2522.3000000000002</v>
      </c>
      <c r="D362" s="232">
        <v>2523.8333333333335</v>
      </c>
      <c r="E362" s="232">
        <v>2509.5666666666671</v>
      </c>
      <c r="F362" s="232">
        <v>2496.8333333333335</v>
      </c>
      <c r="G362" s="232">
        <v>2482.5666666666671</v>
      </c>
      <c r="H362" s="232">
        <v>2536.5666666666671</v>
      </c>
      <c r="I362" s="232">
        <v>2550.8333333333335</v>
      </c>
      <c r="J362" s="232">
        <v>2563.5666666666671</v>
      </c>
      <c r="K362" s="231">
        <v>2538.1</v>
      </c>
      <c r="L362" s="231">
        <v>2511.1</v>
      </c>
      <c r="M362" s="231">
        <v>1.5989599999999999</v>
      </c>
      <c r="N362" s="1"/>
      <c r="O362" s="1"/>
    </row>
    <row r="363" spans="1:15" ht="12.75" customHeight="1">
      <c r="A363" s="30">
        <v>353</v>
      </c>
      <c r="B363" s="217" t="s">
        <v>441</v>
      </c>
      <c r="C363" s="231">
        <v>907.8</v>
      </c>
      <c r="D363" s="232">
        <v>910.26666666666677</v>
      </c>
      <c r="E363" s="232">
        <v>902.53333333333353</v>
      </c>
      <c r="F363" s="232">
        <v>897.26666666666677</v>
      </c>
      <c r="G363" s="232">
        <v>889.53333333333353</v>
      </c>
      <c r="H363" s="232">
        <v>915.53333333333353</v>
      </c>
      <c r="I363" s="232">
        <v>923.26666666666688</v>
      </c>
      <c r="J363" s="232">
        <v>928.53333333333353</v>
      </c>
      <c r="K363" s="231">
        <v>918</v>
      </c>
      <c r="L363" s="231">
        <v>905</v>
      </c>
      <c r="M363" s="231">
        <v>0.1489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2620.35</v>
      </c>
      <c r="D364" s="232">
        <v>2632.5499999999997</v>
      </c>
      <c r="E364" s="232">
        <v>2595.7999999999993</v>
      </c>
      <c r="F364" s="232">
        <v>2571.2499999999995</v>
      </c>
      <c r="G364" s="232">
        <v>2534.4999999999991</v>
      </c>
      <c r="H364" s="232">
        <v>2657.0999999999995</v>
      </c>
      <c r="I364" s="232">
        <v>2693.8500000000004</v>
      </c>
      <c r="J364" s="232">
        <v>2718.3999999999996</v>
      </c>
      <c r="K364" s="231">
        <v>2669.3</v>
      </c>
      <c r="L364" s="231">
        <v>2608</v>
      </c>
      <c r="M364" s="231">
        <v>2.00467</v>
      </c>
      <c r="N364" s="1"/>
      <c r="O364" s="1"/>
    </row>
    <row r="365" spans="1:15" ht="12.75" customHeight="1">
      <c r="A365" s="30">
        <v>355</v>
      </c>
      <c r="B365" s="217" t="s">
        <v>442</v>
      </c>
      <c r="C365" s="231">
        <v>1513.6</v>
      </c>
      <c r="D365" s="232">
        <v>1527.9666666666665</v>
      </c>
      <c r="E365" s="232">
        <v>1484.633333333333</v>
      </c>
      <c r="F365" s="232">
        <v>1455.6666666666665</v>
      </c>
      <c r="G365" s="232">
        <v>1412.333333333333</v>
      </c>
      <c r="H365" s="232">
        <v>1556.9333333333329</v>
      </c>
      <c r="I365" s="232">
        <v>1600.2666666666664</v>
      </c>
      <c r="J365" s="232">
        <v>1629.2333333333329</v>
      </c>
      <c r="K365" s="231">
        <v>1571.3</v>
      </c>
      <c r="L365" s="231">
        <v>1499</v>
      </c>
      <c r="M365" s="231">
        <v>1.2484500000000001</v>
      </c>
      <c r="N365" s="1"/>
      <c r="O365" s="1"/>
    </row>
    <row r="366" spans="1:15" ht="12.75" customHeight="1">
      <c r="A366" s="30">
        <v>356</v>
      </c>
      <c r="B366" s="217" t="s">
        <v>785</v>
      </c>
      <c r="C366" s="231">
        <v>289.25</v>
      </c>
      <c r="D366" s="232">
        <v>289.76666666666665</v>
      </c>
      <c r="E366" s="232">
        <v>284.68333333333328</v>
      </c>
      <c r="F366" s="232">
        <v>280.11666666666662</v>
      </c>
      <c r="G366" s="232">
        <v>275.03333333333325</v>
      </c>
      <c r="H366" s="232">
        <v>294.33333333333331</v>
      </c>
      <c r="I366" s="232">
        <v>299.41666666666669</v>
      </c>
      <c r="J366" s="232">
        <v>303.98333333333335</v>
      </c>
      <c r="K366" s="231">
        <v>294.85000000000002</v>
      </c>
      <c r="L366" s="231">
        <v>285.2</v>
      </c>
      <c r="M366" s="231">
        <v>16.688400000000001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157.15</v>
      </c>
      <c r="D367" s="232">
        <v>157.38333333333335</v>
      </c>
      <c r="E367" s="232">
        <v>153.9666666666667</v>
      </c>
      <c r="F367" s="232">
        <v>150.78333333333333</v>
      </c>
      <c r="G367" s="232">
        <v>147.36666666666667</v>
      </c>
      <c r="H367" s="232">
        <v>160.56666666666672</v>
      </c>
      <c r="I367" s="232">
        <v>163.98333333333341</v>
      </c>
      <c r="J367" s="232">
        <v>167.16666666666674</v>
      </c>
      <c r="K367" s="231">
        <v>160.80000000000001</v>
      </c>
      <c r="L367" s="231">
        <v>154.19999999999999</v>
      </c>
      <c r="M367" s="231">
        <v>213.14945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208.1</v>
      </c>
      <c r="D368" s="232">
        <v>208.65</v>
      </c>
      <c r="E368" s="232">
        <v>207</v>
      </c>
      <c r="F368" s="232">
        <v>205.9</v>
      </c>
      <c r="G368" s="232">
        <v>204.25</v>
      </c>
      <c r="H368" s="232">
        <v>209.75</v>
      </c>
      <c r="I368" s="232">
        <v>211.40000000000003</v>
      </c>
      <c r="J368" s="232">
        <v>212.5</v>
      </c>
      <c r="K368" s="231">
        <v>210.3</v>
      </c>
      <c r="L368" s="231">
        <v>207.55</v>
      </c>
      <c r="M368" s="231">
        <v>86.328540000000004</v>
      </c>
      <c r="N368" s="1"/>
      <c r="O368" s="1"/>
    </row>
    <row r="369" spans="1:15" ht="12.75" customHeight="1">
      <c r="A369" s="30">
        <v>359</v>
      </c>
      <c r="B369" s="217" t="s">
        <v>786</v>
      </c>
      <c r="C369" s="231">
        <v>367.35</v>
      </c>
      <c r="D369" s="232">
        <v>367.2166666666667</v>
      </c>
      <c r="E369" s="232">
        <v>364.63333333333338</v>
      </c>
      <c r="F369" s="232">
        <v>361.91666666666669</v>
      </c>
      <c r="G369" s="232">
        <v>359.33333333333337</v>
      </c>
      <c r="H369" s="232">
        <v>369.93333333333339</v>
      </c>
      <c r="I369" s="232">
        <v>372.51666666666665</v>
      </c>
      <c r="J369" s="232">
        <v>375.23333333333341</v>
      </c>
      <c r="K369" s="231">
        <v>369.8</v>
      </c>
      <c r="L369" s="231">
        <v>364.5</v>
      </c>
      <c r="M369" s="231">
        <v>3.3121900000000002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466.55</v>
      </c>
      <c r="D370" s="232">
        <v>468.58333333333331</v>
      </c>
      <c r="E370" s="232">
        <v>462.36666666666662</v>
      </c>
      <c r="F370" s="232">
        <v>458.18333333333328</v>
      </c>
      <c r="G370" s="232">
        <v>451.96666666666658</v>
      </c>
      <c r="H370" s="232">
        <v>472.76666666666665</v>
      </c>
      <c r="I370" s="232">
        <v>478.98333333333335</v>
      </c>
      <c r="J370" s="232">
        <v>483.16666666666669</v>
      </c>
      <c r="K370" s="231">
        <v>474.8</v>
      </c>
      <c r="L370" s="231">
        <v>464.4</v>
      </c>
      <c r="M370" s="231">
        <v>1.9163399999999999</v>
      </c>
      <c r="N370" s="1"/>
      <c r="O370" s="1"/>
    </row>
    <row r="371" spans="1:15" ht="12.75" customHeight="1">
      <c r="A371" s="30">
        <v>361</v>
      </c>
      <c r="B371" s="217" t="s">
        <v>443</v>
      </c>
      <c r="C371" s="231">
        <v>593.20000000000005</v>
      </c>
      <c r="D371" s="232">
        <v>593.91666666666674</v>
      </c>
      <c r="E371" s="232">
        <v>589.73333333333346</v>
      </c>
      <c r="F371" s="232">
        <v>586.26666666666677</v>
      </c>
      <c r="G371" s="232">
        <v>582.08333333333348</v>
      </c>
      <c r="H371" s="232">
        <v>597.38333333333344</v>
      </c>
      <c r="I371" s="232">
        <v>601.56666666666683</v>
      </c>
      <c r="J371" s="232">
        <v>605.03333333333342</v>
      </c>
      <c r="K371" s="231">
        <v>598.1</v>
      </c>
      <c r="L371" s="231">
        <v>590.45000000000005</v>
      </c>
      <c r="M371" s="231">
        <v>1.10297</v>
      </c>
      <c r="N371" s="1"/>
      <c r="O371" s="1"/>
    </row>
    <row r="372" spans="1:15" ht="12.75" customHeight="1">
      <c r="A372" s="30">
        <v>362</v>
      </c>
      <c r="B372" s="217" t="s">
        <v>444</v>
      </c>
      <c r="C372" s="231">
        <v>105.9</v>
      </c>
      <c r="D372" s="232">
        <v>106.5</v>
      </c>
      <c r="E372" s="232">
        <v>102.5</v>
      </c>
      <c r="F372" s="232">
        <v>99.1</v>
      </c>
      <c r="G372" s="232">
        <v>95.1</v>
      </c>
      <c r="H372" s="232">
        <v>109.9</v>
      </c>
      <c r="I372" s="232">
        <v>113.9</v>
      </c>
      <c r="J372" s="232">
        <v>117.30000000000001</v>
      </c>
      <c r="K372" s="231">
        <v>110.5</v>
      </c>
      <c r="L372" s="231">
        <v>103.1</v>
      </c>
      <c r="M372" s="231">
        <v>5.7149999999999999</v>
      </c>
      <c r="N372" s="1"/>
      <c r="O372" s="1"/>
    </row>
    <row r="373" spans="1:15" ht="12.75" customHeight="1">
      <c r="A373" s="30">
        <v>363</v>
      </c>
      <c r="B373" s="217" t="s">
        <v>826</v>
      </c>
      <c r="C373" s="231">
        <v>1127.3499999999999</v>
      </c>
      <c r="D373" s="232">
        <v>1134.7499999999998</v>
      </c>
      <c r="E373" s="232">
        <v>1117.9499999999996</v>
      </c>
      <c r="F373" s="232">
        <v>1108.5499999999997</v>
      </c>
      <c r="G373" s="232">
        <v>1091.7499999999995</v>
      </c>
      <c r="H373" s="232">
        <v>1144.1499999999996</v>
      </c>
      <c r="I373" s="232">
        <v>1160.9499999999998</v>
      </c>
      <c r="J373" s="232">
        <v>1170.3499999999997</v>
      </c>
      <c r="K373" s="231">
        <v>1151.55</v>
      </c>
      <c r="L373" s="231">
        <v>1125.3499999999999</v>
      </c>
      <c r="M373" s="231">
        <v>3.2539999999999999E-2</v>
      </c>
      <c r="N373" s="1"/>
      <c r="O373" s="1"/>
    </row>
    <row r="374" spans="1:15" ht="12.75" customHeight="1">
      <c r="A374" s="30">
        <v>364</v>
      </c>
      <c r="B374" s="217" t="s">
        <v>445</v>
      </c>
      <c r="C374" s="231">
        <v>4011.85</v>
      </c>
      <c r="D374" s="232">
        <v>4012.4166666666665</v>
      </c>
      <c r="E374" s="232">
        <v>3979.4833333333331</v>
      </c>
      <c r="F374" s="232">
        <v>3947.1166666666668</v>
      </c>
      <c r="G374" s="232">
        <v>3914.1833333333334</v>
      </c>
      <c r="H374" s="232">
        <v>4044.7833333333328</v>
      </c>
      <c r="I374" s="232">
        <v>4077.7166666666662</v>
      </c>
      <c r="J374" s="232">
        <v>4110.0833333333321</v>
      </c>
      <c r="K374" s="231">
        <v>4045.35</v>
      </c>
      <c r="L374" s="231">
        <v>3980.05</v>
      </c>
      <c r="M374" s="231">
        <v>5.3800000000000001E-2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14020.05</v>
      </c>
      <c r="D375" s="232">
        <v>14035.066666666666</v>
      </c>
      <c r="E375" s="232">
        <v>13977.183333333331</v>
      </c>
      <c r="F375" s="232">
        <v>13934.316666666666</v>
      </c>
      <c r="G375" s="232">
        <v>13876.433333333331</v>
      </c>
      <c r="H375" s="232">
        <v>14077.933333333331</v>
      </c>
      <c r="I375" s="232">
        <v>14135.816666666666</v>
      </c>
      <c r="J375" s="232">
        <v>14178.683333333331</v>
      </c>
      <c r="K375" s="231">
        <v>14092.95</v>
      </c>
      <c r="L375" s="231">
        <v>13992.2</v>
      </c>
      <c r="M375" s="231">
        <v>9.8300000000000002E-3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56.4</v>
      </c>
      <c r="D376" s="232">
        <v>56.666666666666664</v>
      </c>
      <c r="E376" s="232">
        <v>55.733333333333327</v>
      </c>
      <c r="F376" s="232">
        <v>55.066666666666663</v>
      </c>
      <c r="G376" s="232">
        <v>54.133333333333326</v>
      </c>
      <c r="H376" s="232">
        <v>57.333333333333329</v>
      </c>
      <c r="I376" s="232">
        <v>58.266666666666666</v>
      </c>
      <c r="J376" s="232">
        <v>58.93333333333333</v>
      </c>
      <c r="K376" s="231">
        <v>57.6</v>
      </c>
      <c r="L376" s="231">
        <v>56</v>
      </c>
      <c r="M376" s="231">
        <v>882.23105999999996</v>
      </c>
      <c r="N376" s="1"/>
      <c r="O376" s="1"/>
    </row>
    <row r="377" spans="1:15" ht="12.75" customHeight="1">
      <c r="A377" s="30">
        <v>367</v>
      </c>
      <c r="B377" s="217" t="s">
        <v>446</v>
      </c>
      <c r="C377" s="231">
        <v>402.65</v>
      </c>
      <c r="D377" s="232">
        <v>403.61666666666662</v>
      </c>
      <c r="E377" s="232">
        <v>399.38333333333321</v>
      </c>
      <c r="F377" s="232">
        <v>396.11666666666662</v>
      </c>
      <c r="G377" s="232">
        <v>391.88333333333321</v>
      </c>
      <c r="H377" s="232">
        <v>406.88333333333321</v>
      </c>
      <c r="I377" s="232">
        <v>411.11666666666667</v>
      </c>
      <c r="J377" s="232">
        <v>414.38333333333321</v>
      </c>
      <c r="K377" s="231">
        <v>407.85</v>
      </c>
      <c r="L377" s="231">
        <v>400.35</v>
      </c>
      <c r="M377" s="231">
        <v>1.08253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184.1</v>
      </c>
      <c r="D378" s="232">
        <v>185.18333333333331</v>
      </c>
      <c r="E378" s="232">
        <v>181.06666666666661</v>
      </c>
      <c r="F378" s="232">
        <v>178.0333333333333</v>
      </c>
      <c r="G378" s="232">
        <v>173.9166666666666</v>
      </c>
      <c r="H378" s="232">
        <v>188.21666666666661</v>
      </c>
      <c r="I378" s="232">
        <v>192.33333333333334</v>
      </c>
      <c r="J378" s="232">
        <v>195.36666666666662</v>
      </c>
      <c r="K378" s="231">
        <v>189.3</v>
      </c>
      <c r="L378" s="231">
        <v>182.15</v>
      </c>
      <c r="M378" s="231">
        <v>180.63638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123.7</v>
      </c>
      <c r="D379" s="232">
        <v>124.13333333333333</v>
      </c>
      <c r="E379" s="232">
        <v>122.16666666666666</v>
      </c>
      <c r="F379" s="232">
        <v>120.63333333333333</v>
      </c>
      <c r="G379" s="232">
        <v>118.66666666666666</v>
      </c>
      <c r="H379" s="232">
        <v>125.66666666666666</v>
      </c>
      <c r="I379" s="232">
        <v>127.63333333333333</v>
      </c>
      <c r="J379" s="232">
        <v>129.16666666666666</v>
      </c>
      <c r="K379" s="231">
        <v>126.1</v>
      </c>
      <c r="L379" s="231">
        <v>122.6</v>
      </c>
      <c r="M379" s="231">
        <v>155.75269</v>
      </c>
      <c r="N379" s="1"/>
      <c r="O379" s="1"/>
    </row>
    <row r="380" spans="1:15" ht="12.75" customHeight="1">
      <c r="A380" s="30">
        <v>370</v>
      </c>
      <c r="B380" s="217" t="s">
        <v>787</v>
      </c>
      <c r="C380" s="231">
        <v>862.75</v>
      </c>
      <c r="D380" s="232">
        <v>870.65</v>
      </c>
      <c r="E380" s="232">
        <v>848.4</v>
      </c>
      <c r="F380" s="232">
        <v>834.05</v>
      </c>
      <c r="G380" s="232">
        <v>811.8</v>
      </c>
      <c r="H380" s="232">
        <v>885</v>
      </c>
      <c r="I380" s="232">
        <v>907.25</v>
      </c>
      <c r="J380" s="232">
        <v>921.6</v>
      </c>
      <c r="K380" s="231">
        <v>892.9</v>
      </c>
      <c r="L380" s="231">
        <v>856.3</v>
      </c>
      <c r="M380" s="231">
        <v>3.82857</v>
      </c>
      <c r="N380" s="1"/>
      <c r="O380" s="1"/>
    </row>
    <row r="381" spans="1:15" ht="12.75" customHeight="1">
      <c r="A381" s="30">
        <v>371</v>
      </c>
      <c r="B381" s="217" t="s">
        <v>447</v>
      </c>
      <c r="C381" s="231">
        <v>334.4</v>
      </c>
      <c r="D381" s="232">
        <v>334.86666666666662</v>
      </c>
      <c r="E381" s="232">
        <v>330.83333333333326</v>
      </c>
      <c r="F381" s="232">
        <v>327.26666666666665</v>
      </c>
      <c r="G381" s="232">
        <v>323.23333333333329</v>
      </c>
      <c r="H381" s="232">
        <v>338.43333333333322</v>
      </c>
      <c r="I381" s="232">
        <v>342.46666666666664</v>
      </c>
      <c r="J381" s="232">
        <v>346.03333333333319</v>
      </c>
      <c r="K381" s="231">
        <v>338.9</v>
      </c>
      <c r="L381" s="231">
        <v>331.3</v>
      </c>
      <c r="M381" s="231">
        <v>2.2697500000000002</v>
      </c>
      <c r="N381" s="1"/>
      <c r="O381" s="1"/>
    </row>
    <row r="382" spans="1:15" ht="12.75" customHeight="1">
      <c r="A382" s="30">
        <v>372</v>
      </c>
      <c r="B382" s="217" t="s">
        <v>448</v>
      </c>
      <c r="C382" s="231">
        <v>1072.25</v>
      </c>
      <c r="D382" s="232">
        <v>1057.3</v>
      </c>
      <c r="E382" s="232">
        <v>1029.8</v>
      </c>
      <c r="F382" s="232">
        <v>987.35</v>
      </c>
      <c r="G382" s="232">
        <v>959.85</v>
      </c>
      <c r="H382" s="232">
        <v>1099.75</v>
      </c>
      <c r="I382" s="232">
        <v>1127.25</v>
      </c>
      <c r="J382" s="232">
        <v>1169.6999999999998</v>
      </c>
      <c r="K382" s="231">
        <v>1084.8</v>
      </c>
      <c r="L382" s="231">
        <v>1014.85</v>
      </c>
      <c r="M382" s="231">
        <v>8.1186500000000006</v>
      </c>
      <c r="N382" s="1"/>
      <c r="O382" s="1"/>
    </row>
    <row r="383" spans="1:15" ht="12.75" customHeight="1">
      <c r="A383" s="30">
        <v>373</v>
      </c>
      <c r="B383" s="217" t="s">
        <v>449</v>
      </c>
      <c r="C383" s="231">
        <v>72.45</v>
      </c>
      <c r="D383" s="232">
        <v>72.716666666666669</v>
      </c>
      <c r="E383" s="232">
        <v>71.13333333333334</v>
      </c>
      <c r="F383" s="232">
        <v>69.816666666666677</v>
      </c>
      <c r="G383" s="232">
        <v>68.233333333333348</v>
      </c>
      <c r="H383" s="232">
        <v>74.033333333333331</v>
      </c>
      <c r="I383" s="232">
        <v>75.616666666666646</v>
      </c>
      <c r="J383" s="232">
        <v>76.933333333333323</v>
      </c>
      <c r="K383" s="231">
        <v>74.3</v>
      </c>
      <c r="L383" s="231">
        <v>71.400000000000006</v>
      </c>
      <c r="M383" s="231">
        <v>81.862669999999994</v>
      </c>
      <c r="N383" s="1"/>
      <c r="O383" s="1"/>
    </row>
    <row r="384" spans="1:15" ht="12.75" customHeight="1">
      <c r="A384" s="30">
        <v>374</v>
      </c>
      <c r="B384" s="217" t="s">
        <v>450</v>
      </c>
      <c r="C384" s="231">
        <v>173.25</v>
      </c>
      <c r="D384" s="232">
        <v>174.61666666666667</v>
      </c>
      <c r="E384" s="232">
        <v>170.68333333333334</v>
      </c>
      <c r="F384" s="232">
        <v>168.11666666666667</v>
      </c>
      <c r="G384" s="232">
        <v>164.18333333333334</v>
      </c>
      <c r="H384" s="232">
        <v>177.18333333333334</v>
      </c>
      <c r="I384" s="232">
        <v>181.11666666666667</v>
      </c>
      <c r="J384" s="232">
        <v>183.68333333333334</v>
      </c>
      <c r="K384" s="231">
        <v>178.55</v>
      </c>
      <c r="L384" s="231">
        <v>172.05</v>
      </c>
      <c r="M384" s="231">
        <v>13.1653</v>
      </c>
      <c r="N384" s="1"/>
      <c r="O384" s="1"/>
    </row>
    <row r="385" spans="1:15" ht="12.75" customHeight="1">
      <c r="A385" s="30">
        <v>375</v>
      </c>
      <c r="B385" s="217" t="s">
        <v>451</v>
      </c>
      <c r="C385" s="231">
        <v>796.55</v>
      </c>
      <c r="D385" s="232">
        <v>783.51666666666677</v>
      </c>
      <c r="E385" s="232">
        <v>745.03333333333353</v>
      </c>
      <c r="F385" s="232">
        <v>693.51666666666677</v>
      </c>
      <c r="G385" s="232">
        <v>655.03333333333353</v>
      </c>
      <c r="H385" s="232">
        <v>835.03333333333353</v>
      </c>
      <c r="I385" s="232">
        <v>873.51666666666688</v>
      </c>
      <c r="J385" s="232">
        <v>925.03333333333353</v>
      </c>
      <c r="K385" s="231">
        <v>822</v>
      </c>
      <c r="L385" s="231">
        <v>732</v>
      </c>
      <c r="M385" s="231">
        <v>7.8801500000000004</v>
      </c>
      <c r="N385" s="1"/>
      <c r="O385" s="1"/>
    </row>
    <row r="386" spans="1:15" ht="12.75" customHeight="1">
      <c r="A386" s="30">
        <v>376</v>
      </c>
      <c r="B386" s="217" t="s">
        <v>452</v>
      </c>
      <c r="C386" s="231">
        <v>238.15</v>
      </c>
      <c r="D386" s="232">
        <v>239.86666666666667</v>
      </c>
      <c r="E386" s="232">
        <v>234.83333333333334</v>
      </c>
      <c r="F386" s="232">
        <v>231.51666666666668</v>
      </c>
      <c r="G386" s="232">
        <v>226.48333333333335</v>
      </c>
      <c r="H386" s="232">
        <v>243.18333333333334</v>
      </c>
      <c r="I386" s="232">
        <v>248.21666666666664</v>
      </c>
      <c r="J386" s="232">
        <v>251.53333333333333</v>
      </c>
      <c r="K386" s="231">
        <v>244.9</v>
      </c>
      <c r="L386" s="231">
        <v>236.55</v>
      </c>
      <c r="M386" s="231">
        <v>1.7735700000000001</v>
      </c>
      <c r="N386" s="1"/>
      <c r="O386" s="1"/>
    </row>
    <row r="387" spans="1:15" ht="12.75" customHeight="1">
      <c r="A387" s="30">
        <v>377</v>
      </c>
      <c r="B387" s="217" t="s">
        <v>453</v>
      </c>
      <c r="C387" s="231">
        <v>130.75</v>
      </c>
      <c r="D387" s="232">
        <v>131.6</v>
      </c>
      <c r="E387" s="232">
        <v>128.39999999999998</v>
      </c>
      <c r="F387" s="232">
        <v>126.04999999999998</v>
      </c>
      <c r="G387" s="232">
        <v>122.84999999999997</v>
      </c>
      <c r="H387" s="232">
        <v>133.94999999999999</v>
      </c>
      <c r="I387" s="232">
        <v>137.14999999999998</v>
      </c>
      <c r="J387" s="232">
        <v>139.5</v>
      </c>
      <c r="K387" s="231">
        <v>134.80000000000001</v>
      </c>
      <c r="L387" s="231">
        <v>129.25</v>
      </c>
      <c r="M387" s="231">
        <v>85.019139999999993</v>
      </c>
      <c r="N387" s="1"/>
      <c r="O387" s="1"/>
    </row>
    <row r="388" spans="1:15" ht="12.75" customHeight="1">
      <c r="A388" s="30">
        <v>378</v>
      </c>
      <c r="B388" s="217" t="s">
        <v>454</v>
      </c>
      <c r="C388" s="231">
        <v>2030.05</v>
      </c>
      <c r="D388" s="232">
        <v>2048.5499999999997</v>
      </c>
      <c r="E388" s="232">
        <v>2000.4999999999995</v>
      </c>
      <c r="F388" s="232">
        <v>1970.9499999999998</v>
      </c>
      <c r="G388" s="232">
        <v>1922.8999999999996</v>
      </c>
      <c r="H388" s="232">
        <v>2078.0999999999995</v>
      </c>
      <c r="I388" s="232">
        <v>2126.1499999999996</v>
      </c>
      <c r="J388" s="232">
        <v>2155.6999999999994</v>
      </c>
      <c r="K388" s="231">
        <v>2096.6</v>
      </c>
      <c r="L388" s="231">
        <v>2019</v>
      </c>
      <c r="M388" s="231">
        <v>0.12551999999999999</v>
      </c>
      <c r="N388" s="1"/>
      <c r="O388" s="1"/>
    </row>
    <row r="389" spans="1:15" ht="12.75" customHeight="1">
      <c r="A389" s="30">
        <v>379</v>
      </c>
      <c r="B389" s="217" t="s">
        <v>827</v>
      </c>
      <c r="C389" s="231">
        <v>42.85</v>
      </c>
      <c r="D389" s="232">
        <v>42.800000000000004</v>
      </c>
      <c r="E389" s="232">
        <v>42.250000000000007</v>
      </c>
      <c r="F389" s="232">
        <v>41.650000000000006</v>
      </c>
      <c r="G389" s="232">
        <v>41.100000000000009</v>
      </c>
      <c r="H389" s="232">
        <v>43.400000000000006</v>
      </c>
      <c r="I389" s="232">
        <v>43.95</v>
      </c>
      <c r="J389" s="232">
        <v>44.550000000000004</v>
      </c>
      <c r="K389" s="231">
        <v>43.35</v>
      </c>
      <c r="L389" s="231">
        <v>42.2</v>
      </c>
      <c r="M389" s="231">
        <v>9.1995299999999993</v>
      </c>
      <c r="N389" s="1"/>
      <c r="O389" s="1"/>
    </row>
    <row r="390" spans="1:15" ht="12.75" customHeight="1">
      <c r="A390" s="30">
        <v>380</v>
      </c>
      <c r="B390" s="217" t="s">
        <v>861</v>
      </c>
      <c r="C390" s="231">
        <v>1445.55</v>
      </c>
      <c r="D390" s="232">
        <v>1461.6833333333334</v>
      </c>
      <c r="E390" s="232">
        <v>1423.8666666666668</v>
      </c>
      <c r="F390" s="232">
        <v>1402.1833333333334</v>
      </c>
      <c r="G390" s="232">
        <v>1364.3666666666668</v>
      </c>
      <c r="H390" s="232">
        <v>1483.3666666666668</v>
      </c>
      <c r="I390" s="232">
        <v>1521.1833333333334</v>
      </c>
      <c r="J390" s="232">
        <v>1542.8666666666668</v>
      </c>
      <c r="K390" s="231">
        <v>1499.5</v>
      </c>
      <c r="L390" s="231">
        <v>1440</v>
      </c>
      <c r="M390" s="231">
        <v>2.5211299999999999</v>
      </c>
      <c r="N390" s="1"/>
      <c r="O390" s="1"/>
    </row>
    <row r="391" spans="1:15" ht="12.75" customHeight="1">
      <c r="A391" s="30">
        <v>381</v>
      </c>
      <c r="B391" s="217" t="s">
        <v>455</v>
      </c>
      <c r="C391" s="231">
        <v>182.55</v>
      </c>
      <c r="D391" s="232">
        <v>184.15</v>
      </c>
      <c r="E391" s="232">
        <v>179.45000000000002</v>
      </c>
      <c r="F391" s="232">
        <v>176.35000000000002</v>
      </c>
      <c r="G391" s="232">
        <v>171.65000000000003</v>
      </c>
      <c r="H391" s="232">
        <v>187.25</v>
      </c>
      <c r="I391" s="232">
        <v>191.95</v>
      </c>
      <c r="J391" s="232">
        <v>195.04999999999998</v>
      </c>
      <c r="K391" s="231">
        <v>188.85</v>
      </c>
      <c r="L391" s="231">
        <v>181.05</v>
      </c>
      <c r="M391" s="231">
        <v>14.18262</v>
      </c>
      <c r="N391" s="1"/>
      <c r="O391" s="1"/>
    </row>
    <row r="392" spans="1:15" ht="12.75" customHeight="1">
      <c r="A392" s="30">
        <v>382</v>
      </c>
      <c r="B392" s="217" t="s">
        <v>456</v>
      </c>
      <c r="C392" s="231">
        <v>896.4</v>
      </c>
      <c r="D392" s="232">
        <v>894.13333333333321</v>
      </c>
      <c r="E392" s="232">
        <v>888.81666666666638</v>
      </c>
      <c r="F392" s="232">
        <v>881.23333333333312</v>
      </c>
      <c r="G392" s="232">
        <v>875.91666666666629</v>
      </c>
      <c r="H392" s="232">
        <v>901.71666666666647</v>
      </c>
      <c r="I392" s="232">
        <v>907.0333333333333</v>
      </c>
      <c r="J392" s="232">
        <v>914.61666666666656</v>
      </c>
      <c r="K392" s="231">
        <v>899.45</v>
      </c>
      <c r="L392" s="231">
        <v>886.55</v>
      </c>
      <c r="M392" s="231">
        <v>0.59040000000000004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2536.9</v>
      </c>
      <c r="D393" s="232">
        <v>2534.3833333333337</v>
      </c>
      <c r="E393" s="232">
        <v>2520.8166666666675</v>
      </c>
      <c r="F393" s="232">
        <v>2504.733333333334</v>
      </c>
      <c r="G393" s="232">
        <v>2491.1666666666679</v>
      </c>
      <c r="H393" s="232">
        <v>2550.4666666666672</v>
      </c>
      <c r="I393" s="232">
        <v>2564.0333333333338</v>
      </c>
      <c r="J393" s="232">
        <v>2580.1166666666668</v>
      </c>
      <c r="K393" s="231">
        <v>2547.9499999999998</v>
      </c>
      <c r="L393" s="231">
        <v>2518.3000000000002</v>
      </c>
      <c r="M393" s="231">
        <v>29.303380000000001</v>
      </c>
      <c r="N393" s="1"/>
      <c r="O393" s="1"/>
    </row>
    <row r="394" spans="1:15" ht="12.75" customHeight="1">
      <c r="A394" s="30">
        <v>384</v>
      </c>
      <c r="B394" s="217" t="s">
        <v>798</v>
      </c>
      <c r="C394" s="231">
        <v>111.05</v>
      </c>
      <c r="D394" s="232">
        <v>110.78333333333335</v>
      </c>
      <c r="E394" s="232">
        <v>110.06666666666669</v>
      </c>
      <c r="F394" s="232">
        <v>109.08333333333334</v>
      </c>
      <c r="G394" s="232">
        <v>108.36666666666669</v>
      </c>
      <c r="H394" s="232">
        <v>111.76666666666669</v>
      </c>
      <c r="I394" s="232">
        <v>112.48333333333336</v>
      </c>
      <c r="J394" s="232">
        <v>113.4666666666667</v>
      </c>
      <c r="K394" s="231">
        <v>111.5</v>
      </c>
      <c r="L394" s="231">
        <v>109.8</v>
      </c>
      <c r="M394" s="231">
        <v>6.82951</v>
      </c>
      <c r="N394" s="1"/>
      <c r="O394" s="1"/>
    </row>
    <row r="395" spans="1:15" ht="12.75" customHeight="1">
      <c r="A395" s="30">
        <v>385</v>
      </c>
      <c r="B395" s="217" t="s">
        <v>457</v>
      </c>
      <c r="C395" s="231">
        <v>722.25</v>
      </c>
      <c r="D395" s="232">
        <v>724.98333333333323</v>
      </c>
      <c r="E395" s="232">
        <v>712.26666666666642</v>
      </c>
      <c r="F395" s="232">
        <v>702.28333333333319</v>
      </c>
      <c r="G395" s="232">
        <v>689.56666666666638</v>
      </c>
      <c r="H395" s="232">
        <v>734.96666666666647</v>
      </c>
      <c r="I395" s="232">
        <v>747.68333333333339</v>
      </c>
      <c r="J395" s="232">
        <v>757.66666666666652</v>
      </c>
      <c r="K395" s="231">
        <v>737.7</v>
      </c>
      <c r="L395" s="231">
        <v>715</v>
      </c>
      <c r="M395" s="231">
        <v>0.56288000000000005</v>
      </c>
      <c r="N395" s="1"/>
      <c r="O395" s="1"/>
    </row>
    <row r="396" spans="1:15" ht="12.75" customHeight="1">
      <c r="A396" s="30">
        <v>386</v>
      </c>
      <c r="B396" s="217" t="s">
        <v>458</v>
      </c>
      <c r="C396" s="231">
        <v>1194.05</v>
      </c>
      <c r="D396" s="232">
        <v>1196.9333333333334</v>
      </c>
      <c r="E396" s="232">
        <v>1182.1666666666667</v>
      </c>
      <c r="F396" s="232">
        <v>1170.2833333333333</v>
      </c>
      <c r="G396" s="232">
        <v>1155.5166666666667</v>
      </c>
      <c r="H396" s="232">
        <v>1208.8166666666668</v>
      </c>
      <c r="I396" s="232">
        <v>1223.5833333333333</v>
      </c>
      <c r="J396" s="232">
        <v>1235.4666666666669</v>
      </c>
      <c r="K396" s="231">
        <v>1211.7</v>
      </c>
      <c r="L396" s="231">
        <v>1185.05</v>
      </c>
      <c r="M396" s="231">
        <v>0.32463999999999998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774.2</v>
      </c>
      <c r="D397" s="232">
        <v>776.38333333333333</v>
      </c>
      <c r="E397" s="232">
        <v>770.31666666666661</v>
      </c>
      <c r="F397" s="232">
        <v>766.43333333333328</v>
      </c>
      <c r="G397" s="232">
        <v>760.36666666666656</v>
      </c>
      <c r="H397" s="232">
        <v>780.26666666666665</v>
      </c>
      <c r="I397" s="232">
        <v>786.33333333333348</v>
      </c>
      <c r="J397" s="232">
        <v>790.2166666666667</v>
      </c>
      <c r="K397" s="231">
        <v>782.45</v>
      </c>
      <c r="L397" s="231">
        <v>772.5</v>
      </c>
      <c r="M397" s="231">
        <v>6.2354700000000003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1269.05</v>
      </c>
      <c r="D398" s="232">
        <v>1274.3</v>
      </c>
      <c r="E398" s="232">
        <v>1261.25</v>
      </c>
      <c r="F398" s="232">
        <v>1253.45</v>
      </c>
      <c r="G398" s="232">
        <v>1240.4000000000001</v>
      </c>
      <c r="H398" s="232">
        <v>1282.0999999999999</v>
      </c>
      <c r="I398" s="232">
        <v>1295.1499999999996</v>
      </c>
      <c r="J398" s="232">
        <v>1302.9499999999998</v>
      </c>
      <c r="K398" s="231">
        <v>1287.3499999999999</v>
      </c>
      <c r="L398" s="231">
        <v>1266.5</v>
      </c>
      <c r="M398" s="231">
        <v>16.75874</v>
      </c>
      <c r="N398" s="1"/>
      <c r="O398" s="1"/>
    </row>
    <row r="399" spans="1:15" ht="12.75" customHeight="1">
      <c r="A399" s="30">
        <v>389</v>
      </c>
      <c r="B399" s="217" t="s">
        <v>459</v>
      </c>
      <c r="C399" s="231">
        <v>384.25</v>
      </c>
      <c r="D399" s="232">
        <v>385.10000000000008</v>
      </c>
      <c r="E399" s="232">
        <v>381.75000000000017</v>
      </c>
      <c r="F399" s="232">
        <v>379.25000000000011</v>
      </c>
      <c r="G399" s="232">
        <v>375.9000000000002</v>
      </c>
      <c r="H399" s="232">
        <v>387.60000000000014</v>
      </c>
      <c r="I399" s="232">
        <v>390.95000000000005</v>
      </c>
      <c r="J399" s="232">
        <v>393.4500000000001</v>
      </c>
      <c r="K399" s="231">
        <v>388.45</v>
      </c>
      <c r="L399" s="231">
        <v>382.6</v>
      </c>
      <c r="M399" s="231">
        <v>0.32167000000000001</v>
      </c>
      <c r="N399" s="1"/>
      <c r="O399" s="1"/>
    </row>
    <row r="400" spans="1:15" ht="12.75" customHeight="1">
      <c r="A400" s="30">
        <v>390</v>
      </c>
      <c r="B400" s="217" t="s">
        <v>460</v>
      </c>
      <c r="C400" s="231">
        <v>34.450000000000003</v>
      </c>
      <c r="D400" s="232">
        <v>34.516666666666673</v>
      </c>
      <c r="E400" s="232">
        <v>34.183333333333344</v>
      </c>
      <c r="F400" s="232">
        <v>33.916666666666671</v>
      </c>
      <c r="G400" s="232">
        <v>33.583333333333343</v>
      </c>
      <c r="H400" s="232">
        <v>34.783333333333346</v>
      </c>
      <c r="I400" s="232">
        <v>35.116666666666674</v>
      </c>
      <c r="J400" s="232">
        <v>35.383333333333347</v>
      </c>
      <c r="K400" s="231">
        <v>34.85</v>
      </c>
      <c r="L400" s="231">
        <v>34.25</v>
      </c>
      <c r="M400" s="231">
        <v>30.87322</v>
      </c>
      <c r="N400" s="1"/>
      <c r="O400" s="1"/>
    </row>
    <row r="401" spans="1:15" ht="12.75" customHeight="1">
      <c r="A401" s="30">
        <v>391</v>
      </c>
      <c r="B401" s="217" t="s">
        <v>461</v>
      </c>
      <c r="C401" s="231">
        <v>4593.3999999999996</v>
      </c>
      <c r="D401" s="232">
        <v>4608.6166666666659</v>
      </c>
      <c r="E401" s="232">
        <v>4559.7833333333319</v>
      </c>
      <c r="F401" s="232">
        <v>4526.1666666666661</v>
      </c>
      <c r="G401" s="232">
        <v>4477.3333333333321</v>
      </c>
      <c r="H401" s="232">
        <v>4642.2333333333318</v>
      </c>
      <c r="I401" s="232">
        <v>4691.0666666666657</v>
      </c>
      <c r="J401" s="232">
        <v>4724.6833333333316</v>
      </c>
      <c r="K401" s="231">
        <v>4657.45</v>
      </c>
      <c r="L401" s="231">
        <v>4575</v>
      </c>
      <c r="M401" s="231">
        <v>6.1809999999999997E-2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2238.65</v>
      </c>
      <c r="D402" s="232">
        <v>2246.6666666666665</v>
      </c>
      <c r="E402" s="232">
        <v>2219.333333333333</v>
      </c>
      <c r="F402" s="232">
        <v>2200.0166666666664</v>
      </c>
      <c r="G402" s="232">
        <v>2172.6833333333329</v>
      </c>
      <c r="H402" s="232">
        <v>2265.9833333333331</v>
      </c>
      <c r="I402" s="232">
        <v>2293.3166666666662</v>
      </c>
      <c r="J402" s="232">
        <v>2312.6333333333332</v>
      </c>
      <c r="K402" s="231">
        <v>2274</v>
      </c>
      <c r="L402" s="231">
        <v>2227.35</v>
      </c>
      <c r="M402" s="231">
        <v>3.2879900000000002</v>
      </c>
      <c r="N402" s="1"/>
      <c r="O402" s="1"/>
    </row>
    <row r="403" spans="1:15" ht="12.75" customHeight="1">
      <c r="A403" s="30">
        <v>393</v>
      </c>
      <c r="B403" s="217" t="s">
        <v>804</v>
      </c>
      <c r="C403" s="231">
        <v>75.3</v>
      </c>
      <c r="D403" s="232">
        <v>75.166666666666671</v>
      </c>
      <c r="E403" s="232">
        <v>74.433333333333337</v>
      </c>
      <c r="F403" s="232">
        <v>73.566666666666663</v>
      </c>
      <c r="G403" s="232">
        <v>72.833333333333329</v>
      </c>
      <c r="H403" s="232">
        <v>76.033333333333346</v>
      </c>
      <c r="I403" s="232">
        <v>76.766666666666666</v>
      </c>
      <c r="J403" s="232">
        <v>77.633333333333354</v>
      </c>
      <c r="K403" s="231">
        <v>75.900000000000006</v>
      </c>
      <c r="L403" s="231">
        <v>74.3</v>
      </c>
      <c r="M403" s="231">
        <v>53.842529999999996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5712.7</v>
      </c>
      <c r="D404" s="232">
        <v>5720.9000000000005</v>
      </c>
      <c r="E404" s="232">
        <v>5691.8000000000011</v>
      </c>
      <c r="F404" s="232">
        <v>5670.9000000000005</v>
      </c>
      <c r="G404" s="232">
        <v>5641.8000000000011</v>
      </c>
      <c r="H404" s="232">
        <v>5741.8000000000011</v>
      </c>
      <c r="I404" s="232">
        <v>5770.9000000000015</v>
      </c>
      <c r="J404" s="232">
        <v>5791.8000000000011</v>
      </c>
      <c r="K404" s="231">
        <v>5750</v>
      </c>
      <c r="L404" s="231">
        <v>5700</v>
      </c>
      <c r="M404" s="231">
        <v>3.9530000000000003E-2</v>
      </c>
      <c r="N404" s="1"/>
      <c r="O404" s="1"/>
    </row>
    <row r="405" spans="1:15" ht="12.75" customHeight="1">
      <c r="A405" s="30">
        <v>395</v>
      </c>
      <c r="B405" s="217" t="s">
        <v>828</v>
      </c>
      <c r="C405" s="231">
        <v>1323.35</v>
      </c>
      <c r="D405" s="232">
        <v>1325.3833333333332</v>
      </c>
      <c r="E405" s="232">
        <v>1306.7666666666664</v>
      </c>
      <c r="F405" s="232">
        <v>1290.1833333333332</v>
      </c>
      <c r="G405" s="232">
        <v>1271.5666666666664</v>
      </c>
      <c r="H405" s="232">
        <v>1341.9666666666665</v>
      </c>
      <c r="I405" s="232">
        <v>1360.5833333333333</v>
      </c>
      <c r="J405" s="232">
        <v>1377.1666666666665</v>
      </c>
      <c r="K405" s="231">
        <v>1344</v>
      </c>
      <c r="L405" s="231">
        <v>1308.8</v>
      </c>
      <c r="M405" s="231">
        <v>0.93401999999999996</v>
      </c>
      <c r="N405" s="1"/>
      <c r="O405" s="1"/>
    </row>
    <row r="406" spans="1:15" ht="12.75" customHeight="1">
      <c r="A406" s="30">
        <v>396</v>
      </c>
      <c r="B406" s="217" t="s">
        <v>829</v>
      </c>
      <c r="C406" s="231">
        <v>373.7</v>
      </c>
      <c r="D406" s="232">
        <v>378.0333333333333</v>
      </c>
      <c r="E406" s="232">
        <v>367.16666666666663</v>
      </c>
      <c r="F406" s="232">
        <v>360.63333333333333</v>
      </c>
      <c r="G406" s="232">
        <v>349.76666666666665</v>
      </c>
      <c r="H406" s="232">
        <v>384.56666666666661</v>
      </c>
      <c r="I406" s="232">
        <v>395.43333333333328</v>
      </c>
      <c r="J406" s="232">
        <v>401.96666666666658</v>
      </c>
      <c r="K406" s="231">
        <v>388.9</v>
      </c>
      <c r="L406" s="231">
        <v>371.5</v>
      </c>
      <c r="M406" s="231">
        <v>0.75163999999999997</v>
      </c>
      <c r="N406" s="1"/>
      <c r="O406" s="1"/>
    </row>
    <row r="407" spans="1:15" ht="12.75" customHeight="1">
      <c r="A407" s="30">
        <v>397</v>
      </c>
      <c r="B407" s="217" t="s">
        <v>462</v>
      </c>
      <c r="C407" s="231">
        <v>2688.45</v>
      </c>
      <c r="D407" s="232">
        <v>2685.5499999999997</v>
      </c>
      <c r="E407" s="232">
        <v>2654.3999999999996</v>
      </c>
      <c r="F407" s="232">
        <v>2620.35</v>
      </c>
      <c r="G407" s="232">
        <v>2589.1999999999998</v>
      </c>
      <c r="H407" s="232">
        <v>2719.5999999999995</v>
      </c>
      <c r="I407" s="232">
        <v>2750.75</v>
      </c>
      <c r="J407" s="232">
        <v>2784.7999999999993</v>
      </c>
      <c r="K407" s="231">
        <v>2716.7</v>
      </c>
      <c r="L407" s="231">
        <v>2651.5</v>
      </c>
      <c r="M407" s="231">
        <v>0.93027000000000004</v>
      </c>
      <c r="N407" s="1"/>
      <c r="O407" s="1"/>
    </row>
    <row r="408" spans="1:15" ht="12.75" customHeight="1">
      <c r="A408" s="30">
        <v>398</v>
      </c>
      <c r="B408" s="217" t="s">
        <v>862</v>
      </c>
      <c r="C408" s="231">
        <v>493.05</v>
      </c>
      <c r="D408" s="232">
        <v>494.53333333333336</v>
      </c>
      <c r="E408" s="232">
        <v>482.4666666666667</v>
      </c>
      <c r="F408" s="232">
        <v>471.88333333333333</v>
      </c>
      <c r="G408" s="232">
        <v>459.81666666666666</v>
      </c>
      <c r="H408" s="232">
        <v>505.11666666666673</v>
      </c>
      <c r="I408" s="232">
        <v>517.18333333333339</v>
      </c>
      <c r="J408" s="232">
        <v>527.76666666666677</v>
      </c>
      <c r="K408" s="231">
        <v>506.6</v>
      </c>
      <c r="L408" s="231">
        <v>483.95</v>
      </c>
      <c r="M408" s="231">
        <v>3.31548</v>
      </c>
      <c r="N408" s="1"/>
      <c r="O408" s="1"/>
    </row>
    <row r="409" spans="1:15" ht="12.75" customHeight="1">
      <c r="A409" s="30">
        <v>399</v>
      </c>
      <c r="B409" s="217" t="s">
        <v>463</v>
      </c>
      <c r="C409" s="231">
        <v>1239.5999999999999</v>
      </c>
      <c r="D409" s="232">
        <v>1244.3999999999999</v>
      </c>
      <c r="E409" s="232">
        <v>1227.7999999999997</v>
      </c>
      <c r="F409" s="232">
        <v>1215.9999999999998</v>
      </c>
      <c r="G409" s="232">
        <v>1199.3999999999996</v>
      </c>
      <c r="H409" s="232">
        <v>1256.1999999999998</v>
      </c>
      <c r="I409" s="232">
        <v>1272.7999999999997</v>
      </c>
      <c r="J409" s="232">
        <v>1284.5999999999999</v>
      </c>
      <c r="K409" s="231">
        <v>1261</v>
      </c>
      <c r="L409" s="231">
        <v>1232.5999999999999</v>
      </c>
      <c r="M409" s="231">
        <v>9.4689999999999996E-2</v>
      </c>
      <c r="N409" s="1"/>
      <c r="O409" s="1"/>
    </row>
    <row r="410" spans="1:15" ht="12.75" customHeight="1">
      <c r="A410" s="30">
        <v>400</v>
      </c>
      <c r="B410" s="217" t="s">
        <v>464</v>
      </c>
      <c r="C410" s="231">
        <v>277.64999999999998</v>
      </c>
      <c r="D410" s="232">
        <v>279.2833333333333</v>
      </c>
      <c r="E410" s="232">
        <v>274.86666666666662</v>
      </c>
      <c r="F410" s="232">
        <v>272.08333333333331</v>
      </c>
      <c r="G410" s="232">
        <v>267.66666666666663</v>
      </c>
      <c r="H410" s="232">
        <v>282.06666666666661</v>
      </c>
      <c r="I410" s="232">
        <v>286.48333333333335</v>
      </c>
      <c r="J410" s="232">
        <v>289.26666666666659</v>
      </c>
      <c r="K410" s="231">
        <v>283.7</v>
      </c>
      <c r="L410" s="231">
        <v>276.5</v>
      </c>
      <c r="M410" s="231">
        <v>0.59650999999999998</v>
      </c>
      <c r="N410" s="1"/>
      <c r="O410" s="1"/>
    </row>
    <row r="411" spans="1:15" ht="12.75" customHeight="1">
      <c r="A411" s="30">
        <v>401</v>
      </c>
      <c r="B411" s="217" t="s">
        <v>465</v>
      </c>
      <c r="C411" s="231">
        <v>142.05000000000001</v>
      </c>
      <c r="D411" s="232">
        <v>142.21666666666667</v>
      </c>
      <c r="E411" s="232">
        <v>139.93333333333334</v>
      </c>
      <c r="F411" s="232">
        <v>137.81666666666666</v>
      </c>
      <c r="G411" s="232">
        <v>135.53333333333333</v>
      </c>
      <c r="H411" s="232">
        <v>144.33333333333334</v>
      </c>
      <c r="I411" s="232">
        <v>146.6166666666667</v>
      </c>
      <c r="J411" s="232">
        <v>148.73333333333335</v>
      </c>
      <c r="K411" s="231">
        <v>144.5</v>
      </c>
      <c r="L411" s="231">
        <v>140.1</v>
      </c>
      <c r="M411" s="231">
        <v>16.994669999999999</v>
      </c>
      <c r="N411" s="1"/>
      <c r="O411" s="1"/>
    </row>
    <row r="412" spans="1:15" ht="12.75" customHeight="1">
      <c r="A412" s="30">
        <v>402</v>
      </c>
      <c r="B412" s="217" t="s">
        <v>863</v>
      </c>
      <c r="C412" s="231">
        <v>710.25</v>
      </c>
      <c r="D412" s="232">
        <v>703.15</v>
      </c>
      <c r="E412" s="232">
        <v>692.19999999999993</v>
      </c>
      <c r="F412" s="232">
        <v>674.15</v>
      </c>
      <c r="G412" s="232">
        <v>663.19999999999993</v>
      </c>
      <c r="H412" s="232">
        <v>721.19999999999993</v>
      </c>
      <c r="I412" s="232">
        <v>732.15</v>
      </c>
      <c r="J412" s="232">
        <v>750.19999999999993</v>
      </c>
      <c r="K412" s="231">
        <v>714.1</v>
      </c>
      <c r="L412" s="231">
        <v>685.1</v>
      </c>
      <c r="M412" s="231">
        <v>0.30964000000000003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23853.05</v>
      </c>
      <c r="D413" s="232">
        <v>23923.933333333331</v>
      </c>
      <c r="E413" s="232">
        <v>23481.21666666666</v>
      </c>
      <c r="F413" s="232">
        <v>23109.383333333328</v>
      </c>
      <c r="G413" s="232">
        <v>22666.666666666657</v>
      </c>
      <c r="H413" s="232">
        <v>24295.766666666663</v>
      </c>
      <c r="I413" s="232">
        <v>24738.48333333333</v>
      </c>
      <c r="J413" s="232">
        <v>25110.316666666666</v>
      </c>
      <c r="K413" s="231">
        <v>24366.65</v>
      </c>
      <c r="L413" s="231">
        <v>23552.1</v>
      </c>
      <c r="M413" s="231">
        <v>0.28542000000000001</v>
      </c>
      <c r="N413" s="1"/>
      <c r="O413" s="1"/>
    </row>
    <row r="414" spans="1:15" ht="12.75" customHeight="1">
      <c r="A414" s="30">
        <v>404</v>
      </c>
      <c r="B414" s="217" t="s">
        <v>830</v>
      </c>
      <c r="C414" s="231">
        <v>56.15</v>
      </c>
      <c r="D414" s="232">
        <v>56.383333333333326</v>
      </c>
      <c r="E414" s="232">
        <v>55.566666666666649</v>
      </c>
      <c r="F414" s="232">
        <v>54.98333333333332</v>
      </c>
      <c r="G414" s="232">
        <v>54.166666666666643</v>
      </c>
      <c r="H414" s="232">
        <v>56.966666666666654</v>
      </c>
      <c r="I414" s="232">
        <v>57.783333333333331</v>
      </c>
      <c r="J414" s="232">
        <v>58.36666666666666</v>
      </c>
      <c r="K414" s="231">
        <v>57.2</v>
      </c>
      <c r="L414" s="231">
        <v>55.8</v>
      </c>
      <c r="M414" s="231">
        <v>43.552399999999999</v>
      </c>
      <c r="N414" s="1"/>
      <c r="O414" s="1"/>
    </row>
    <row r="415" spans="1:15" ht="12.75" customHeight="1">
      <c r="A415" s="30">
        <v>405</v>
      </c>
      <c r="B415" t="s">
        <v>883</v>
      </c>
      <c r="C415" s="347">
        <f>VLOOKUP($B415,[1]EQ!$A$2:$F$3000,6,0)</f>
        <v>1294.6500000000001</v>
      </c>
      <c r="D415" s="348">
        <f t="shared" ref="D415" si="0">(C415+K415+L415)/3</f>
        <v>1302.4666666666667</v>
      </c>
      <c r="E415" s="348">
        <f t="shared" ref="E415" si="1">+(D415*2)-K415</f>
        <v>1279.1833333333334</v>
      </c>
      <c r="F415" s="348">
        <f t="shared" ref="F415" si="2">+D415-K415+L415</f>
        <v>1263.7166666666667</v>
      </c>
      <c r="G415" s="348">
        <f t="shared" ref="G415" si="3">L415-2*(K415-D415)</f>
        <v>1240.4333333333334</v>
      </c>
      <c r="H415" s="348">
        <f t="shared" ref="H415" si="4">(D415*2)-L415</f>
        <v>1317.9333333333334</v>
      </c>
      <c r="I415" s="348">
        <f t="shared" ref="I415" si="5">+D415+K415-L415</f>
        <v>1341.2166666666667</v>
      </c>
      <c r="J415" s="348">
        <f t="shared" ref="J415" si="6">K415+2*(D415-L415)</f>
        <v>1356.6833333333334</v>
      </c>
      <c r="K415" s="347">
        <f>VLOOKUP($B415,[1]EQ!$A$2:$D$3000,4,0)</f>
        <v>1325.75</v>
      </c>
      <c r="L415" s="347">
        <f>VLOOKUP($B415,[1]EQ!$A$2:$E$3000,5,0)</f>
        <v>1287</v>
      </c>
      <c r="M415" s="347">
        <f>(VLOOKUP($B415,[1]EQ!$A$2:$I$3000,9,0)/100000)</f>
        <v>3.19983</v>
      </c>
      <c r="N415" s="1"/>
      <c r="O415" s="1"/>
    </row>
    <row r="416" spans="1:15" ht="12.75" customHeight="1">
      <c r="A416" s="30">
        <v>406</v>
      </c>
      <c r="B416" s="217" t="s">
        <v>831</v>
      </c>
      <c r="C416" s="231">
        <v>303.10000000000002</v>
      </c>
      <c r="D416" s="232">
        <v>306</v>
      </c>
      <c r="E416" s="232">
        <v>298.35000000000002</v>
      </c>
      <c r="F416" s="232">
        <v>293.60000000000002</v>
      </c>
      <c r="G416" s="232">
        <v>285.95000000000005</v>
      </c>
      <c r="H416" s="232">
        <v>310.75</v>
      </c>
      <c r="I416" s="232">
        <v>318.39999999999998</v>
      </c>
      <c r="J416" s="232">
        <v>323.14999999999998</v>
      </c>
      <c r="K416" s="231">
        <v>313.64999999999998</v>
      </c>
      <c r="L416" s="231">
        <v>301.25</v>
      </c>
      <c r="M416" s="231">
        <v>1.2985100000000001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2891.7</v>
      </c>
      <c r="D417" s="232">
        <v>2895.3166666666671</v>
      </c>
      <c r="E417" s="232">
        <v>2869.8833333333341</v>
      </c>
      <c r="F417" s="232">
        <v>2848.0666666666671</v>
      </c>
      <c r="G417" s="232">
        <v>2822.6333333333341</v>
      </c>
      <c r="H417" s="232">
        <v>2917.1333333333341</v>
      </c>
      <c r="I417" s="232">
        <v>2942.5666666666675</v>
      </c>
      <c r="J417" s="232">
        <v>2964.3833333333341</v>
      </c>
      <c r="K417" s="231">
        <v>2920.75</v>
      </c>
      <c r="L417" s="231">
        <v>2873.5</v>
      </c>
      <c r="M417" s="231">
        <v>2.2842899999999999</v>
      </c>
      <c r="N417" s="1"/>
      <c r="O417" s="1"/>
    </row>
    <row r="418" spans="1:15" ht="12.75" customHeight="1">
      <c r="A418" s="30">
        <v>408</v>
      </c>
      <c r="B418" s="217" t="s">
        <v>466</v>
      </c>
      <c r="C418" s="231">
        <v>585.04999999999995</v>
      </c>
      <c r="D418" s="232">
        <v>581.44999999999993</v>
      </c>
      <c r="E418" s="232">
        <v>571.09999999999991</v>
      </c>
      <c r="F418" s="232">
        <v>557.15</v>
      </c>
      <c r="G418" s="232">
        <v>546.79999999999995</v>
      </c>
      <c r="H418" s="232">
        <v>595.39999999999986</v>
      </c>
      <c r="I418" s="232">
        <v>605.75</v>
      </c>
      <c r="J418" s="232">
        <v>619.69999999999982</v>
      </c>
      <c r="K418" s="231">
        <v>591.79999999999995</v>
      </c>
      <c r="L418" s="231">
        <v>567.5</v>
      </c>
      <c r="M418" s="231">
        <v>7.2934200000000002</v>
      </c>
      <c r="N418" s="1"/>
      <c r="O418" s="1"/>
    </row>
    <row r="419" spans="1:15" ht="12.75" customHeight="1">
      <c r="A419" s="30">
        <v>409</v>
      </c>
      <c r="B419" s="217" t="s">
        <v>467</v>
      </c>
      <c r="C419" s="231">
        <v>4385.3999999999996</v>
      </c>
      <c r="D419" s="232">
        <v>4405.1333333333332</v>
      </c>
      <c r="E419" s="232">
        <v>4340.2666666666664</v>
      </c>
      <c r="F419" s="232">
        <v>4295.1333333333332</v>
      </c>
      <c r="G419" s="232">
        <v>4230.2666666666664</v>
      </c>
      <c r="H419" s="232">
        <v>4450.2666666666664</v>
      </c>
      <c r="I419" s="232">
        <v>4515.1333333333332</v>
      </c>
      <c r="J419" s="232">
        <v>4560.2666666666664</v>
      </c>
      <c r="K419" s="231">
        <v>4470</v>
      </c>
      <c r="L419" s="231">
        <v>4360</v>
      </c>
      <c r="M419" s="231">
        <v>0.73480999999999996</v>
      </c>
      <c r="N419" s="1"/>
      <c r="O419" s="1"/>
    </row>
    <row r="420" spans="1:15" ht="12.75" customHeight="1">
      <c r="A420" s="30">
        <v>410</v>
      </c>
      <c r="B420" s="217" t="s">
        <v>799</v>
      </c>
      <c r="C420" s="231">
        <v>417.5</v>
      </c>
      <c r="D420" s="232">
        <v>419.18333333333334</v>
      </c>
      <c r="E420" s="232">
        <v>409.11666666666667</v>
      </c>
      <c r="F420" s="232">
        <v>400.73333333333335</v>
      </c>
      <c r="G420" s="232">
        <v>390.66666666666669</v>
      </c>
      <c r="H420" s="232">
        <v>427.56666666666666</v>
      </c>
      <c r="I420" s="232">
        <v>437.63333333333338</v>
      </c>
      <c r="J420" s="232">
        <v>446.01666666666665</v>
      </c>
      <c r="K420" s="231">
        <v>429.25</v>
      </c>
      <c r="L420" s="231">
        <v>410.8</v>
      </c>
      <c r="M420" s="231">
        <v>15.44225</v>
      </c>
      <c r="N420" s="1"/>
      <c r="O420" s="1"/>
    </row>
    <row r="421" spans="1:15" ht="12.75" customHeight="1">
      <c r="A421" s="30">
        <v>411</v>
      </c>
      <c r="B421" s="217" t="s">
        <v>468</v>
      </c>
      <c r="C421" s="231">
        <v>587.54999999999995</v>
      </c>
      <c r="D421" s="232">
        <v>586.70000000000005</v>
      </c>
      <c r="E421" s="232">
        <v>581.55000000000007</v>
      </c>
      <c r="F421" s="232">
        <v>575.55000000000007</v>
      </c>
      <c r="G421" s="232">
        <v>570.40000000000009</v>
      </c>
      <c r="H421" s="232">
        <v>592.70000000000005</v>
      </c>
      <c r="I421" s="232">
        <v>597.85000000000014</v>
      </c>
      <c r="J421" s="232">
        <v>603.85</v>
      </c>
      <c r="K421" s="231">
        <v>591.85</v>
      </c>
      <c r="L421" s="231">
        <v>580.70000000000005</v>
      </c>
      <c r="M421" s="231">
        <v>1.8183199999999999</v>
      </c>
      <c r="N421" s="1"/>
      <c r="O421" s="1"/>
    </row>
    <row r="422" spans="1:15" ht="12.75" customHeight="1">
      <c r="A422" s="30">
        <v>412</v>
      </c>
      <c r="B422" s="217" t="s">
        <v>832</v>
      </c>
      <c r="C422" s="231">
        <v>585.75</v>
      </c>
      <c r="D422" s="232">
        <v>584.86666666666667</v>
      </c>
      <c r="E422" s="232">
        <v>579.73333333333335</v>
      </c>
      <c r="F422" s="232">
        <v>573.7166666666667</v>
      </c>
      <c r="G422" s="232">
        <v>568.58333333333337</v>
      </c>
      <c r="H422" s="232">
        <v>590.88333333333333</v>
      </c>
      <c r="I422" s="232">
        <v>596.01666666666677</v>
      </c>
      <c r="J422" s="232">
        <v>602.0333333333333</v>
      </c>
      <c r="K422" s="231">
        <v>590</v>
      </c>
      <c r="L422" s="231">
        <v>578.85</v>
      </c>
      <c r="M422" s="231">
        <v>0.68955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600.65</v>
      </c>
      <c r="D423" s="232">
        <v>601.69999999999993</v>
      </c>
      <c r="E423" s="232">
        <v>595.94999999999982</v>
      </c>
      <c r="F423" s="232">
        <v>591.24999999999989</v>
      </c>
      <c r="G423" s="232">
        <v>585.49999999999977</v>
      </c>
      <c r="H423" s="232">
        <v>606.39999999999986</v>
      </c>
      <c r="I423" s="232">
        <v>612.15000000000009</v>
      </c>
      <c r="J423" s="232">
        <v>616.84999999999991</v>
      </c>
      <c r="K423" s="231">
        <v>607.45000000000005</v>
      </c>
      <c r="L423" s="231">
        <v>597</v>
      </c>
      <c r="M423" s="231">
        <v>79.720359999999999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85.9</v>
      </c>
      <c r="D424" s="232">
        <v>86.466666666666654</v>
      </c>
      <c r="E424" s="232">
        <v>84.883333333333312</v>
      </c>
      <c r="F424" s="232">
        <v>83.86666666666666</v>
      </c>
      <c r="G424" s="232">
        <v>82.283333333333317</v>
      </c>
      <c r="H424" s="232">
        <v>87.483333333333306</v>
      </c>
      <c r="I424" s="232">
        <v>89.066666666666649</v>
      </c>
      <c r="J424" s="232">
        <v>90.0833333333333</v>
      </c>
      <c r="K424" s="231">
        <v>88.05</v>
      </c>
      <c r="L424" s="231">
        <v>85.45</v>
      </c>
      <c r="M424" s="231">
        <v>196.27104</v>
      </c>
      <c r="N424" s="1"/>
      <c r="O424" s="1"/>
    </row>
    <row r="425" spans="1:15" ht="12.75" customHeight="1">
      <c r="A425" s="30">
        <v>415</v>
      </c>
      <c r="B425" s="217" t="s">
        <v>469</v>
      </c>
      <c r="C425" s="231">
        <v>267.05</v>
      </c>
      <c r="D425" s="232">
        <v>267.41666666666669</v>
      </c>
      <c r="E425" s="232">
        <v>259.83333333333337</v>
      </c>
      <c r="F425" s="232">
        <v>252.61666666666667</v>
      </c>
      <c r="G425" s="232">
        <v>245.03333333333336</v>
      </c>
      <c r="H425" s="232">
        <v>274.63333333333338</v>
      </c>
      <c r="I425" s="232">
        <v>282.21666666666675</v>
      </c>
      <c r="J425" s="232">
        <v>289.43333333333339</v>
      </c>
      <c r="K425" s="231">
        <v>275</v>
      </c>
      <c r="L425" s="231">
        <v>260.2</v>
      </c>
      <c r="M425" s="231">
        <v>2.3723000000000001</v>
      </c>
      <c r="N425" s="1"/>
      <c r="O425" s="1"/>
    </row>
    <row r="426" spans="1:15" ht="12.75" customHeight="1">
      <c r="A426" s="30">
        <v>416</v>
      </c>
      <c r="B426" s="217" t="s">
        <v>470</v>
      </c>
      <c r="C426" s="231">
        <v>168.9</v>
      </c>
      <c r="D426" s="232">
        <v>170.15</v>
      </c>
      <c r="E426" s="232">
        <v>166.65</v>
      </c>
      <c r="F426" s="232">
        <v>164.4</v>
      </c>
      <c r="G426" s="232">
        <v>160.9</v>
      </c>
      <c r="H426" s="232">
        <v>172.4</v>
      </c>
      <c r="I426" s="232">
        <v>175.9</v>
      </c>
      <c r="J426" s="232">
        <v>178.15</v>
      </c>
      <c r="K426" s="231">
        <v>173.65</v>
      </c>
      <c r="L426" s="231">
        <v>167.9</v>
      </c>
      <c r="M426" s="231">
        <v>3.6249600000000002</v>
      </c>
      <c r="N426" s="1"/>
      <c r="O426" s="1"/>
    </row>
    <row r="427" spans="1:15" ht="12.75" customHeight="1">
      <c r="A427" s="30">
        <v>417</v>
      </c>
      <c r="B427" s="217" t="s">
        <v>471</v>
      </c>
      <c r="C427" s="231">
        <v>377.8</v>
      </c>
      <c r="D427" s="232">
        <v>377.83333333333331</v>
      </c>
      <c r="E427" s="232">
        <v>375.21666666666664</v>
      </c>
      <c r="F427" s="232">
        <v>372.63333333333333</v>
      </c>
      <c r="G427" s="232">
        <v>370.01666666666665</v>
      </c>
      <c r="H427" s="232">
        <v>380.41666666666663</v>
      </c>
      <c r="I427" s="232">
        <v>383.0333333333333</v>
      </c>
      <c r="J427" s="232">
        <v>385.61666666666662</v>
      </c>
      <c r="K427" s="231">
        <v>380.45</v>
      </c>
      <c r="L427" s="231">
        <v>375.25</v>
      </c>
      <c r="M427" s="231">
        <v>0.34277999999999997</v>
      </c>
      <c r="N427" s="1"/>
      <c r="O427" s="1"/>
    </row>
    <row r="428" spans="1:15" ht="12.75" customHeight="1">
      <c r="A428" s="30">
        <v>418</v>
      </c>
      <c r="B428" s="217" t="s">
        <v>472</v>
      </c>
      <c r="C428" s="231">
        <v>492.85</v>
      </c>
      <c r="D428" s="232">
        <v>490.86666666666662</v>
      </c>
      <c r="E428" s="232">
        <v>487.73333333333323</v>
      </c>
      <c r="F428" s="232">
        <v>482.61666666666662</v>
      </c>
      <c r="G428" s="232">
        <v>479.48333333333323</v>
      </c>
      <c r="H428" s="232">
        <v>495.98333333333323</v>
      </c>
      <c r="I428" s="232">
        <v>499.11666666666656</v>
      </c>
      <c r="J428" s="232">
        <v>504.23333333333323</v>
      </c>
      <c r="K428" s="231">
        <v>494</v>
      </c>
      <c r="L428" s="231">
        <v>485.75</v>
      </c>
      <c r="M428" s="231">
        <v>1.64699</v>
      </c>
      <c r="N428" s="1"/>
      <c r="O428" s="1"/>
    </row>
    <row r="429" spans="1:15" ht="12.75" customHeight="1">
      <c r="A429" s="30">
        <v>419</v>
      </c>
      <c r="B429" s="217" t="s">
        <v>473</v>
      </c>
      <c r="C429" s="231">
        <v>208.9</v>
      </c>
      <c r="D429" s="232">
        <v>210.01666666666665</v>
      </c>
      <c r="E429" s="232">
        <v>206.43333333333331</v>
      </c>
      <c r="F429" s="232">
        <v>203.96666666666667</v>
      </c>
      <c r="G429" s="232">
        <v>200.38333333333333</v>
      </c>
      <c r="H429" s="232">
        <v>212.48333333333329</v>
      </c>
      <c r="I429" s="232">
        <v>216.06666666666666</v>
      </c>
      <c r="J429" s="232">
        <v>218.53333333333327</v>
      </c>
      <c r="K429" s="231">
        <v>213.6</v>
      </c>
      <c r="L429" s="231">
        <v>207.55</v>
      </c>
      <c r="M429" s="231">
        <v>2.0541800000000001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1008.7</v>
      </c>
      <c r="D430" s="232">
        <v>1011.5333333333333</v>
      </c>
      <c r="E430" s="232">
        <v>1001.2666666666667</v>
      </c>
      <c r="F430" s="232">
        <v>993.83333333333337</v>
      </c>
      <c r="G430" s="232">
        <v>983.56666666666672</v>
      </c>
      <c r="H430" s="232">
        <v>1018.9666666666666</v>
      </c>
      <c r="I430" s="232">
        <v>1029.2333333333331</v>
      </c>
      <c r="J430" s="232">
        <v>1036.6666666666665</v>
      </c>
      <c r="K430" s="231">
        <v>1021.8</v>
      </c>
      <c r="L430" s="231">
        <v>1004.1</v>
      </c>
      <c r="M430" s="231">
        <v>17.731529999999999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479.95</v>
      </c>
      <c r="D431" s="232">
        <v>480.11666666666662</v>
      </c>
      <c r="E431" s="232">
        <v>476.83333333333326</v>
      </c>
      <c r="F431" s="232">
        <v>473.71666666666664</v>
      </c>
      <c r="G431" s="232">
        <v>470.43333333333328</v>
      </c>
      <c r="H431" s="232">
        <v>483.23333333333323</v>
      </c>
      <c r="I431" s="232">
        <v>486.51666666666665</v>
      </c>
      <c r="J431" s="232">
        <v>489.63333333333321</v>
      </c>
      <c r="K431" s="231">
        <v>483.4</v>
      </c>
      <c r="L431" s="231">
        <v>477</v>
      </c>
      <c r="M431" s="231">
        <v>2.12778</v>
      </c>
      <c r="N431" s="1"/>
      <c r="O431" s="1"/>
    </row>
    <row r="432" spans="1:15" ht="12.75" customHeight="1">
      <c r="A432" s="30">
        <v>422</v>
      </c>
      <c r="B432" s="217" t="s">
        <v>474</v>
      </c>
      <c r="C432" s="231">
        <v>2326.75</v>
      </c>
      <c r="D432" s="232">
        <v>2346.5</v>
      </c>
      <c r="E432" s="232">
        <v>2296</v>
      </c>
      <c r="F432" s="232">
        <v>2265.25</v>
      </c>
      <c r="G432" s="232">
        <v>2214.75</v>
      </c>
      <c r="H432" s="232">
        <v>2377.25</v>
      </c>
      <c r="I432" s="232">
        <v>2427.75</v>
      </c>
      <c r="J432" s="232">
        <v>2458.5</v>
      </c>
      <c r="K432" s="231">
        <v>2397</v>
      </c>
      <c r="L432" s="231">
        <v>2315.75</v>
      </c>
      <c r="M432" s="231">
        <v>0.1198</v>
      </c>
      <c r="N432" s="1"/>
      <c r="O432" s="1"/>
    </row>
    <row r="433" spans="1:15" ht="12.75" customHeight="1">
      <c r="A433" s="30">
        <v>423</v>
      </c>
      <c r="B433" s="217" t="s">
        <v>475</v>
      </c>
      <c r="C433" s="231">
        <v>991.1</v>
      </c>
      <c r="D433" s="232">
        <v>995.69999999999993</v>
      </c>
      <c r="E433" s="232">
        <v>971.39999999999986</v>
      </c>
      <c r="F433" s="232">
        <v>951.69999999999993</v>
      </c>
      <c r="G433" s="232">
        <v>927.39999999999986</v>
      </c>
      <c r="H433" s="232">
        <v>1015.3999999999999</v>
      </c>
      <c r="I433" s="232">
        <v>1039.6999999999998</v>
      </c>
      <c r="J433" s="232">
        <v>1059.3999999999999</v>
      </c>
      <c r="K433" s="231">
        <v>1020</v>
      </c>
      <c r="L433" s="231">
        <v>976</v>
      </c>
      <c r="M433" s="231">
        <v>7.3321399999999999</v>
      </c>
      <c r="N433" s="1"/>
      <c r="O433" s="1"/>
    </row>
    <row r="434" spans="1:15" ht="12.75" customHeight="1">
      <c r="A434" s="30">
        <v>424</v>
      </c>
      <c r="B434" s="217" t="s">
        <v>476</v>
      </c>
      <c r="C434" s="231">
        <v>349.2</v>
      </c>
      <c r="D434" s="232">
        <v>347.88333333333338</v>
      </c>
      <c r="E434" s="232">
        <v>345.76666666666677</v>
      </c>
      <c r="F434" s="232">
        <v>342.33333333333337</v>
      </c>
      <c r="G434" s="232">
        <v>340.21666666666675</v>
      </c>
      <c r="H434" s="232">
        <v>351.31666666666678</v>
      </c>
      <c r="I434" s="232">
        <v>353.43333333333345</v>
      </c>
      <c r="J434" s="232">
        <v>356.86666666666679</v>
      </c>
      <c r="K434" s="231">
        <v>350</v>
      </c>
      <c r="L434" s="231">
        <v>344.45</v>
      </c>
      <c r="M434" s="231">
        <v>5.4828900000000003</v>
      </c>
      <c r="N434" s="1"/>
      <c r="O434" s="1"/>
    </row>
    <row r="435" spans="1:15" ht="12.75" customHeight="1">
      <c r="A435" s="30">
        <v>425</v>
      </c>
      <c r="B435" s="217" t="s">
        <v>477</v>
      </c>
      <c r="C435" s="231">
        <v>332.25</v>
      </c>
      <c r="D435" s="232">
        <v>332.91666666666669</v>
      </c>
      <c r="E435" s="232">
        <v>329.33333333333337</v>
      </c>
      <c r="F435" s="232">
        <v>326.41666666666669</v>
      </c>
      <c r="G435" s="232">
        <v>322.83333333333337</v>
      </c>
      <c r="H435" s="232">
        <v>335.83333333333337</v>
      </c>
      <c r="I435" s="232">
        <v>339.41666666666674</v>
      </c>
      <c r="J435" s="232">
        <v>342.33333333333337</v>
      </c>
      <c r="K435" s="231">
        <v>336.5</v>
      </c>
      <c r="L435" s="231">
        <v>330</v>
      </c>
      <c r="M435" s="231">
        <v>0.84831000000000001</v>
      </c>
      <c r="N435" s="1"/>
      <c r="O435" s="1"/>
    </row>
    <row r="436" spans="1:15" ht="12.75" customHeight="1">
      <c r="A436" s="30">
        <v>426</v>
      </c>
      <c r="B436" s="217" t="s">
        <v>478</v>
      </c>
      <c r="C436" s="231">
        <v>2450.15</v>
      </c>
      <c r="D436" s="232">
        <v>2433.3833333333332</v>
      </c>
      <c r="E436" s="232">
        <v>2396.7666666666664</v>
      </c>
      <c r="F436" s="232">
        <v>2343.3833333333332</v>
      </c>
      <c r="G436" s="232">
        <v>2306.7666666666664</v>
      </c>
      <c r="H436" s="232">
        <v>2486.7666666666664</v>
      </c>
      <c r="I436" s="232">
        <v>2523.3833333333332</v>
      </c>
      <c r="J436" s="232">
        <v>2576.7666666666664</v>
      </c>
      <c r="K436" s="231">
        <v>2470</v>
      </c>
      <c r="L436" s="231">
        <v>2380</v>
      </c>
      <c r="M436" s="231">
        <v>2.38849</v>
      </c>
      <c r="N436" s="1"/>
      <c r="O436" s="1"/>
    </row>
    <row r="437" spans="1:15" ht="12.75" customHeight="1">
      <c r="A437" s="30">
        <v>427</v>
      </c>
      <c r="B437" s="217" t="s">
        <v>479</v>
      </c>
      <c r="C437" s="231">
        <v>492.9</v>
      </c>
      <c r="D437" s="232">
        <v>493.3</v>
      </c>
      <c r="E437" s="232">
        <v>490.6</v>
      </c>
      <c r="F437" s="232">
        <v>488.3</v>
      </c>
      <c r="G437" s="232">
        <v>485.6</v>
      </c>
      <c r="H437" s="232">
        <v>495.6</v>
      </c>
      <c r="I437" s="232">
        <v>498.29999999999995</v>
      </c>
      <c r="J437" s="232">
        <v>500.6</v>
      </c>
      <c r="K437" s="231">
        <v>496</v>
      </c>
      <c r="L437" s="231">
        <v>491</v>
      </c>
      <c r="M437" s="231">
        <v>1.1817</v>
      </c>
      <c r="N437" s="1"/>
      <c r="O437" s="1"/>
    </row>
    <row r="438" spans="1:15" ht="12.75" customHeight="1">
      <c r="A438" s="30">
        <v>428</v>
      </c>
      <c r="B438" s="217" t="s">
        <v>480</v>
      </c>
      <c r="C438" s="231">
        <v>10.199999999999999</v>
      </c>
      <c r="D438" s="232">
        <v>10.216666666666667</v>
      </c>
      <c r="E438" s="232">
        <v>10.033333333333333</v>
      </c>
      <c r="F438" s="232">
        <v>9.8666666666666671</v>
      </c>
      <c r="G438" s="232">
        <v>9.6833333333333336</v>
      </c>
      <c r="H438" s="232">
        <v>10.383333333333333</v>
      </c>
      <c r="I438" s="232">
        <v>10.566666666666666</v>
      </c>
      <c r="J438" s="232">
        <v>10.733333333333333</v>
      </c>
      <c r="K438" s="231">
        <v>10.4</v>
      </c>
      <c r="L438" s="231">
        <v>10.050000000000001</v>
      </c>
      <c r="M438" s="231">
        <v>1141.7147299999999</v>
      </c>
      <c r="N438" s="1"/>
      <c r="O438" s="1"/>
    </row>
    <row r="439" spans="1:15" ht="12.75" customHeight="1">
      <c r="A439" s="30">
        <v>429</v>
      </c>
      <c r="B439" s="217" t="s">
        <v>864</v>
      </c>
      <c r="C439" s="231">
        <v>310.85000000000002</v>
      </c>
      <c r="D439" s="232">
        <v>314.08333333333337</v>
      </c>
      <c r="E439" s="232">
        <v>303.61666666666673</v>
      </c>
      <c r="F439" s="232">
        <v>296.38333333333338</v>
      </c>
      <c r="G439" s="232">
        <v>285.91666666666674</v>
      </c>
      <c r="H439" s="232">
        <v>321.31666666666672</v>
      </c>
      <c r="I439" s="232">
        <v>331.78333333333342</v>
      </c>
      <c r="J439" s="232">
        <v>339.01666666666671</v>
      </c>
      <c r="K439" s="231">
        <v>324.55</v>
      </c>
      <c r="L439" s="231">
        <v>306.85000000000002</v>
      </c>
      <c r="M439" s="231">
        <v>4.5200100000000001</v>
      </c>
      <c r="N439" s="1"/>
      <c r="O439" s="1"/>
    </row>
    <row r="440" spans="1:15" ht="12.75" customHeight="1">
      <c r="A440" s="30">
        <v>430</v>
      </c>
      <c r="B440" s="217" t="s">
        <v>481</v>
      </c>
      <c r="C440" s="231">
        <v>967.15</v>
      </c>
      <c r="D440" s="232">
        <v>961.4</v>
      </c>
      <c r="E440" s="232">
        <v>938.8</v>
      </c>
      <c r="F440" s="232">
        <v>910.44999999999993</v>
      </c>
      <c r="G440" s="232">
        <v>887.84999999999991</v>
      </c>
      <c r="H440" s="232">
        <v>989.75</v>
      </c>
      <c r="I440" s="232">
        <v>1012.3500000000001</v>
      </c>
      <c r="J440" s="232">
        <v>1040.7</v>
      </c>
      <c r="K440" s="231">
        <v>984</v>
      </c>
      <c r="L440" s="231">
        <v>933.05</v>
      </c>
      <c r="M440" s="231">
        <v>1.55403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596.1</v>
      </c>
      <c r="D441" s="232">
        <v>597.18333333333328</v>
      </c>
      <c r="E441" s="232">
        <v>591.11666666666656</v>
      </c>
      <c r="F441" s="232">
        <v>586.13333333333333</v>
      </c>
      <c r="G441" s="232">
        <v>580.06666666666661</v>
      </c>
      <c r="H441" s="232">
        <v>602.16666666666652</v>
      </c>
      <c r="I441" s="232">
        <v>608.23333333333335</v>
      </c>
      <c r="J441" s="232">
        <v>613.21666666666647</v>
      </c>
      <c r="K441" s="231">
        <v>603.25</v>
      </c>
      <c r="L441" s="231">
        <v>592.20000000000005</v>
      </c>
      <c r="M441" s="231">
        <v>3.8441200000000002</v>
      </c>
      <c r="N441" s="1"/>
      <c r="O441" s="1"/>
    </row>
    <row r="442" spans="1:15" ht="12.75" customHeight="1">
      <c r="A442" s="30">
        <v>432</v>
      </c>
      <c r="B442" s="217" t="s">
        <v>482</v>
      </c>
      <c r="C442" s="231">
        <v>1816</v>
      </c>
      <c r="D442" s="232">
        <v>1812.9333333333334</v>
      </c>
      <c r="E442" s="232">
        <v>1797.8666666666668</v>
      </c>
      <c r="F442" s="232">
        <v>1779.7333333333333</v>
      </c>
      <c r="G442" s="232">
        <v>1764.6666666666667</v>
      </c>
      <c r="H442" s="232">
        <v>1831.0666666666668</v>
      </c>
      <c r="I442" s="232">
        <v>1846.1333333333334</v>
      </c>
      <c r="J442" s="232">
        <v>1864.2666666666669</v>
      </c>
      <c r="K442" s="231">
        <v>1828</v>
      </c>
      <c r="L442" s="231">
        <v>1794.8</v>
      </c>
      <c r="M442" s="231">
        <v>6.6000000000000003E-2</v>
      </c>
      <c r="N442" s="1"/>
      <c r="O442" s="1"/>
    </row>
    <row r="443" spans="1:15" ht="12.75" customHeight="1">
      <c r="A443" s="30">
        <v>433</v>
      </c>
      <c r="B443" s="217" t="s">
        <v>483</v>
      </c>
      <c r="C443" s="231">
        <v>518.20000000000005</v>
      </c>
      <c r="D443" s="232">
        <v>521.48333333333335</v>
      </c>
      <c r="E443" s="232">
        <v>513.91666666666674</v>
      </c>
      <c r="F443" s="232">
        <v>509.63333333333344</v>
      </c>
      <c r="G443" s="232">
        <v>502.06666666666683</v>
      </c>
      <c r="H443" s="232">
        <v>525.76666666666665</v>
      </c>
      <c r="I443" s="232">
        <v>533.33333333333326</v>
      </c>
      <c r="J443" s="232">
        <v>537.61666666666656</v>
      </c>
      <c r="K443" s="231">
        <v>529.04999999999995</v>
      </c>
      <c r="L443" s="231">
        <v>517.20000000000005</v>
      </c>
      <c r="M443" s="231">
        <v>0.10148</v>
      </c>
      <c r="N443" s="1"/>
      <c r="O443" s="1"/>
    </row>
    <row r="444" spans="1:15" ht="12.75" customHeight="1">
      <c r="A444" s="30">
        <v>434</v>
      </c>
      <c r="B444" s="217" t="s">
        <v>484</v>
      </c>
      <c r="C444" s="231">
        <v>800.05</v>
      </c>
      <c r="D444" s="232">
        <v>801.19999999999993</v>
      </c>
      <c r="E444" s="232">
        <v>789.39999999999986</v>
      </c>
      <c r="F444" s="232">
        <v>778.74999999999989</v>
      </c>
      <c r="G444" s="232">
        <v>766.94999999999982</v>
      </c>
      <c r="H444" s="232">
        <v>811.84999999999991</v>
      </c>
      <c r="I444" s="232">
        <v>823.64999999999986</v>
      </c>
      <c r="J444" s="232">
        <v>834.3</v>
      </c>
      <c r="K444" s="231">
        <v>813</v>
      </c>
      <c r="L444" s="231">
        <v>790.55</v>
      </c>
      <c r="M444" s="231">
        <v>0.50231999999999999</v>
      </c>
      <c r="N444" s="1"/>
      <c r="O444" s="1"/>
    </row>
    <row r="445" spans="1:15" ht="12.75" customHeight="1">
      <c r="A445" s="30">
        <v>435</v>
      </c>
      <c r="B445" s="217" t="s">
        <v>485</v>
      </c>
      <c r="C445" s="231">
        <v>36.85</v>
      </c>
      <c r="D445" s="232">
        <v>36.883333333333333</v>
      </c>
      <c r="E445" s="232">
        <v>36.466666666666669</v>
      </c>
      <c r="F445" s="232">
        <v>36.083333333333336</v>
      </c>
      <c r="G445" s="232">
        <v>35.666666666666671</v>
      </c>
      <c r="H445" s="232">
        <v>37.266666666666666</v>
      </c>
      <c r="I445" s="232">
        <v>37.683333333333337</v>
      </c>
      <c r="J445" s="232">
        <v>38.066666666666663</v>
      </c>
      <c r="K445" s="231">
        <v>37.299999999999997</v>
      </c>
      <c r="L445" s="231">
        <v>36.5</v>
      </c>
      <c r="M445" s="231">
        <v>29.342680000000001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1024.5</v>
      </c>
      <c r="D446" s="232">
        <v>1027.3333333333333</v>
      </c>
      <c r="E446" s="232">
        <v>1015.7166666666665</v>
      </c>
      <c r="F446" s="232">
        <v>1006.9333333333332</v>
      </c>
      <c r="G446" s="232">
        <v>995.31666666666638</v>
      </c>
      <c r="H446" s="232">
        <v>1036.1166666666666</v>
      </c>
      <c r="I446" s="232">
        <v>1047.7333333333333</v>
      </c>
      <c r="J446" s="232">
        <v>1056.5166666666667</v>
      </c>
      <c r="K446" s="231">
        <v>1038.95</v>
      </c>
      <c r="L446" s="231">
        <v>1018.55</v>
      </c>
      <c r="M446" s="231">
        <v>8.7345400000000009</v>
      </c>
      <c r="N446" s="1"/>
      <c r="O446" s="1"/>
    </row>
    <row r="447" spans="1:15" ht="12.75" customHeight="1">
      <c r="A447" s="30">
        <v>437</v>
      </c>
      <c r="B447" s="217" t="s">
        <v>486</v>
      </c>
      <c r="C447" s="231">
        <v>692.9</v>
      </c>
      <c r="D447" s="232">
        <v>696.23333333333323</v>
      </c>
      <c r="E447" s="232">
        <v>686.76666666666642</v>
      </c>
      <c r="F447" s="232">
        <v>680.63333333333321</v>
      </c>
      <c r="G447" s="232">
        <v>671.1666666666664</v>
      </c>
      <c r="H447" s="232">
        <v>702.36666666666645</v>
      </c>
      <c r="I447" s="232">
        <v>711.83333333333337</v>
      </c>
      <c r="J447" s="232">
        <v>717.96666666666647</v>
      </c>
      <c r="K447" s="231">
        <v>705.7</v>
      </c>
      <c r="L447" s="231">
        <v>690.1</v>
      </c>
      <c r="M447" s="231">
        <v>1.0325299999999999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948.3</v>
      </c>
      <c r="D448" s="232">
        <v>947.6</v>
      </c>
      <c r="E448" s="232">
        <v>939.2</v>
      </c>
      <c r="F448" s="232">
        <v>930.1</v>
      </c>
      <c r="G448" s="232">
        <v>921.7</v>
      </c>
      <c r="H448" s="232">
        <v>956.7</v>
      </c>
      <c r="I448" s="232">
        <v>965.09999999999991</v>
      </c>
      <c r="J448" s="232">
        <v>974.2</v>
      </c>
      <c r="K448" s="231">
        <v>956</v>
      </c>
      <c r="L448" s="231">
        <v>938.5</v>
      </c>
      <c r="M448" s="231">
        <v>11.009829999999999</v>
      </c>
      <c r="N448" s="1"/>
      <c r="O448" s="1"/>
    </row>
    <row r="449" spans="1:15" ht="12.75" customHeight="1">
      <c r="A449" s="30">
        <v>439</v>
      </c>
      <c r="B449" s="217" t="s">
        <v>487</v>
      </c>
      <c r="C449" s="231">
        <v>218.45</v>
      </c>
      <c r="D449" s="232">
        <v>219.35</v>
      </c>
      <c r="E449" s="232">
        <v>216.6</v>
      </c>
      <c r="F449" s="232">
        <v>214.75</v>
      </c>
      <c r="G449" s="232">
        <v>212</v>
      </c>
      <c r="H449" s="232">
        <v>221.2</v>
      </c>
      <c r="I449" s="232">
        <v>223.95</v>
      </c>
      <c r="J449" s="232">
        <v>225.79999999999998</v>
      </c>
      <c r="K449" s="231">
        <v>222.1</v>
      </c>
      <c r="L449" s="231">
        <v>217.5</v>
      </c>
      <c r="M449" s="231">
        <v>2.6164499999999999</v>
      </c>
      <c r="N449" s="1"/>
      <c r="O449" s="1"/>
    </row>
    <row r="450" spans="1:15" ht="12.75" customHeight="1">
      <c r="A450" s="30">
        <v>440</v>
      </c>
      <c r="B450" s="217" t="s">
        <v>488</v>
      </c>
      <c r="C450" s="231">
        <v>1326.6</v>
      </c>
      <c r="D450" s="232">
        <v>1329.8333333333333</v>
      </c>
      <c r="E450" s="232">
        <v>1315.6666666666665</v>
      </c>
      <c r="F450" s="232">
        <v>1304.7333333333333</v>
      </c>
      <c r="G450" s="232">
        <v>1290.5666666666666</v>
      </c>
      <c r="H450" s="232">
        <v>1340.7666666666664</v>
      </c>
      <c r="I450" s="232">
        <v>1354.9333333333329</v>
      </c>
      <c r="J450" s="232">
        <v>1365.8666666666663</v>
      </c>
      <c r="K450" s="231">
        <v>1344</v>
      </c>
      <c r="L450" s="231">
        <v>1318.9</v>
      </c>
      <c r="M450" s="231">
        <v>4.9565700000000001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3211.55</v>
      </c>
      <c r="D451" s="232">
        <v>3237.7000000000003</v>
      </c>
      <c r="E451" s="232">
        <v>3173.8500000000004</v>
      </c>
      <c r="F451" s="232">
        <v>3136.15</v>
      </c>
      <c r="G451" s="232">
        <v>3072.3</v>
      </c>
      <c r="H451" s="232">
        <v>3275.4000000000005</v>
      </c>
      <c r="I451" s="232">
        <v>3339.25</v>
      </c>
      <c r="J451" s="232">
        <v>3376.9500000000007</v>
      </c>
      <c r="K451" s="231">
        <v>3301.55</v>
      </c>
      <c r="L451" s="231">
        <v>3200</v>
      </c>
      <c r="M451" s="231">
        <v>24.883759999999999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761.35</v>
      </c>
      <c r="D452" s="232">
        <v>763.75</v>
      </c>
      <c r="E452" s="232">
        <v>756.65</v>
      </c>
      <c r="F452" s="232">
        <v>751.94999999999993</v>
      </c>
      <c r="G452" s="232">
        <v>744.84999999999991</v>
      </c>
      <c r="H452" s="232">
        <v>768.45</v>
      </c>
      <c r="I452" s="232">
        <v>775.55</v>
      </c>
      <c r="J452" s="232">
        <v>780.25000000000011</v>
      </c>
      <c r="K452" s="231">
        <v>770.85</v>
      </c>
      <c r="L452" s="231">
        <v>759.05</v>
      </c>
      <c r="M452" s="231">
        <v>6.0305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6193.9</v>
      </c>
      <c r="D453" s="232">
        <v>6231.3</v>
      </c>
      <c r="E453" s="232">
        <v>6147.6</v>
      </c>
      <c r="F453" s="232">
        <v>6101.3</v>
      </c>
      <c r="G453" s="232">
        <v>6017.6</v>
      </c>
      <c r="H453" s="232">
        <v>6277.6</v>
      </c>
      <c r="I453" s="232">
        <v>6361.2999999999993</v>
      </c>
      <c r="J453" s="232">
        <v>6407.6</v>
      </c>
      <c r="K453" s="231">
        <v>6315</v>
      </c>
      <c r="L453" s="231">
        <v>6185</v>
      </c>
      <c r="M453" s="231">
        <v>1.1727399999999999</v>
      </c>
      <c r="N453" s="1"/>
      <c r="O453" s="1"/>
    </row>
    <row r="454" spans="1:15" ht="12.75" customHeight="1">
      <c r="A454" s="30">
        <v>444</v>
      </c>
      <c r="B454" s="217" t="s">
        <v>833</v>
      </c>
      <c r="C454" s="231">
        <v>2093.3000000000002</v>
      </c>
      <c r="D454" s="232">
        <v>2087.9500000000003</v>
      </c>
      <c r="E454" s="232">
        <v>2075.9000000000005</v>
      </c>
      <c r="F454" s="232">
        <v>2058.5000000000005</v>
      </c>
      <c r="G454" s="232">
        <v>2046.4500000000007</v>
      </c>
      <c r="H454" s="232">
        <v>2105.3500000000004</v>
      </c>
      <c r="I454" s="232">
        <v>2117.4000000000005</v>
      </c>
      <c r="J454" s="232">
        <v>2134.8000000000002</v>
      </c>
      <c r="K454" s="231">
        <v>2100</v>
      </c>
      <c r="L454" s="231">
        <v>2070.5500000000002</v>
      </c>
      <c r="M454" s="231">
        <v>0.17349999999999999</v>
      </c>
      <c r="N454" s="1"/>
      <c r="O454" s="1"/>
    </row>
    <row r="455" spans="1:15" ht="12.75" customHeight="1">
      <c r="A455" s="30">
        <v>445</v>
      </c>
      <c r="B455" s="217" t="s">
        <v>489</v>
      </c>
      <c r="C455" s="231">
        <v>205.15</v>
      </c>
      <c r="D455" s="232">
        <v>206.76666666666665</v>
      </c>
      <c r="E455" s="232">
        <v>202.7833333333333</v>
      </c>
      <c r="F455" s="232">
        <v>200.41666666666666</v>
      </c>
      <c r="G455" s="232">
        <v>196.43333333333331</v>
      </c>
      <c r="H455" s="232">
        <v>209.1333333333333</v>
      </c>
      <c r="I455" s="232">
        <v>213.11666666666665</v>
      </c>
      <c r="J455" s="232">
        <v>215.48333333333329</v>
      </c>
      <c r="K455" s="231">
        <v>210.75</v>
      </c>
      <c r="L455" s="231">
        <v>204.4</v>
      </c>
      <c r="M455" s="231">
        <v>16.150670000000002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382</v>
      </c>
      <c r="D456" s="232">
        <v>383.8</v>
      </c>
      <c r="E456" s="232">
        <v>379.20000000000005</v>
      </c>
      <c r="F456" s="232">
        <v>376.40000000000003</v>
      </c>
      <c r="G456" s="232">
        <v>371.80000000000007</v>
      </c>
      <c r="H456" s="232">
        <v>386.6</v>
      </c>
      <c r="I456" s="232">
        <v>391.20000000000005</v>
      </c>
      <c r="J456" s="232">
        <v>394</v>
      </c>
      <c r="K456" s="231">
        <v>388.4</v>
      </c>
      <c r="L456" s="231">
        <v>381</v>
      </c>
      <c r="M456" s="231">
        <v>87.154690000000002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205.4</v>
      </c>
      <c r="D457" s="232">
        <v>206.08333333333334</v>
      </c>
      <c r="E457" s="232">
        <v>203.41666666666669</v>
      </c>
      <c r="F457" s="232">
        <v>201.43333333333334</v>
      </c>
      <c r="G457" s="232">
        <v>198.76666666666668</v>
      </c>
      <c r="H457" s="232">
        <v>208.06666666666669</v>
      </c>
      <c r="I457" s="232">
        <v>210.73333333333338</v>
      </c>
      <c r="J457" s="232">
        <v>212.7166666666667</v>
      </c>
      <c r="K457" s="231">
        <v>208.75</v>
      </c>
      <c r="L457" s="231">
        <v>204.1</v>
      </c>
      <c r="M457" s="231">
        <v>96.030379999999994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115.65</v>
      </c>
      <c r="D458" s="232">
        <v>116.25</v>
      </c>
      <c r="E458" s="232">
        <v>114.65</v>
      </c>
      <c r="F458" s="232">
        <v>113.65</v>
      </c>
      <c r="G458" s="232">
        <v>112.05000000000001</v>
      </c>
      <c r="H458" s="232">
        <v>117.25</v>
      </c>
      <c r="I458" s="232">
        <v>118.85</v>
      </c>
      <c r="J458" s="232">
        <v>119.85</v>
      </c>
      <c r="K458" s="231">
        <v>117.85</v>
      </c>
      <c r="L458" s="231">
        <v>115.25</v>
      </c>
      <c r="M458" s="231">
        <v>585.51863000000003</v>
      </c>
      <c r="N458" s="1"/>
      <c r="O458" s="1"/>
    </row>
    <row r="459" spans="1:15" ht="12.75" customHeight="1">
      <c r="A459" s="30">
        <v>449</v>
      </c>
      <c r="B459" s="217" t="s">
        <v>788</v>
      </c>
      <c r="C459" s="231">
        <v>87.3</v>
      </c>
      <c r="D459" s="232">
        <v>87.75</v>
      </c>
      <c r="E459" s="232">
        <v>86.05</v>
      </c>
      <c r="F459" s="232">
        <v>84.8</v>
      </c>
      <c r="G459" s="232">
        <v>83.1</v>
      </c>
      <c r="H459" s="232">
        <v>89</v>
      </c>
      <c r="I459" s="232">
        <v>90.699999999999989</v>
      </c>
      <c r="J459" s="232">
        <v>91.95</v>
      </c>
      <c r="K459" s="231">
        <v>89.45</v>
      </c>
      <c r="L459" s="231">
        <v>86.5</v>
      </c>
      <c r="M459" s="231">
        <v>13.200229999999999</v>
      </c>
      <c r="N459" s="1"/>
      <c r="O459" s="1"/>
    </row>
    <row r="460" spans="1:15" ht="12.75" customHeight="1">
      <c r="A460" s="30">
        <v>450</v>
      </c>
      <c r="B460" s="217" t="s">
        <v>490</v>
      </c>
      <c r="C460" s="231">
        <v>2459.8000000000002</v>
      </c>
      <c r="D460" s="232">
        <v>2473.1666666666665</v>
      </c>
      <c r="E460" s="232">
        <v>2436.6333333333332</v>
      </c>
      <c r="F460" s="232">
        <v>2413.4666666666667</v>
      </c>
      <c r="G460" s="232">
        <v>2376.9333333333334</v>
      </c>
      <c r="H460" s="232">
        <v>2496.333333333333</v>
      </c>
      <c r="I460" s="232">
        <v>2532.8666666666668</v>
      </c>
      <c r="J460" s="232">
        <v>2556.0333333333328</v>
      </c>
      <c r="K460" s="231">
        <v>2509.6999999999998</v>
      </c>
      <c r="L460" s="231">
        <v>2450</v>
      </c>
      <c r="M460" s="231">
        <v>0.14566999999999999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986.15</v>
      </c>
      <c r="D461" s="232">
        <v>994.26666666666677</v>
      </c>
      <c r="E461" s="232">
        <v>976.88333333333355</v>
      </c>
      <c r="F461" s="232">
        <v>967.61666666666679</v>
      </c>
      <c r="G461" s="232">
        <v>950.23333333333358</v>
      </c>
      <c r="H461" s="232">
        <v>1003.5333333333335</v>
      </c>
      <c r="I461" s="232">
        <v>1020.9166666666667</v>
      </c>
      <c r="J461" s="232">
        <v>1030.1833333333334</v>
      </c>
      <c r="K461" s="231">
        <v>1011.65</v>
      </c>
      <c r="L461" s="231">
        <v>985</v>
      </c>
      <c r="M461" s="231">
        <v>23.46808</v>
      </c>
      <c r="N461" s="1"/>
      <c r="O461" s="1"/>
    </row>
    <row r="462" spans="1:15" ht="12.75" customHeight="1">
      <c r="A462" s="30">
        <v>452</v>
      </c>
      <c r="B462" s="217" t="s">
        <v>865</v>
      </c>
      <c r="C462" s="231">
        <v>582.35</v>
      </c>
      <c r="D462" s="232">
        <v>585.33333333333337</v>
      </c>
      <c r="E462" s="232">
        <v>577.01666666666677</v>
      </c>
      <c r="F462" s="232">
        <v>571.68333333333339</v>
      </c>
      <c r="G462" s="232">
        <v>563.36666666666679</v>
      </c>
      <c r="H462" s="232">
        <v>590.66666666666674</v>
      </c>
      <c r="I462" s="232">
        <v>598.98333333333335</v>
      </c>
      <c r="J462" s="232">
        <v>604.31666666666672</v>
      </c>
      <c r="K462" s="231">
        <v>593.65</v>
      </c>
      <c r="L462" s="231">
        <v>580</v>
      </c>
      <c r="M462" s="231">
        <v>1.5376300000000001</v>
      </c>
      <c r="N462" s="1"/>
      <c r="O462" s="1"/>
    </row>
    <row r="463" spans="1:15" ht="12.75" customHeight="1">
      <c r="A463" s="30">
        <v>453</v>
      </c>
      <c r="B463" s="217" t="s">
        <v>491</v>
      </c>
      <c r="C463" s="231">
        <v>127.85</v>
      </c>
      <c r="D463" s="232">
        <v>129.88333333333333</v>
      </c>
      <c r="E463" s="232">
        <v>124.56666666666666</v>
      </c>
      <c r="F463" s="232">
        <v>121.28333333333333</v>
      </c>
      <c r="G463" s="232">
        <v>115.96666666666667</v>
      </c>
      <c r="H463" s="232">
        <v>133.16666666666666</v>
      </c>
      <c r="I463" s="232">
        <v>138.48333333333332</v>
      </c>
      <c r="J463" s="232">
        <v>141.76666666666665</v>
      </c>
      <c r="K463" s="231">
        <v>135.19999999999999</v>
      </c>
      <c r="L463" s="231">
        <v>126.6</v>
      </c>
      <c r="M463" s="231">
        <v>31.164269999999998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713.85</v>
      </c>
      <c r="D464" s="232">
        <v>713.65</v>
      </c>
      <c r="E464" s="232">
        <v>707.3</v>
      </c>
      <c r="F464" s="232">
        <v>700.75</v>
      </c>
      <c r="G464" s="232">
        <v>694.4</v>
      </c>
      <c r="H464" s="232">
        <v>720.19999999999993</v>
      </c>
      <c r="I464" s="232">
        <v>726.55000000000007</v>
      </c>
      <c r="J464" s="232">
        <v>733.09999999999991</v>
      </c>
      <c r="K464" s="231">
        <v>720</v>
      </c>
      <c r="L464" s="231">
        <v>707.1</v>
      </c>
      <c r="M464" s="231">
        <v>4.3311000000000002</v>
      </c>
      <c r="N464" s="1"/>
      <c r="O464" s="1"/>
    </row>
    <row r="465" spans="1:15" ht="12.75" customHeight="1">
      <c r="A465" s="30">
        <v>455</v>
      </c>
      <c r="B465" s="217" t="s">
        <v>492</v>
      </c>
      <c r="C465" s="231">
        <v>1963</v>
      </c>
      <c r="D465" s="232">
        <v>1968.95</v>
      </c>
      <c r="E465" s="232">
        <v>1938.2</v>
      </c>
      <c r="F465" s="232">
        <v>1913.4</v>
      </c>
      <c r="G465" s="232">
        <v>1882.65</v>
      </c>
      <c r="H465" s="232">
        <v>1993.75</v>
      </c>
      <c r="I465" s="232">
        <v>2024.5</v>
      </c>
      <c r="J465" s="232">
        <v>2049.3000000000002</v>
      </c>
      <c r="K465" s="231">
        <v>1999.7</v>
      </c>
      <c r="L465" s="231">
        <v>1944.15</v>
      </c>
      <c r="M465" s="231">
        <v>0.23007</v>
      </c>
      <c r="N465" s="1"/>
      <c r="O465" s="1"/>
    </row>
    <row r="466" spans="1:15" ht="12.75" customHeight="1">
      <c r="A466" s="30">
        <v>456</v>
      </c>
      <c r="B466" s="217" t="s">
        <v>493</v>
      </c>
      <c r="C466" s="231">
        <v>588.79999999999995</v>
      </c>
      <c r="D466" s="232">
        <v>594.30000000000007</v>
      </c>
      <c r="E466" s="232">
        <v>582.00000000000011</v>
      </c>
      <c r="F466" s="232">
        <v>575.20000000000005</v>
      </c>
      <c r="G466" s="232">
        <v>562.90000000000009</v>
      </c>
      <c r="H466" s="232">
        <v>601.10000000000014</v>
      </c>
      <c r="I466" s="232">
        <v>613.40000000000009</v>
      </c>
      <c r="J466" s="232">
        <v>620.20000000000016</v>
      </c>
      <c r="K466" s="231">
        <v>606.6</v>
      </c>
      <c r="L466" s="231">
        <v>587.5</v>
      </c>
      <c r="M466" s="231">
        <v>1.78399</v>
      </c>
      <c r="N466" s="1"/>
      <c r="O466" s="1"/>
    </row>
    <row r="467" spans="1:15" ht="12.75" customHeight="1">
      <c r="A467" s="30">
        <v>457</v>
      </c>
      <c r="B467" s="217" t="s">
        <v>494</v>
      </c>
      <c r="C467" s="231">
        <v>3057.9</v>
      </c>
      <c r="D467" s="232">
        <v>3080.9500000000003</v>
      </c>
      <c r="E467" s="232">
        <v>3026.9500000000007</v>
      </c>
      <c r="F467" s="232">
        <v>2996.0000000000005</v>
      </c>
      <c r="G467" s="232">
        <v>2942.0000000000009</v>
      </c>
      <c r="H467" s="232">
        <v>3111.9000000000005</v>
      </c>
      <c r="I467" s="232">
        <v>3165.8999999999996</v>
      </c>
      <c r="J467" s="232">
        <v>3196.8500000000004</v>
      </c>
      <c r="K467" s="231">
        <v>3134.95</v>
      </c>
      <c r="L467" s="231">
        <v>3050</v>
      </c>
      <c r="M467" s="231">
        <v>0.39384999999999998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2538.1</v>
      </c>
      <c r="D468" s="232">
        <v>2546.5</v>
      </c>
      <c r="E468" s="232">
        <v>2508.6</v>
      </c>
      <c r="F468" s="232">
        <v>2479.1</v>
      </c>
      <c r="G468" s="232">
        <v>2441.1999999999998</v>
      </c>
      <c r="H468" s="232">
        <v>2576</v>
      </c>
      <c r="I468" s="232">
        <v>2613.8999999999996</v>
      </c>
      <c r="J468" s="232">
        <v>2643.4</v>
      </c>
      <c r="K468" s="231">
        <v>2584.4</v>
      </c>
      <c r="L468" s="231">
        <v>2517</v>
      </c>
      <c r="M468" s="231">
        <v>8.7901900000000008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1546.5</v>
      </c>
      <c r="D469" s="232">
        <v>1551.9833333333333</v>
      </c>
      <c r="E469" s="232">
        <v>1536.3666666666668</v>
      </c>
      <c r="F469" s="232">
        <v>1526.2333333333333</v>
      </c>
      <c r="G469" s="232">
        <v>1510.6166666666668</v>
      </c>
      <c r="H469" s="232">
        <v>1562.1166666666668</v>
      </c>
      <c r="I469" s="232">
        <v>1577.7333333333331</v>
      </c>
      <c r="J469" s="232">
        <v>1587.8666666666668</v>
      </c>
      <c r="K469" s="231">
        <v>1567.6</v>
      </c>
      <c r="L469" s="231">
        <v>1541.85</v>
      </c>
      <c r="M469" s="231">
        <v>1.3020700000000001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480.95</v>
      </c>
      <c r="D470" s="232">
        <v>481.90000000000003</v>
      </c>
      <c r="E470" s="232">
        <v>477.05000000000007</v>
      </c>
      <c r="F470" s="232">
        <v>473.15000000000003</v>
      </c>
      <c r="G470" s="232">
        <v>468.30000000000007</v>
      </c>
      <c r="H470" s="232">
        <v>485.80000000000007</v>
      </c>
      <c r="I470" s="232">
        <v>490.65000000000009</v>
      </c>
      <c r="J470" s="232">
        <v>494.55000000000007</v>
      </c>
      <c r="K470" s="231">
        <v>486.75</v>
      </c>
      <c r="L470" s="231">
        <v>478</v>
      </c>
      <c r="M470" s="231">
        <v>1.1721999999999999</v>
      </c>
      <c r="N470" s="1"/>
      <c r="O470" s="1"/>
    </row>
    <row r="471" spans="1:15" ht="12.75" customHeight="1">
      <c r="A471" s="30">
        <v>461</v>
      </c>
      <c r="B471" s="217" t="s">
        <v>618</v>
      </c>
      <c r="C471" s="231">
        <v>608.70000000000005</v>
      </c>
      <c r="D471" s="232">
        <v>606.75</v>
      </c>
      <c r="E471" s="232">
        <v>601.95000000000005</v>
      </c>
      <c r="F471" s="232">
        <v>595.20000000000005</v>
      </c>
      <c r="G471" s="232">
        <v>590.40000000000009</v>
      </c>
      <c r="H471" s="232">
        <v>613.5</v>
      </c>
      <c r="I471" s="232">
        <v>618.29999999999995</v>
      </c>
      <c r="J471" s="232">
        <v>625.04999999999995</v>
      </c>
      <c r="K471" s="231">
        <v>611.54999999999995</v>
      </c>
      <c r="L471" s="231">
        <v>600</v>
      </c>
      <c r="M471" s="231">
        <v>0.47450999999999999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1248.1500000000001</v>
      </c>
      <c r="D472" s="232">
        <v>1257.8999999999999</v>
      </c>
      <c r="E472" s="232">
        <v>1226.2499999999998</v>
      </c>
      <c r="F472" s="232">
        <v>1204.3499999999999</v>
      </c>
      <c r="G472" s="232">
        <v>1172.6999999999998</v>
      </c>
      <c r="H472" s="232">
        <v>1279.7999999999997</v>
      </c>
      <c r="I472" s="232">
        <v>1311.4499999999998</v>
      </c>
      <c r="J472" s="232">
        <v>1333.3499999999997</v>
      </c>
      <c r="K472" s="231">
        <v>1289.55</v>
      </c>
      <c r="L472" s="231">
        <v>1236</v>
      </c>
      <c r="M472" s="231">
        <v>10.468579999999999</v>
      </c>
      <c r="N472" s="1"/>
      <c r="O472" s="1"/>
    </row>
    <row r="473" spans="1:15" ht="12.75" customHeight="1">
      <c r="A473" s="30">
        <v>463</v>
      </c>
      <c r="B473" s="217" t="s">
        <v>495</v>
      </c>
      <c r="C473" s="231">
        <v>33.700000000000003</v>
      </c>
      <c r="D473" s="232">
        <v>33.766666666666673</v>
      </c>
      <c r="E473" s="232">
        <v>33.533333333333346</v>
      </c>
      <c r="F473" s="232">
        <v>33.366666666666674</v>
      </c>
      <c r="G473" s="232">
        <v>33.133333333333347</v>
      </c>
      <c r="H473" s="232">
        <v>33.933333333333344</v>
      </c>
      <c r="I473" s="232">
        <v>34.166666666666679</v>
      </c>
      <c r="J473" s="232">
        <v>34.333333333333343</v>
      </c>
      <c r="K473" s="231">
        <v>34</v>
      </c>
      <c r="L473" s="231">
        <v>33.6</v>
      </c>
      <c r="M473" s="231">
        <v>27.989239999999999</v>
      </c>
      <c r="N473" s="1"/>
      <c r="O473" s="1"/>
    </row>
    <row r="474" spans="1:15" ht="12.75" customHeight="1">
      <c r="A474" s="30">
        <v>464</v>
      </c>
      <c r="B474" s="217" t="s">
        <v>834</v>
      </c>
      <c r="C474" s="231">
        <v>285.10000000000002</v>
      </c>
      <c r="D474" s="232">
        <v>284.08333333333331</v>
      </c>
      <c r="E474" s="232">
        <v>280.41666666666663</v>
      </c>
      <c r="F474" s="232">
        <v>275.73333333333329</v>
      </c>
      <c r="G474" s="232">
        <v>272.06666666666661</v>
      </c>
      <c r="H474" s="232">
        <v>288.76666666666665</v>
      </c>
      <c r="I474" s="232">
        <v>292.43333333333328</v>
      </c>
      <c r="J474" s="232">
        <v>297.11666666666667</v>
      </c>
      <c r="K474" s="231">
        <v>287.75</v>
      </c>
      <c r="L474" s="231">
        <v>279.39999999999998</v>
      </c>
      <c r="M474" s="231">
        <v>14.706759999999999</v>
      </c>
      <c r="N474" s="1"/>
      <c r="O474" s="1"/>
    </row>
    <row r="475" spans="1:15" ht="12.75" customHeight="1">
      <c r="A475" s="30">
        <v>465</v>
      </c>
      <c r="B475" s="217" t="s">
        <v>496</v>
      </c>
      <c r="C475" s="231">
        <v>253.75</v>
      </c>
      <c r="D475" s="232">
        <v>250.9</v>
      </c>
      <c r="E475" s="232">
        <v>246.8</v>
      </c>
      <c r="F475" s="232">
        <v>239.85</v>
      </c>
      <c r="G475" s="232">
        <v>235.75</v>
      </c>
      <c r="H475" s="232">
        <v>257.85000000000002</v>
      </c>
      <c r="I475" s="232">
        <v>261.95</v>
      </c>
      <c r="J475" s="232">
        <v>268.90000000000003</v>
      </c>
      <c r="K475" s="231">
        <v>255</v>
      </c>
      <c r="L475" s="231">
        <v>243.95</v>
      </c>
      <c r="M475" s="231">
        <v>9.9289199999999997</v>
      </c>
      <c r="N475" s="1"/>
      <c r="O475" s="1"/>
    </row>
    <row r="476" spans="1:15" ht="12.75" customHeight="1">
      <c r="A476" s="30">
        <v>466</v>
      </c>
      <c r="B476" s="217" t="s">
        <v>497</v>
      </c>
      <c r="C476" s="231">
        <v>2705.4</v>
      </c>
      <c r="D476" s="232">
        <v>2725.4500000000003</v>
      </c>
      <c r="E476" s="232">
        <v>2661.0000000000005</v>
      </c>
      <c r="F476" s="232">
        <v>2616.6000000000004</v>
      </c>
      <c r="G476" s="232">
        <v>2552.1500000000005</v>
      </c>
      <c r="H476" s="232">
        <v>2769.8500000000004</v>
      </c>
      <c r="I476" s="232">
        <v>2834.3</v>
      </c>
      <c r="J476" s="232">
        <v>2878.7000000000003</v>
      </c>
      <c r="K476" s="231">
        <v>2789.9</v>
      </c>
      <c r="L476" s="231">
        <v>2681.05</v>
      </c>
      <c r="M476" s="231">
        <v>0.83514999999999995</v>
      </c>
      <c r="N476" s="1"/>
      <c r="O476" s="1"/>
    </row>
    <row r="477" spans="1:15" ht="12.75" customHeight="1">
      <c r="A477" s="30">
        <v>467</v>
      </c>
      <c r="B477" s="217" t="s">
        <v>498</v>
      </c>
      <c r="C477" s="231">
        <v>561.04999999999995</v>
      </c>
      <c r="D477" s="232">
        <v>559.33333333333337</v>
      </c>
      <c r="E477" s="232">
        <v>555.66666666666674</v>
      </c>
      <c r="F477" s="232">
        <v>550.28333333333342</v>
      </c>
      <c r="G477" s="232">
        <v>546.61666666666679</v>
      </c>
      <c r="H477" s="232">
        <v>564.7166666666667</v>
      </c>
      <c r="I477" s="232">
        <v>568.38333333333344</v>
      </c>
      <c r="J477" s="232">
        <v>573.76666666666665</v>
      </c>
      <c r="K477" s="231">
        <v>563</v>
      </c>
      <c r="L477" s="231">
        <v>553.95000000000005</v>
      </c>
      <c r="M477" s="231">
        <v>0.76839999999999997</v>
      </c>
      <c r="N477" s="1"/>
      <c r="O477" s="1"/>
    </row>
    <row r="478" spans="1:15" ht="12.75" customHeight="1">
      <c r="A478" s="30">
        <v>468</v>
      </c>
      <c r="B478" s="217" t="s">
        <v>866</v>
      </c>
      <c r="C478" s="231">
        <v>539.15</v>
      </c>
      <c r="D478" s="232">
        <v>539.7166666666667</v>
      </c>
      <c r="E478" s="232">
        <v>530.43333333333339</v>
      </c>
      <c r="F478" s="232">
        <v>521.7166666666667</v>
      </c>
      <c r="G478" s="232">
        <v>512.43333333333339</v>
      </c>
      <c r="H478" s="232">
        <v>548.43333333333339</v>
      </c>
      <c r="I478" s="232">
        <v>557.7166666666667</v>
      </c>
      <c r="J478" s="232">
        <v>566.43333333333339</v>
      </c>
      <c r="K478" s="231">
        <v>549</v>
      </c>
      <c r="L478" s="231">
        <v>531</v>
      </c>
      <c r="M478" s="231">
        <v>4.32165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718.15</v>
      </c>
      <c r="D479" s="232">
        <v>720.94999999999993</v>
      </c>
      <c r="E479" s="232">
        <v>712.54999999999984</v>
      </c>
      <c r="F479" s="232">
        <v>706.94999999999993</v>
      </c>
      <c r="G479" s="232">
        <v>698.54999999999984</v>
      </c>
      <c r="H479" s="232">
        <v>726.54999999999984</v>
      </c>
      <c r="I479" s="232">
        <v>734.94999999999993</v>
      </c>
      <c r="J479" s="232">
        <v>740.54999999999984</v>
      </c>
      <c r="K479" s="231">
        <v>729.35</v>
      </c>
      <c r="L479" s="231">
        <v>715.35</v>
      </c>
      <c r="M479" s="231">
        <v>12.095219999999999</v>
      </c>
      <c r="N479" s="1"/>
      <c r="O479" s="1"/>
    </row>
    <row r="480" spans="1:15" ht="12.75" customHeight="1">
      <c r="A480" s="30">
        <v>470</v>
      </c>
      <c r="B480" s="217" t="s">
        <v>499</v>
      </c>
      <c r="C480" s="231">
        <v>823.55</v>
      </c>
      <c r="D480" s="232">
        <v>828.81666666666661</v>
      </c>
      <c r="E480" s="232">
        <v>810.33333333333326</v>
      </c>
      <c r="F480" s="232">
        <v>797.11666666666667</v>
      </c>
      <c r="G480" s="232">
        <v>778.63333333333333</v>
      </c>
      <c r="H480" s="232">
        <v>842.03333333333319</v>
      </c>
      <c r="I480" s="232">
        <v>860.51666666666654</v>
      </c>
      <c r="J480" s="232">
        <v>873.73333333333312</v>
      </c>
      <c r="K480" s="231">
        <v>847.3</v>
      </c>
      <c r="L480" s="231">
        <v>815.6</v>
      </c>
      <c r="M480" s="231">
        <v>0.95174999999999998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6982.2</v>
      </c>
      <c r="D481" s="232">
        <v>6987.7</v>
      </c>
      <c r="E481" s="232">
        <v>6945.5</v>
      </c>
      <c r="F481" s="232">
        <v>6908.8</v>
      </c>
      <c r="G481" s="232">
        <v>6866.6</v>
      </c>
      <c r="H481" s="232">
        <v>7024.4</v>
      </c>
      <c r="I481" s="232">
        <v>7066.5999999999985</v>
      </c>
      <c r="J481" s="232">
        <v>7103.2999999999993</v>
      </c>
      <c r="K481" s="231">
        <v>7029.9</v>
      </c>
      <c r="L481" s="231">
        <v>6951</v>
      </c>
      <c r="M481" s="231">
        <v>1.6018399999999999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80.8</v>
      </c>
      <c r="D482" s="232">
        <v>80.61666666666666</v>
      </c>
      <c r="E482" s="232">
        <v>79.833333333333314</v>
      </c>
      <c r="F482" s="232">
        <v>78.86666666666666</v>
      </c>
      <c r="G482" s="232">
        <v>78.083333333333314</v>
      </c>
      <c r="H482" s="232">
        <v>81.583333333333314</v>
      </c>
      <c r="I482" s="232">
        <v>82.366666666666646</v>
      </c>
      <c r="J482" s="232">
        <v>83.333333333333314</v>
      </c>
      <c r="K482" s="231">
        <v>81.400000000000006</v>
      </c>
      <c r="L482" s="231">
        <v>79.650000000000006</v>
      </c>
      <c r="M482" s="231">
        <v>198.09952000000001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1657.55</v>
      </c>
      <c r="D483" s="232">
        <v>1664.8999999999999</v>
      </c>
      <c r="E483" s="232">
        <v>1643.6499999999996</v>
      </c>
      <c r="F483" s="232">
        <v>1629.7499999999998</v>
      </c>
      <c r="G483" s="232">
        <v>1608.4999999999995</v>
      </c>
      <c r="H483" s="232">
        <v>1678.7999999999997</v>
      </c>
      <c r="I483" s="232">
        <v>1700.0500000000002</v>
      </c>
      <c r="J483" s="232">
        <v>1713.9499999999998</v>
      </c>
      <c r="K483" s="231">
        <v>1686.15</v>
      </c>
      <c r="L483" s="231">
        <v>1651</v>
      </c>
      <c r="M483" s="231">
        <v>0.54852000000000001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856.5</v>
      </c>
      <c r="D484" s="242">
        <v>856.18333333333339</v>
      </c>
      <c r="E484" s="242">
        <v>849.41666666666674</v>
      </c>
      <c r="F484" s="242">
        <v>842.33333333333337</v>
      </c>
      <c r="G484" s="242">
        <v>835.56666666666672</v>
      </c>
      <c r="H484" s="242">
        <v>863.26666666666677</v>
      </c>
      <c r="I484" s="242">
        <v>870.03333333333342</v>
      </c>
      <c r="J484" s="241">
        <v>877.11666666666679</v>
      </c>
      <c r="K484" s="241">
        <v>862.95</v>
      </c>
      <c r="L484" s="241">
        <v>849.1</v>
      </c>
      <c r="M484" s="217">
        <v>7.4287400000000003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259.39999999999998</v>
      </c>
      <c r="D485" s="242">
        <v>260.26666666666665</v>
      </c>
      <c r="E485" s="242">
        <v>257.63333333333333</v>
      </c>
      <c r="F485" s="242">
        <v>255.86666666666667</v>
      </c>
      <c r="G485" s="242">
        <v>253.23333333333335</v>
      </c>
      <c r="H485" s="242">
        <v>262.0333333333333</v>
      </c>
      <c r="I485" s="242">
        <v>264.66666666666663</v>
      </c>
      <c r="J485" s="241">
        <v>266.43333333333328</v>
      </c>
      <c r="K485" s="241">
        <v>262.89999999999998</v>
      </c>
      <c r="L485" s="241">
        <v>258.5</v>
      </c>
      <c r="M485" s="217">
        <v>1.8861600000000001</v>
      </c>
      <c r="N485" s="1"/>
      <c r="O485" s="1"/>
    </row>
    <row r="486" spans="1:15" ht="12.75" customHeight="1">
      <c r="A486" s="30">
        <v>476</v>
      </c>
      <c r="B486" s="241" t="s">
        <v>500</v>
      </c>
      <c r="C486" s="231">
        <v>2885</v>
      </c>
      <c r="D486" s="232">
        <v>2902.15</v>
      </c>
      <c r="E486" s="232">
        <v>2857.8500000000004</v>
      </c>
      <c r="F486" s="232">
        <v>2830.7000000000003</v>
      </c>
      <c r="G486" s="232">
        <v>2786.4000000000005</v>
      </c>
      <c r="H486" s="232">
        <v>2929.3</v>
      </c>
      <c r="I486" s="232">
        <v>2973.6000000000004</v>
      </c>
      <c r="J486" s="232">
        <v>3000.75</v>
      </c>
      <c r="K486" s="231">
        <v>2946.45</v>
      </c>
      <c r="L486" s="231">
        <v>2875</v>
      </c>
      <c r="M486" s="231">
        <v>0.32253999999999999</v>
      </c>
      <c r="N486" s="1"/>
      <c r="O486" s="1"/>
    </row>
    <row r="487" spans="1:15" ht="12.75" customHeight="1">
      <c r="A487" s="30">
        <v>477</v>
      </c>
      <c r="B487" s="241" t="s">
        <v>501</v>
      </c>
      <c r="C487" s="242">
        <v>677.4</v>
      </c>
      <c r="D487" s="242">
        <v>678.98333333333335</v>
      </c>
      <c r="E487" s="242">
        <v>672.86666666666667</v>
      </c>
      <c r="F487" s="242">
        <v>668.33333333333337</v>
      </c>
      <c r="G487" s="242">
        <v>662.2166666666667</v>
      </c>
      <c r="H487" s="242">
        <v>683.51666666666665</v>
      </c>
      <c r="I487" s="242">
        <v>689.63333333333344</v>
      </c>
      <c r="J487" s="241">
        <v>694.16666666666663</v>
      </c>
      <c r="K487" s="241">
        <v>685.1</v>
      </c>
      <c r="L487" s="241">
        <v>674.45</v>
      </c>
      <c r="M487" s="217">
        <v>0.50780999999999998</v>
      </c>
      <c r="N487" s="1"/>
      <c r="O487" s="1"/>
    </row>
    <row r="488" spans="1:15" ht="12.75" customHeight="1">
      <c r="A488" s="30">
        <v>478</v>
      </c>
      <c r="B488" s="241" t="s">
        <v>502</v>
      </c>
      <c r="C488" s="231">
        <v>298.39999999999998</v>
      </c>
      <c r="D488" s="232">
        <v>299</v>
      </c>
      <c r="E488" s="232">
        <v>296.39999999999998</v>
      </c>
      <c r="F488" s="232">
        <v>294.39999999999998</v>
      </c>
      <c r="G488" s="232">
        <v>291.79999999999995</v>
      </c>
      <c r="H488" s="232">
        <v>301</v>
      </c>
      <c r="I488" s="232">
        <v>303.60000000000002</v>
      </c>
      <c r="J488" s="232">
        <v>305.60000000000002</v>
      </c>
      <c r="K488" s="231">
        <v>301.60000000000002</v>
      </c>
      <c r="L488" s="231">
        <v>297</v>
      </c>
      <c r="M488" s="231">
        <v>1.4789099999999999</v>
      </c>
      <c r="N488" s="1"/>
      <c r="O488" s="1"/>
    </row>
    <row r="489" spans="1:15" ht="12.75" customHeight="1">
      <c r="A489" s="30">
        <v>479</v>
      </c>
      <c r="B489" s="241" t="s">
        <v>503</v>
      </c>
      <c r="C489" s="242">
        <v>309.75</v>
      </c>
      <c r="D489" s="242">
        <v>311.55</v>
      </c>
      <c r="E489" s="232">
        <v>304.65000000000003</v>
      </c>
      <c r="F489" s="232">
        <v>299.55</v>
      </c>
      <c r="G489" s="232">
        <v>292.65000000000003</v>
      </c>
      <c r="H489" s="232">
        <v>316.65000000000003</v>
      </c>
      <c r="I489" s="232">
        <v>323.55</v>
      </c>
      <c r="J489" s="232">
        <v>328.65000000000003</v>
      </c>
      <c r="K489" s="231">
        <v>318.45</v>
      </c>
      <c r="L489" s="231">
        <v>306.45</v>
      </c>
      <c r="M489" s="231">
        <v>1.6918599999999999</v>
      </c>
      <c r="N489" s="1"/>
      <c r="O489" s="1"/>
    </row>
    <row r="490" spans="1:15" ht="12.75" customHeight="1">
      <c r="A490" s="30">
        <v>480</v>
      </c>
      <c r="B490" s="241" t="s">
        <v>504</v>
      </c>
      <c r="C490" s="231">
        <v>289.2</v>
      </c>
      <c r="D490" s="232">
        <v>291.05</v>
      </c>
      <c r="E490" s="232">
        <v>286.15000000000003</v>
      </c>
      <c r="F490" s="232">
        <v>283.10000000000002</v>
      </c>
      <c r="G490" s="232">
        <v>278.20000000000005</v>
      </c>
      <c r="H490" s="232">
        <v>294.10000000000002</v>
      </c>
      <c r="I490" s="232">
        <v>299</v>
      </c>
      <c r="J490" s="232">
        <v>302.05</v>
      </c>
      <c r="K490" s="231">
        <v>295.95</v>
      </c>
      <c r="L490" s="231">
        <v>288</v>
      </c>
      <c r="M490" s="231">
        <v>1.27671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1300.9000000000001</v>
      </c>
      <c r="D491" s="242">
        <v>1299.25</v>
      </c>
      <c r="E491" s="232">
        <v>1278.9000000000001</v>
      </c>
      <c r="F491" s="232">
        <v>1256.9000000000001</v>
      </c>
      <c r="G491" s="232">
        <v>1236.5500000000002</v>
      </c>
      <c r="H491" s="232">
        <v>1321.25</v>
      </c>
      <c r="I491" s="232">
        <v>1341.6</v>
      </c>
      <c r="J491" s="232">
        <v>1363.6</v>
      </c>
      <c r="K491" s="231">
        <v>1319.6</v>
      </c>
      <c r="L491" s="231">
        <v>1277.25</v>
      </c>
      <c r="M491" s="231">
        <v>14.184340000000001</v>
      </c>
      <c r="N491" s="1"/>
      <c r="O491" s="1"/>
    </row>
    <row r="492" spans="1:15" ht="12.75" customHeight="1">
      <c r="A492" s="30">
        <v>482</v>
      </c>
      <c r="B492" s="217" t="s">
        <v>867</v>
      </c>
      <c r="C492" s="231">
        <v>1299.4000000000001</v>
      </c>
      <c r="D492" s="232">
        <v>1300.5833333333333</v>
      </c>
      <c r="E492" s="232">
        <v>1289.1666666666665</v>
      </c>
      <c r="F492" s="232">
        <v>1278.9333333333332</v>
      </c>
      <c r="G492" s="232">
        <v>1267.5166666666664</v>
      </c>
      <c r="H492" s="232">
        <v>1310.8166666666666</v>
      </c>
      <c r="I492" s="232">
        <v>1322.2333333333331</v>
      </c>
      <c r="J492" s="232">
        <v>1332.4666666666667</v>
      </c>
      <c r="K492" s="231">
        <v>1312</v>
      </c>
      <c r="L492" s="231">
        <v>1290.3499999999999</v>
      </c>
      <c r="M492" s="231">
        <v>2.0419999999999998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309.64999999999998</v>
      </c>
      <c r="D493" s="242">
        <v>310.91666666666669</v>
      </c>
      <c r="E493" s="232">
        <v>307.33333333333337</v>
      </c>
      <c r="F493" s="232">
        <v>305.01666666666671</v>
      </c>
      <c r="G493" s="232">
        <v>301.43333333333339</v>
      </c>
      <c r="H493" s="232">
        <v>313.23333333333335</v>
      </c>
      <c r="I493" s="232">
        <v>316.81666666666672</v>
      </c>
      <c r="J493" s="232">
        <v>319.13333333333333</v>
      </c>
      <c r="K493" s="231">
        <v>314.5</v>
      </c>
      <c r="L493" s="231">
        <v>308.60000000000002</v>
      </c>
      <c r="M493" s="231">
        <v>49.719880000000003</v>
      </c>
      <c r="N493" s="1"/>
      <c r="O493" s="1"/>
    </row>
    <row r="494" spans="1:15" ht="12.75" customHeight="1">
      <c r="A494" s="30">
        <v>484</v>
      </c>
      <c r="B494" s="217" t="s">
        <v>835</v>
      </c>
      <c r="C494" s="231">
        <v>391.05</v>
      </c>
      <c r="D494" s="232">
        <v>395.68333333333334</v>
      </c>
      <c r="E494" s="232">
        <v>385.36666666666667</v>
      </c>
      <c r="F494" s="232">
        <v>379.68333333333334</v>
      </c>
      <c r="G494" s="232">
        <v>369.36666666666667</v>
      </c>
      <c r="H494" s="232">
        <v>401.36666666666667</v>
      </c>
      <c r="I494" s="232">
        <v>411.68333333333339</v>
      </c>
      <c r="J494" s="232">
        <v>417.36666666666667</v>
      </c>
      <c r="K494" s="231">
        <v>406</v>
      </c>
      <c r="L494" s="231">
        <v>390</v>
      </c>
      <c r="M494" s="231">
        <v>2.0761799999999999</v>
      </c>
      <c r="N494" s="1"/>
      <c r="O494" s="1"/>
    </row>
    <row r="495" spans="1:15" ht="12.75" customHeight="1">
      <c r="A495" s="30">
        <v>485</v>
      </c>
      <c r="B495" s="217" t="s">
        <v>505</v>
      </c>
      <c r="C495" s="242">
        <v>2016.4</v>
      </c>
      <c r="D495" s="242">
        <v>2015.3833333333332</v>
      </c>
      <c r="E495" s="232">
        <v>2001.0166666666664</v>
      </c>
      <c r="F495" s="232">
        <v>1985.6333333333332</v>
      </c>
      <c r="G495" s="232">
        <v>1971.2666666666664</v>
      </c>
      <c r="H495" s="232">
        <v>2030.7666666666664</v>
      </c>
      <c r="I495" s="232">
        <v>2045.1333333333332</v>
      </c>
      <c r="J495" s="232">
        <v>2060.5166666666664</v>
      </c>
      <c r="K495" s="231">
        <v>2029.75</v>
      </c>
      <c r="L495" s="231">
        <v>2000</v>
      </c>
      <c r="M495" s="231">
        <v>0.13969000000000001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7.8</v>
      </c>
      <c r="D496" s="242">
        <v>7.8</v>
      </c>
      <c r="E496" s="232">
        <v>7.6999999999999993</v>
      </c>
      <c r="F496" s="232">
        <v>7.6</v>
      </c>
      <c r="G496" s="232">
        <v>7.4999999999999991</v>
      </c>
      <c r="H496" s="232">
        <v>7.8999999999999995</v>
      </c>
      <c r="I496" s="232">
        <v>7.9999999999999991</v>
      </c>
      <c r="J496" s="232">
        <v>8.1</v>
      </c>
      <c r="K496" s="231">
        <v>7.9</v>
      </c>
      <c r="L496" s="231">
        <v>7.7</v>
      </c>
      <c r="M496" s="231">
        <v>960.73515999999995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814.55</v>
      </c>
      <c r="D497" s="242">
        <v>815.35</v>
      </c>
      <c r="E497" s="232">
        <v>805.95</v>
      </c>
      <c r="F497" s="232">
        <v>797.35</v>
      </c>
      <c r="G497" s="232">
        <v>787.95</v>
      </c>
      <c r="H497" s="232">
        <v>823.95</v>
      </c>
      <c r="I497" s="232">
        <v>833.34999999999991</v>
      </c>
      <c r="J497" s="232">
        <v>841.95</v>
      </c>
      <c r="K497" s="231">
        <v>824.75</v>
      </c>
      <c r="L497" s="231">
        <v>806.75</v>
      </c>
      <c r="M497" s="231">
        <v>13.753410000000001</v>
      </c>
      <c r="N497" s="1"/>
      <c r="O497" s="1"/>
    </row>
    <row r="498" spans="1:15" ht="12.75" customHeight="1">
      <c r="A498" s="30">
        <v>488</v>
      </c>
      <c r="B498" s="217" t="s">
        <v>506</v>
      </c>
      <c r="C498" s="242">
        <v>218.75</v>
      </c>
      <c r="D498" s="242">
        <v>222.23333333333335</v>
      </c>
      <c r="E498" s="232">
        <v>214.06666666666669</v>
      </c>
      <c r="F498" s="232">
        <v>209.38333333333335</v>
      </c>
      <c r="G498" s="232">
        <v>201.2166666666667</v>
      </c>
      <c r="H498" s="232">
        <v>226.91666666666669</v>
      </c>
      <c r="I498" s="232">
        <v>235.08333333333331</v>
      </c>
      <c r="J498" s="232">
        <v>239.76666666666668</v>
      </c>
      <c r="K498" s="231">
        <v>230.4</v>
      </c>
      <c r="L498" s="231">
        <v>217.55</v>
      </c>
      <c r="M498" s="231">
        <v>6.7519799999999996</v>
      </c>
      <c r="N498" s="1"/>
      <c r="O498" s="1"/>
    </row>
    <row r="499" spans="1:15" ht="12.75" customHeight="1">
      <c r="A499" s="30">
        <v>489</v>
      </c>
      <c r="B499" s="217" t="s">
        <v>507</v>
      </c>
      <c r="C499" s="242">
        <v>72.150000000000006</v>
      </c>
      <c r="D499" s="242">
        <v>72.150000000000006</v>
      </c>
      <c r="E499" s="232">
        <v>71.100000000000009</v>
      </c>
      <c r="F499" s="232">
        <v>70.05</v>
      </c>
      <c r="G499" s="232">
        <v>69</v>
      </c>
      <c r="H499" s="232">
        <v>73.200000000000017</v>
      </c>
      <c r="I499" s="232">
        <v>74.250000000000028</v>
      </c>
      <c r="J499" s="232">
        <v>75.300000000000026</v>
      </c>
      <c r="K499" s="231">
        <v>73.2</v>
      </c>
      <c r="L499" s="231">
        <v>71.099999999999994</v>
      </c>
      <c r="M499" s="231">
        <v>14.65072</v>
      </c>
      <c r="N499" s="1"/>
      <c r="O499" s="1"/>
    </row>
    <row r="500" spans="1:15" ht="12.75" customHeight="1">
      <c r="A500" s="30">
        <v>490</v>
      </c>
      <c r="B500" s="217" t="s">
        <v>508</v>
      </c>
      <c r="C500" s="242">
        <v>769.2</v>
      </c>
      <c r="D500" s="242">
        <v>767.13333333333321</v>
      </c>
      <c r="E500" s="232">
        <v>759.61666666666645</v>
      </c>
      <c r="F500" s="232">
        <v>750.03333333333319</v>
      </c>
      <c r="G500" s="232">
        <v>742.51666666666642</v>
      </c>
      <c r="H500" s="232">
        <v>776.71666666666647</v>
      </c>
      <c r="I500" s="232">
        <v>784.23333333333335</v>
      </c>
      <c r="J500" s="232">
        <v>793.81666666666649</v>
      </c>
      <c r="K500" s="231">
        <v>774.65</v>
      </c>
      <c r="L500" s="231">
        <v>757.55</v>
      </c>
      <c r="M500" s="231">
        <v>0.64941000000000004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1501</v>
      </c>
      <c r="D501" s="242">
        <v>1506.9166666666667</v>
      </c>
      <c r="E501" s="232">
        <v>1489.2833333333335</v>
      </c>
      <c r="F501" s="232">
        <v>1477.5666666666668</v>
      </c>
      <c r="G501" s="232">
        <v>1459.9333333333336</v>
      </c>
      <c r="H501" s="232">
        <v>1518.6333333333334</v>
      </c>
      <c r="I501" s="232">
        <v>1536.2666666666667</v>
      </c>
      <c r="J501" s="232">
        <v>1547.9833333333333</v>
      </c>
      <c r="K501" s="231">
        <v>1524.55</v>
      </c>
      <c r="L501" s="231">
        <v>1495.2</v>
      </c>
      <c r="M501" s="231">
        <v>0.39351999999999998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382</v>
      </c>
      <c r="D502" s="242">
        <v>384.06666666666661</v>
      </c>
      <c r="E502" s="232">
        <v>379.3333333333332</v>
      </c>
      <c r="F502" s="232">
        <v>376.66666666666657</v>
      </c>
      <c r="G502" s="232">
        <v>371.93333333333317</v>
      </c>
      <c r="H502" s="232">
        <v>386.73333333333323</v>
      </c>
      <c r="I502" s="232">
        <v>391.46666666666658</v>
      </c>
      <c r="J502" s="232">
        <v>394.13333333333327</v>
      </c>
      <c r="K502" s="231">
        <v>388.8</v>
      </c>
      <c r="L502" s="231">
        <v>381.4</v>
      </c>
      <c r="M502" s="231">
        <v>42.423769999999998</v>
      </c>
      <c r="N502" s="1"/>
      <c r="O502" s="1"/>
    </row>
    <row r="503" spans="1:15" ht="12.75" customHeight="1">
      <c r="A503" s="30">
        <v>493</v>
      </c>
      <c r="B503" s="217" t="s">
        <v>509</v>
      </c>
      <c r="C503" s="217">
        <v>229</v>
      </c>
      <c r="D503" s="242">
        <v>230.56666666666669</v>
      </c>
      <c r="E503" s="232">
        <v>224.43333333333339</v>
      </c>
      <c r="F503" s="232">
        <v>219.8666666666667</v>
      </c>
      <c r="G503" s="232">
        <v>213.73333333333341</v>
      </c>
      <c r="H503" s="232">
        <v>235.13333333333338</v>
      </c>
      <c r="I503" s="232">
        <v>241.26666666666665</v>
      </c>
      <c r="J503" s="232">
        <v>245.83333333333337</v>
      </c>
      <c r="K503" s="231">
        <v>236.7</v>
      </c>
      <c r="L503" s="231">
        <v>226</v>
      </c>
      <c r="M503" s="231">
        <v>10.432410000000001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21.1</v>
      </c>
      <c r="D504" s="242">
        <v>21.266666666666666</v>
      </c>
      <c r="E504" s="232">
        <v>20.783333333333331</v>
      </c>
      <c r="F504" s="232">
        <v>20.466666666666665</v>
      </c>
      <c r="G504" s="232">
        <v>19.983333333333331</v>
      </c>
      <c r="H504" s="232">
        <v>21.583333333333332</v>
      </c>
      <c r="I504" s="232">
        <v>22.066666666666666</v>
      </c>
      <c r="J504" s="232">
        <v>22.383333333333333</v>
      </c>
      <c r="K504" s="231">
        <v>21.75</v>
      </c>
      <c r="L504" s="231">
        <v>20.95</v>
      </c>
      <c r="M504" s="231">
        <v>2213.7883999999999</v>
      </c>
      <c r="N504" s="1"/>
      <c r="O504" s="1"/>
    </row>
    <row r="505" spans="1:15" ht="12.75" customHeight="1">
      <c r="A505" s="30">
        <v>495</v>
      </c>
      <c r="B505" s="217" t="s">
        <v>836</v>
      </c>
      <c r="C505" s="217">
        <v>9133.7000000000007</v>
      </c>
      <c r="D505" s="242">
        <v>9098.2333333333336</v>
      </c>
      <c r="E505" s="232">
        <v>9040.4666666666672</v>
      </c>
      <c r="F505" s="232">
        <v>8947.2333333333336</v>
      </c>
      <c r="G505" s="232">
        <v>8889.4666666666672</v>
      </c>
      <c r="H505" s="232">
        <v>9191.4666666666672</v>
      </c>
      <c r="I505" s="232">
        <v>9249.2333333333336</v>
      </c>
      <c r="J505" s="232">
        <v>9342.4666666666672</v>
      </c>
      <c r="K505" s="231">
        <v>9156</v>
      </c>
      <c r="L505" s="231">
        <v>9005</v>
      </c>
      <c r="M505" s="231">
        <v>2.7459999999999998E-2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237.8</v>
      </c>
      <c r="D506" s="232">
        <v>238.03333333333333</v>
      </c>
      <c r="E506" s="232">
        <v>235.81666666666666</v>
      </c>
      <c r="F506" s="232">
        <v>233.83333333333334</v>
      </c>
      <c r="G506" s="232">
        <v>231.61666666666667</v>
      </c>
      <c r="H506" s="232">
        <v>240.01666666666665</v>
      </c>
      <c r="I506" s="232">
        <v>242.23333333333329</v>
      </c>
      <c r="J506" s="231">
        <v>244.21666666666664</v>
      </c>
      <c r="K506" s="231">
        <v>240.25</v>
      </c>
      <c r="L506" s="231">
        <v>236.05</v>
      </c>
      <c r="M506" s="217">
        <v>18.361039999999999</v>
      </c>
      <c r="N506" s="1"/>
      <c r="O506" s="1"/>
    </row>
    <row r="507" spans="1:15" ht="12.75" customHeight="1">
      <c r="A507" s="30">
        <v>497</v>
      </c>
      <c r="B507" s="217" t="s">
        <v>510</v>
      </c>
      <c r="C507" s="242">
        <v>208.75</v>
      </c>
      <c r="D507" s="232">
        <v>209.23333333333335</v>
      </c>
      <c r="E507" s="232">
        <v>207.26666666666671</v>
      </c>
      <c r="F507" s="232">
        <v>205.78333333333336</v>
      </c>
      <c r="G507" s="232">
        <v>203.81666666666672</v>
      </c>
      <c r="H507" s="232">
        <v>210.7166666666667</v>
      </c>
      <c r="I507" s="232">
        <v>212.68333333333334</v>
      </c>
      <c r="J507" s="231">
        <v>214.16666666666669</v>
      </c>
      <c r="K507" s="231">
        <v>211.2</v>
      </c>
      <c r="L507" s="231">
        <v>207.75</v>
      </c>
      <c r="M507" s="217">
        <v>5.2846799999999998</v>
      </c>
      <c r="N507" s="1"/>
      <c r="O507" s="1"/>
    </row>
    <row r="508" spans="1:15" ht="12.75" customHeight="1">
      <c r="A508" s="30">
        <v>498</v>
      </c>
      <c r="B508" s="217" t="s">
        <v>809</v>
      </c>
      <c r="C508" s="217">
        <v>55.25</v>
      </c>
      <c r="D508" s="242">
        <v>55.533333333333339</v>
      </c>
      <c r="E508" s="232">
        <v>54.666666666666679</v>
      </c>
      <c r="F508" s="232">
        <v>54.083333333333343</v>
      </c>
      <c r="G508" s="232">
        <v>53.216666666666683</v>
      </c>
      <c r="H508" s="232">
        <v>56.116666666666674</v>
      </c>
      <c r="I508" s="232">
        <v>56.983333333333334</v>
      </c>
      <c r="J508" s="232">
        <v>57.56666666666667</v>
      </c>
      <c r="K508" s="231">
        <v>56.4</v>
      </c>
      <c r="L508" s="231">
        <v>54.95</v>
      </c>
      <c r="M508" s="231">
        <v>302.72415999999998</v>
      </c>
      <c r="N508" s="1"/>
      <c r="O508" s="1"/>
    </row>
    <row r="509" spans="1:15" ht="12.75" customHeight="1">
      <c r="A509" s="30">
        <v>499</v>
      </c>
      <c r="B509" s="217" t="s">
        <v>800</v>
      </c>
      <c r="C509" s="217">
        <v>430.7</v>
      </c>
      <c r="D509" s="242">
        <v>431.4666666666667</v>
      </c>
      <c r="E509" s="232">
        <v>427.23333333333341</v>
      </c>
      <c r="F509" s="232">
        <v>423.76666666666671</v>
      </c>
      <c r="G509" s="232">
        <v>419.53333333333342</v>
      </c>
      <c r="H509" s="232">
        <v>434.93333333333339</v>
      </c>
      <c r="I509" s="232">
        <v>439.16666666666674</v>
      </c>
      <c r="J509" s="232">
        <v>442.63333333333338</v>
      </c>
      <c r="K509" s="231">
        <v>435.7</v>
      </c>
      <c r="L509" s="231">
        <v>428</v>
      </c>
      <c r="M509" s="231">
        <v>20.884160000000001</v>
      </c>
      <c r="N509" s="1"/>
      <c r="O509" s="1"/>
    </row>
    <row r="510" spans="1:15" ht="12.75" customHeight="1">
      <c r="A510" s="265">
        <v>500</v>
      </c>
      <c r="B510" s="217" t="s">
        <v>511</v>
      </c>
      <c r="C510" s="242">
        <v>1489.6</v>
      </c>
      <c r="D510" s="232">
        <v>1496.7333333333336</v>
      </c>
      <c r="E510" s="232">
        <v>1468.5166666666671</v>
      </c>
      <c r="F510" s="232">
        <v>1447.4333333333336</v>
      </c>
      <c r="G510" s="232">
        <v>1419.2166666666672</v>
      </c>
      <c r="H510" s="232">
        <v>1517.8166666666671</v>
      </c>
      <c r="I510" s="232">
        <v>1546.0333333333333</v>
      </c>
      <c r="J510" s="231">
        <v>1567.116666666667</v>
      </c>
      <c r="K510" s="231">
        <v>1524.95</v>
      </c>
      <c r="L510" s="231">
        <v>1475.65</v>
      </c>
      <c r="M510" s="217">
        <v>0.18192</v>
      </c>
      <c r="N510" s="1"/>
      <c r="O510" s="1"/>
    </row>
    <row r="511" spans="1:15" ht="12.75" customHeight="1">
      <c r="A511" s="217">
        <v>501</v>
      </c>
      <c r="B511" s="217" t="s">
        <v>512</v>
      </c>
      <c r="C511" s="217">
        <v>1268.55</v>
      </c>
      <c r="D511" s="242">
        <v>1269.1833333333334</v>
      </c>
      <c r="E511" s="232">
        <v>1259.3666666666668</v>
      </c>
      <c r="F511" s="232">
        <v>1250.1833333333334</v>
      </c>
      <c r="G511" s="232">
        <v>1240.3666666666668</v>
      </c>
      <c r="H511" s="232">
        <v>1278.3666666666668</v>
      </c>
      <c r="I511" s="232">
        <v>1288.1833333333334</v>
      </c>
      <c r="J511" s="232">
        <v>1297.3666666666668</v>
      </c>
      <c r="K511" s="231">
        <v>1279</v>
      </c>
      <c r="L511" s="231">
        <v>1260</v>
      </c>
      <c r="M511" s="231">
        <v>0.13619999999999999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59"/>
      <c r="B5" s="360"/>
      <c r="C5" s="359"/>
      <c r="D5" s="360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513</v>
      </c>
      <c r="B7" s="361" t="s">
        <v>514</v>
      </c>
      <c r="C7" s="360"/>
      <c r="D7" s="7">
        <f>Main!B10</f>
        <v>44935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515</v>
      </c>
      <c r="B9" s="83" t="s">
        <v>516</v>
      </c>
      <c r="C9" s="83" t="s">
        <v>517</v>
      </c>
      <c r="D9" s="83" t="s">
        <v>518</v>
      </c>
      <c r="E9" s="83" t="s">
        <v>519</v>
      </c>
      <c r="F9" s="83" t="s">
        <v>520</v>
      </c>
      <c r="G9" s="83" t="s">
        <v>521</v>
      </c>
      <c r="H9" s="83" t="s">
        <v>522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44932</v>
      </c>
      <c r="B10" s="29">
        <v>539506</v>
      </c>
      <c r="C10" s="28" t="s">
        <v>884</v>
      </c>
      <c r="D10" s="28" t="s">
        <v>997</v>
      </c>
      <c r="E10" s="28" t="s">
        <v>523</v>
      </c>
      <c r="F10" s="85">
        <v>417377</v>
      </c>
      <c r="G10" s="29">
        <v>3.43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44932</v>
      </c>
      <c r="B11" s="29">
        <v>539277</v>
      </c>
      <c r="C11" s="28" t="s">
        <v>998</v>
      </c>
      <c r="D11" s="28" t="s">
        <v>999</v>
      </c>
      <c r="E11" s="28" t="s">
        <v>524</v>
      </c>
      <c r="F11" s="85">
        <v>800000</v>
      </c>
      <c r="G11" s="29">
        <v>2.3199999999999998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44932</v>
      </c>
      <c r="B12" s="29">
        <v>539277</v>
      </c>
      <c r="C12" s="28" t="s">
        <v>998</v>
      </c>
      <c r="D12" s="28" t="s">
        <v>1000</v>
      </c>
      <c r="E12" s="28" t="s">
        <v>524</v>
      </c>
      <c r="F12" s="85">
        <v>766225</v>
      </c>
      <c r="G12" s="29">
        <v>2.48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44932</v>
      </c>
      <c r="B13" s="29">
        <v>539277</v>
      </c>
      <c r="C13" s="28" t="s">
        <v>998</v>
      </c>
      <c r="D13" s="28" t="s">
        <v>1000</v>
      </c>
      <c r="E13" s="28" t="s">
        <v>523</v>
      </c>
      <c r="F13" s="85">
        <v>766225</v>
      </c>
      <c r="G13" s="29">
        <v>2.52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44932</v>
      </c>
      <c r="B14" s="29">
        <v>539277</v>
      </c>
      <c r="C14" s="28" t="s">
        <v>998</v>
      </c>
      <c r="D14" s="28" t="s">
        <v>870</v>
      </c>
      <c r="E14" s="28" t="s">
        <v>524</v>
      </c>
      <c r="F14" s="85">
        <v>4145105</v>
      </c>
      <c r="G14" s="29">
        <v>2.5499999999999998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44932</v>
      </c>
      <c r="B15" s="29">
        <v>539277</v>
      </c>
      <c r="C15" s="28" t="s">
        <v>998</v>
      </c>
      <c r="D15" s="28" t="s">
        <v>870</v>
      </c>
      <c r="E15" s="28" t="s">
        <v>523</v>
      </c>
      <c r="F15" s="85">
        <v>4595105</v>
      </c>
      <c r="G15" s="29">
        <v>2.3199999999999998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44932</v>
      </c>
      <c r="B16" s="29">
        <v>543678</v>
      </c>
      <c r="C16" s="28" t="s">
        <v>1001</v>
      </c>
      <c r="D16" s="28" t="s">
        <v>1002</v>
      </c>
      <c r="E16" s="28" t="s">
        <v>523</v>
      </c>
      <c r="F16" s="85">
        <v>48000</v>
      </c>
      <c r="G16" s="29">
        <v>37.9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44932</v>
      </c>
      <c r="B17" s="29">
        <v>513401</v>
      </c>
      <c r="C17" s="28" t="s">
        <v>970</v>
      </c>
      <c r="D17" s="28" t="s">
        <v>971</v>
      </c>
      <c r="E17" s="28" t="s">
        <v>524</v>
      </c>
      <c r="F17" s="85">
        <v>44066</v>
      </c>
      <c r="G17" s="29">
        <v>45.9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44932</v>
      </c>
      <c r="B18" s="29">
        <v>501425</v>
      </c>
      <c r="C18" s="28" t="s">
        <v>243</v>
      </c>
      <c r="D18" s="28" t="s">
        <v>1003</v>
      </c>
      <c r="E18" s="28" t="s">
        <v>523</v>
      </c>
      <c r="F18" s="85">
        <v>1300000</v>
      </c>
      <c r="G18" s="29">
        <v>928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44932</v>
      </c>
      <c r="B19" s="29">
        <v>501425</v>
      </c>
      <c r="C19" s="28" t="s">
        <v>243</v>
      </c>
      <c r="D19" s="28" t="s">
        <v>1004</v>
      </c>
      <c r="E19" s="28" t="s">
        <v>524</v>
      </c>
      <c r="F19" s="85">
        <v>1300000</v>
      </c>
      <c r="G19" s="29">
        <v>928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44932</v>
      </c>
      <c r="B20" s="29">
        <v>524606</v>
      </c>
      <c r="C20" s="28" t="s">
        <v>1005</v>
      </c>
      <c r="D20" s="28" t="s">
        <v>1006</v>
      </c>
      <c r="E20" s="28" t="s">
        <v>523</v>
      </c>
      <c r="F20" s="85">
        <v>30000</v>
      </c>
      <c r="G20" s="29">
        <v>14.98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44932</v>
      </c>
      <c r="B21" s="29">
        <v>539559</v>
      </c>
      <c r="C21" s="28" t="s">
        <v>973</v>
      </c>
      <c r="D21" s="28" t="s">
        <v>974</v>
      </c>
      <c r="E21" s="28" t="s">
        <v>524</v>
      </c>
      <c r="F21" s="85">
        <v>16260</v>
      </c>
      <c r="G21" s="29">
        <v>136.56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44932</v>
      </c>
      <c r="B22" s="29">
        <v>539190</v>
      </c>
      <c r="C22" s="28" t="s">
        <v>1007</v>
      </c>
      <c r="D22" s="28" t="s">
        <v>1008</v>
      </c>
      <c r="E22" s="28" t="s">
        <v>523</v>
      </c>
      <c r="F22" s="85">
        <v>19194</v>
      </c>
      <c r="G22" s="29">
        <v>66.930000000000007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44932</v>
      </c>
      <c r="B23" s="29">
        <v>543475</v>
      </c>
      <c r="C23" s="28" t="s">
        <v>1009</v>
      </c>
      <c r="D23" s="28" t="s">
        <v>1010</v>
      </c>
      <c r="E23" s="28" t="s">
        <v>523</v>
      </c>
      <c r="F23" s="85">
        <v>11200</v>
      </c>
      <c r="G23" s="29">
        <v>170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44932</v>
      </c>
      <c r="B24" s="29">
        <v>543475</v>
      </c>
      <c r="C24" s="28" t="s">
        <v>1009</v>
      </c>
      <c r="D24" s="28" t="s">
        <v>1011</v>
      </c>
      <c r="E24" s="28" t="s">
        <v>524</v>
      </c>
      <c r="F24" s="85">
        <v>17600</v>
      </c>
      <c r="G24" s="29">
        <v>170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44932</v>
      </c>
      <c r="B25" s="29">
        <v>504028</v>
      </c>
      <c r="C25" s="28" t="s">
        <v>1012</v>
      </c>
      <c r="D25" s="28" t="s">
        <v>1013</v>
      </c>
      <c r="E25" s="28" t="s">
        <v>524</v>
      </c>
      <c r="F25" s="85">
        <v>462649</v>
      </c>
      <c r="G25" s="29">
        <v>64.63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44932</v>
      </c>
      <c r="B26" s="29">
        <v>504028</v>
      </c>
      <c r="C26" s="28" t="s">
        <v>1012</v>
      </c>
      <c r="D26" s="28" t="s">
        <v>1014</v>
      </c>
      <c r="E26" s="28" t="s">
        <v>523</v>
      </c>
      <c r="F26" s="85">
        <v>140000</v>
      </c>
      <c r="G26" s="29">
        <v>63.86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44932</v>
      </c>
      <c r="B27" s="29">
        <v>540266</v>
      </c>
      <c r="C27" s="28" t="s">
        <v>1015</v>
      </c>
      <c r="D27" s="28" t="s">
        <v>1016</v>
      </c>
      <c r="E27" s="28" t="s">
        <v>524</v>
      </c>
      <c r="F27" s="85">
        <v>20000</v>
      </c>
      <c r="G27" s="29">
        <v>31.35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44932</v>
      </c>
      <c r="B28" s="29">
        <v>524590</v>
      </c>
      <c r="C28" s="28" t="s">
        <v>1017</v>
      </c>
      <c r="D28" s="28" t="s">
        <v>1018</v>
      </c>
      <c r="E28" s="28" t="s">
        <v>523</v>
      </c>
      <c r="F28" s="85">
        <v>20004</v>
      </c>
      <c r="G28" s="29">
        <v>8.07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44932</v>
      </c>
      <c r="B29" s="29">
        <v>524590</v>
      </c>
      <c r="C29" s="28" t="s">
        <v>1017</v>
      </c>
      <c r="D29" s="28" t="s">
        <v>1019</v>
      </c>
      <c r="E29" s="28" t="s">
        <v>523</v>
      </c>
      <c r="F29" s="85">
        <v>25000</v>
      </c>
      <c r="G29" s="29">
        <v>8.08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44932</v>
      </c>
      <c r="B30" s="29">
        <v>524590</v>
      </c>
      <c r="C30" s="28" t="s">
        <v>1017</v>
      </c>
      <c r="D30" s="28" t="s">
        <v>1019</v>
      </c>
      <c r="E30" s="28" t="s">
        <v>524</v>
      </c>
      <c r="F30" s="85">
        <v>1</v>
      </c>
      <c r="G30" s="29">
        <v>8.07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44932</v>
      </c>
      <c r="B31" s="29">
        <v>524590</v>
      </c>
      <c r="C31" s="28" t="s">
        <v>1017</v>
      </c>
      <c r="D31" s="28" t="s">
        <v>1018</v>
      </c>
      <c r="E31" s="28" t="s">
        <v>524</v>
      </c>
      <c r="F31" s="85">
        <v>1645</v>
      </c>
      <c r="G31" s="29">
        <v>8.07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44932</v>
      </c>
      <c r="B32" s="29">
        <v>524590</v>
      </c>
      <c r="C32" s="28" t="s">
        <v>1017</v>
      </c>
      <c r="D32" s="28" t="s">
        <v>1020</v>
      </c>
      <c r="E32" s="28" t="s">
        <v>523</v>
      </c>
      <c r="F32" s="85">
        <v>91187</v>
      </c>
      <c r="G32" s="29">
        <v>8.9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44932</v>
      </c>
      <c r="B33" s="29">
        <v>524590</v>
      </c>
      <c r="C33" s="28" t="s">
        <v>1017</v>
      </c>
      <c r="D33" s="28" t="s">
        <v>1021</v>
      </c>
      <c r="E33" s="28" t="s">
        <v>524</v>
      </c>
      <c r="F33" s="85">
        <v>36056</v>
      </c>
      <c r="G33" s="29">
        <v>8.8800000000000008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44932</v>
      </c>
      <c r="B34" s="29">
        <v>524590</v>
      </c>
      <c r="C34" s="28" t="s">
        <v>1017</v>
      </c>
      <c r="D34" s="28" t="s">
        <v>1022</v>
      </c>
      <c r="E34" s="28" t="s">
        <v>524</v>
      </c>
      <c r="F34" s="85">
        <v>40457</v>
      </c>
      <c r="G34" s="29">
        <v>8.1300000000000008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44932</v>
      </c>
      <c r="B35" s="29">
        <v>524590</v>
      </c>
      <c r="C35" s="28" t="s">
        <v>1017</v>
      </c>
      <c r="D35" s="28" t="s">
        <v>1020</v>
      </c>
      <c r="E35" s="28" t="s">
        <v>524</v>
      </c>
      <c r="F35" s="85">
        <v>78109</v>
      </c>
      <c r="G35" s="29">
        <v>8.07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44932</v>
      </c>
      <c r="B36" s="29">
        <v>524590</v>
      </c>
      <c r="C36" s="28" t="s">
        <v>1017</v>
      </c>
      <c r="D36" s="28" t="s">
        <v>1023</v>
      </c>
      <c r="E36" s="28" t="s">
        <v>524</v>
      </c>
      <c r="F36" s="85">
        <v>81600</v>
      </c>
      <c r="G36" s="29">
        <v>8.84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44932</v>
      </c>
      <c r="B37" s="29">
        <v>524590</v>
      </c>
      <c r="C37" s="28" t="s">
        <v>1017</v>
      </c>
      <c r="D37" s="28" t="s">
        <v>1024</v>
      </c>
      <c r="E37" s="28" t="s">
        <v>523</v>
      </c>
      <c r="F37" s="85">
        <v>35000</v>
      </c>
      <c r="G37" s="29">
        <v>8.91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44932</v>
      </c>
      <c r="B38" s="29">
        <v>524590</v>
      </c>
      <c r="C38" s="28" t="s">
        <v>1017</v>
      </c>
      <c r="D38" s="28" t="s">
        <v>1024</v>
      </c>
      <c r="E38" s="28" t="s">
        <v>524</v>
      </c>
      <c r="F38" s="85">
        <v>35000</v>
      </c>
      <c r="G38" s="29">
        <v>8.9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44932</v>
      </c>
      <c r="B39" s="29">
        <v>524590</v>
      </c>
      <c r="C39" s="28" t="s">
        <v>1017</v>
      </c>
      <c r="D39" s="28" t="s">
        <v>1025</v>
      </c>
      <c r="E39" s="28" t="s">
        <v>523</v>
      </c>
      <c r="F39" s="85">
        <v>20006</v>
      </c>
      <c r="G39" s="29">
        <v>8.49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44932</v>
      </c>
      <c r="B40" s="29">
        <v>524590</v>
      </c>
      <c r="C40" s="28" t="s">
        <v>1017</v>
      </c>
      <c r="D40" s="28" t="s">
        <v>1026</v>
      </c>
      <c r="E40" s="28" t="s">
        <v>523</v>
      </c>
      <c r="F40" s="85">
        <v>19001</v>
      </c>
      <c r="G40" s="29">
        <v>8.91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44932</v>
      </c>
      <c r="B41" s="29">
        <v>524590</v>
      </c>
      <c r="C41" s="28" t="s">
        <v>1017</v>
      </c>
      <c r="D41" s="28" t="s">
        <v>1026</v>
      </c>
      <c r="E41" s="28" t="s">
        <v>524</v>
      </c>
      <c r="F41" s="85">
        <v>19001</v>
      </c>
      <c r="G41" s="29">
        <v>8.9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44932</v>
      </c>
      <c r="B42" s="29">
        <v>539692</v>
      </c>
      <c r="C42" s="28" t="s">
        <v>975</v>
      </c>
      <c r="D42" s="28" t="s">
        <v>1027</v>
      </c>
      <c r="E42" s="28" t="s">
        <v>524</v>
      </c>
      <c r="F42" s="85">
        <v>18023</v>
      </c>
      <c r="G42" s="29">
        <v>11.08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44932</v>
      </c>
      <c r="B43" s="29">
        <v>524458</v>
      </c>
      <c r="C43" s="28" t="s">
        <v>1028</v>
      </c>
      <c r="D43" s="28" t="s">
        <v>1029</v>
      </c>
      <c r="E43" s="28" t="s">
        <v>524</v>
      </c>
      <c r="F43" s="85">
        <v>59063</v>
      </c>
      <c r="G43" s="29">
        <v>21.52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44932</v>
      </c>
      <c r="B44" s="29">
        <v>542924</v>
      </c>
      <c r="C44" s="28" t="s">
        <v>893</v>
      </c>
      <c r="D44" s="28" t="s">
        <v>1030</v>
      </c>
      <c r="E44" s="28" t="s">
        <v>523</v>
      </c>
      <c r="F44" s="85">
        <v>73500</v>
      </c>
      <c r="G44" s="29">
        <v>4.75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44932</v>
      </c>
      <c r="B45" s="29">
        <v>542924</v>
      </c>
      <c r="C45" s="28" t="s">
        <v>893</v>
      </c>
      <c r="D45" s="28" t="s">
        <v>1031</v>
      </c>
      <c r="E45" s="28" t="s">
        <v>524</v>
      </c>
      <c r="F45" s="85">
        <v>87500</v>
      </c>
      <c r="G45" s="29">
        <v>5.23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44932</v>
      </c>
      <c r="B46" s="29">
        <v>542924</v>
      </c>
      <c r="C46" s="28" t="s">
        <v>893</v>
      </c>
      <c r="D46" s="28" t="s">
        <v>1032</v>
      </c>
      <c r="E46" s="28" t="s">
        <v>523</v>
      </c>
      <c r="F46" s="85">
        <v>91000</v>
      </c>
      <c r="G46" s="29">
        <v>5.01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44932</v>
      </c>
      <c r="B47" s="29">
        <v>542924</v>
      </c>
      <c r="C47" s="28" t="s">
        <v>893</v>
      </c>
      <c r="D47" s="28" t="s">
        <v>1032</v>
      </c>
      <c r="E47" s="28" t="s">
        <v>524</v>
      </c>
      <c r="F47" s="85">
        <v>77000</v>
      </c>
      <c r="G47" s="29">
        <v>5.17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44932</v>
      </c>
      <c r="B48" s="29">
        <v>542924</v>
      </c>
      <c r="C48" s="28" t="s">
        <v>893</v>
      </c>
      <c r="D48" s="28" t="s">
        <v>1033</v>
      </c>
      <c r="E48" s="28" t="s">
        <v>524</v>
      </c>
      <c r="F48" s="85">
        <v>98000</v>
      </c>
      <c r="G48" s="29">
        <v>5.23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44932</v>
      </c>
      <c r="B49" s="29">
        <v>542924</v>
      </c>
      <c r="C49" s="28" t="s">
        <v>893</v>
      </c>
      <c r="D49" s="28" t="s">
        <v>942</v>
      </c>
      <c r="E49" s="28" t="s">
        <v>524</v>
      </c>
      <c r="F49" s="85">
        <v>129500</v>
      </c>
      <c r="G49" s="29">
        <v>4.75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44932</v>
      </c>
      <c r="B50" s="29">
        <v>542924</v>
      </c>
      <c r="C50" s="28" t="s">
        <v>893</v>
      </c>
      <c r="D50" s="28" t="s">
        <v>1034</v>
      </c>
      <c r="E50" s="28" t="s">
        <v>524</v>
      </c>
      <c r="F50" s="85">
        <v>73500</v>
      </c>
      <c r="G50" s="29">
        <v>4.75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44932</v>
      </c>
      <c r="B51" s="29">
        <v>542924</v>
      </c>
      <c r="C51" s="28" t="s">
        <v>893</v>
      </c>
      <c r="D51" s="28" t="s">
        <v>1035</v>
      </c>
      <c r="E51" s="28" t="s">
        <v>523</v>
      </c>
      <c r="F51" s="85">
        <v>129500</v>
      </c>
      <c r="G51" s="29">
        <v>5.22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44932</v>
      </c>
      <c r="B52" s="29">
        <v>524731</v>
      </c>
      <c r="C52" s="28" t="s">
        <v>1036</v>
      </c>
      <c r="D52" s="28" t="s">
        <v>1037</v>
      </c>
      <c r="E52" s="28" t="s">
        <v>523</v>
      </c>
      <c r="F52" s="85">
        <v>47037</v>
      </c>
      <c r="G52" s="29">
        <v>649.97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44932</v>
      </c>
      <c r="B53" s="29">
        <v>540360</v>
      </c>
      <c r="C53" s="28" t="s">
        <v>943</v>
      </c>
      <c r="D53" s="28" t="s">
        <v>944</v>
      </c>
      <c r="E53" s="28" t="s">
        <v>524</v>
      </c>
      <c r="F53" s="85">
        <v>292985</v>
      </c>
      <c r="G53" s="29">
        <v>12.27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44932</v>
      </c>
      <c r="B54" s="29">
        <v>540360</v>
      </c>
      <c r="C54" s="28" t="s">
        <v>943</v>
      </c>
      <c r="D54" s="28" t="s">
        <v>944</v>
      </c>
      <c r="E54" s="28" t="s">
        <v>523</v>
      </c>
      <c r="F54" s="85">
        <v>292985</v>
      </c>
      <c r="G54" s="29">
        <v>12.26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44932</v>
      </c>
      <c r="B55" s="29">
        <v>540360</v>
      </c>
      <c r="C55" s="28" t="s">
        <v>943</v>
      </c>
      <c r="D55" s="28" t="s">
        <v>870</v>
      </c>
      <c r="E55" s="28" t="s">
        <v>524</v>
      </c>
      <c r="F55" s="85">
        <v>428492</v>
      </c>
      <c r="G55" s="29">
        <v>12.27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44932</v>
      </c>
      <c r="B56" s="29">
        <v>540360</v>
      </c>
      <c r="C56" s="28" t="s">
        <v>943</v>
      </c>
      <c r="D56" s="28" t="s">
        <v>870</v>
      </c>
      <c r="E56" s="28" t="s">
        <v>523</v>
      </c>
      <c r="F56" s="85">
        <v>428492</v>
      </c>
      <c r="G56" s="29">
        <v>12.27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44932</v>
      </c>
      <c r="B57" s="29">
        <v>543624</v>
      </c>
      <c r="C57" s="28" t="s">
        <v>1038</v>
      </c>
      <c r="D57" s="28" t="s">
        <v>917</v>
      </c>
      <c r="E57" s="28" t="s">
        <v>524</v>
      </c>
      <c r="F57" s="85">
        <v>4000</v>
      </c>
      <c r="G57" s="29">
        <v>27.88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44932</v>
      </c>
      <c r="B58" s="29">
        <v>543624</v>
      </c>
      <c r="C58" s="28" t="s">
        <v>1038</v>
      </c>
      <c r="D58" s="28" t="s">
        <v>917</v>
      </c>
      <c r="E58" s="28" t="s">
        <v>523</v>
      </c>
      <c r="F58" s="85">
        <v>58000</v>
      </c>
      <c r="G58" s="29">
        <v>28.85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44932</v>
      </c>
      <c r="B59" s="29">
        <v>543624</v>
      </c>
      <c r="C59" s="28" t="s">
        <v>1038</v>
      </c>
      <c r="D59" s="28" t="s">
        <v>1039</v>
      </c>
      <c r="E59" s="28" t="s">
        <v>524</v>
      </c>
      <c r="F59" s="85">
        <v>50000</v>
      </c>
      <c r="G59" s="29">
        <v>29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44932</v>
      </c>
      <c r="B60" s="29">
        <v>505523</v>
      </c>
      <c r="C60" s="28" t="s">
        <v>1040</v>
      </c>
      <c r="D60" s="28" t="s">
        <v>1041</v>
      </c>
      <c r="E60" s="28" t="s">
        <v>523</v>
      </c>
      <c r="F60" s="85">
        <v>4548956</v>
      </c>
      <c r="G60" s="29">
        <v>2.2200000000000002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44932</v>
      </c>
      <c r="B61" s="29">
        <v>505523</v>
      </c>
      <c r="C61" s="28" t="s">
        <v>1040</v>
      </c>
      <c r="D61" s="28" t="s">
        <v>1042</v>
      </c>
      <c r="E61" s="28" t="s">
        <v>523</v>
      </c>
      <c r="F61" s="85">
        <v>675000</v>
      </c>
      <c r="G61" s="29">
        <v>2.2200000000000002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44932</v>
      </c>
      <c r="B62" s="29">
        <v>505523</v>
      </c>
      <c r="C62" s="28" t="s">
        <v>1040</v>
      </c>
      <c r="D62" s="28" t="s">
        <v>1042</v>
      </c>
      <c r="E62" s="28" t="s">
        <v>524</v>
      </c>
      <c r="F62" s="85">
        <v>912815</v>
      </c>
      <c r="G62" s="29">
        <v>2.2200000000000002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44932</v>
      </c>
      <c r="B63" s="29">
        <v>505523</v>
      </c>
      <c r="C63" s="28" t="s">
        <v>1040</v>
      </c>
      <c r="D63" s="28" t="s">
        <v>1043</v>
      </c>
      <c r="E63" s="28" t="s">
        <v>524</v>
      </c>
      <c r="F63" s="85">
        <v>750001</v>
      </c>
      <c r="G63" s="29">
        <v>2.2200000000000002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44932</v>
      </c>
      <c r="B64" s="29">
        <v>505523</v>
      </c>
      <c r="C64" s="28" t="s">
        <v>1040</v>
      </c>
      <c r="D64" s="28" t="s">
        <v>870</v>
      </c>
      <c r="E64" s="28" t="s">
        <v>524</v>
      </c>
      <c r="F64" s="85">
        <v>1700000</v>
      </c>
      <c r="G64" s="29">
        <v>2.2200000000000002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44932</v>
      </c>
      <c r="B65" s="29">
        <v>541337</v>
      </c>
      <c r="C65" s="28" t="s">
        <v>1044</v>
      </c>
      <c r="D65" s="28" t="s">
        <v>1045</v>
      </c>
      <c r="E65" s="28" t="s">
        <v>524</v>
      </c>
      <c r="F65" s="85">
        <v>66000</v>
      </c>
      <c r="G65" s="29">
        <v>5.4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44932</v>
      </c>
      <c r="B66" s="29">
        <v>541337</v>
      </c>
      <c r="C66" s="28" t="s">
        <v>1044</v>
      </c>
      <c r="D66" s="28" t="s">
        <v>870</v>
      </c>
      <c r="E66" s="28" t="s">
        <v>523</v>
      </c>
      <c r="F66" s="85">
        <v>81000</v>
      </c>
      <c r="G66" s="29">
        <v>5.4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44932</v>
      </c>
      <c r="B67" s="29">
        <v>500298</v>
      </c>
      <c r="C67" s="28" t="s">
        <v>1046</v>
      </c>
      <c r="D67" s="28" t="s">
        <v>1047</v>
      </c>
      <c r="E67" s="28" t="s">
        <v>523</v>
      </c>
      <c r="F67" s="85">
        <v>860000</v>
      </c>
      <c r="G67" s="29">
        <v>1417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44932</v>
      </c>
      <c r="B68" s="29">
        <v>500298</v>
      </c>
      <c r="C68" s="28" t="s">
        <v>1046</v>
      </c>
      <c r="D68" s="28" t="s">
        <v>1003</v>
      </c>
      <c r="E68" s="28" t="s">
        <v>524</v>
      </c>
      <c r="F68" s="85">
        <v>860000</v>
      </c>
      <c r="G68" s="29">
        <v>1417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44932</v>
      </c>
      <c r="B69" s="29">
        <v>543351</v>
      </c>
      <c r="C69" s="28" t="s">
        <v>918</v>
      </c>
      <c r="D69" s="28" t="s">
        <v>945</v>
      </c>
      <c r="E69" s="28" t="s">
        <v>523</v>
      </c>
      <c r="F69" s="85">
        <v>1600</v>
      </c>
      <c r="G69" s="29">
        <v>62.3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44932</v>
      </c>
      <c r="B70" s="29">
        <v>543351</v>
      </c>
      <c r="C70" s="28" t="s">
        <v>918</v>
      </c>
      <c r="D70" s="28" t="s">
        <v>945</v>
      </c>
      <c r="E70" s="28" t="s">
        <v>524</v>
      </c>
      <c r="F70" s="85">
        <v>9600</v>
      </c>
      <c r="G70" s="29">
        <v>61.75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44932</v>
      </c>
      <c r="B71" s="29">
        <v>517554</v>
      </c>
      <c r="C71" s="28" t="s">
        <v>1048</v>
      </c>
      <c r="D71" s="28" t="s">
        <v>972</v>
      </c>
      <c r="E71" s="28" t="s">
        <v>523</v>
      </c>
      <c r="F71" s="85">
        <v>96100</v>
      </c>
      <c r="G71" s="29">
        <v>32.049999999999997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44932</v>
      </c>
      <c r="B72" s="29">
        <v>517554</v>
      </c>
      <c r="C72" s="28" t="s">
        <v>1048</v>
      </c>
      <c r="D72" s="28" t="s">
        <v>1049</v>
      </c>
      <c r="E72" s="28" t="s">
        <v>524</v>
      </c>
      <c r="F72" s="85">
        <v>91990</v>
      </c>
      <c r="G72" s="29">
        <v>32.049999999999997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44932</v>
      </c>
      <c r="B73" s="29">
        <v>523260</v>
      </c>
      <c r="C73" s="28" t="s">
        <v>1050</v>
      </c>
      <c r="D73" s="28" t="s">
        <v>1051</v>
      </c>
      <c r="E73" s="28" t="s">
        <v>523</v>
      </c>
      <c r="F73" s="85">
        <v>122658</v>
      </c>
      <c r="G73" s="29">
        <v>32.64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44932</v>
      </c>
      <c r="B74" s="29">
        <v>519191</v>
      </c>
      <c r="C74" s="28" t="s">
        <v>1052</v>
      </c>
      <c r="D74" s="28" t="s">
        <v>969</v>
      </c>
      <c r="E74" s="28" t="s">
        <v>523</v>
      </c>
      <c r="F74" s="85">
        <v>45978</v>
      </c>
      <c r="G74" s="29">
        <v>10.199999999999999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44932</v>
      </c>
      <c r="B75" s="29">
        <v>539124</v>
      </c>
      <c r="C75" s="28" t="s">
        <v>946</v>
      </c>
      <c r="D75" s="28" t="s">
        <v>976</v>
      </c>
      <c r="E75" s="28" t="s">
        <v>524</v>
      </c>
      <c r="F75" s="85">
        <v>48448</v>
      </c>
      <c r="G75" s="29">
        <v>53.55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44932</v>
      </c>
      <c r="B76" s="29">
        <v>539124</v>
      </c>
      <c r="C76" s="28" t="s">
        <v>946</v>
      </c>
      <c r="D76" s="28" t="s">
        <v>976</v>
      </c>
      <c r="E76" s="28" t="s">
        <v>523</v>
      </c>
      <c r="F76" s="85">
        <v>50075</v>
      </c>
      <c r="G76" s="29">
        <v>53.46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44932</v>
      </c>
      <c r="B77" s="29">
        <v>530419</v>
      </c>
      <c r="C77" s="28" t="s">
        <v>977</v>
      </c>
      <c r="D77" s="28" t="s">
        <v>1053</v>
      </c>
      <c r="E77" s="28" t="s">
        <v>523</v>
      </c>
      <c r="F77" s="85">
        <v>40000</v>
      </c>
      <c r="G77" s="29">
        <v>88.8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44932</v>
      </c>
      <c r="B78" s="29">
        <v>530419</v>
      </c>
      <c r="C78" s="28" t="s">
        <v>977</v>
      </c>
      <c r="D78" s="28" t="s">
        <v>1054</v>
      </c>
      <c r="E78" s="28" t="s">
        <v>523</v>
      </c>
      <c r="F78" s="85">
        <v>40000</v>
      </c>
      <c r="G78" s="29">
        <v>88.8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44932</v>
      </c>
      <c r="B79" s="29">
        <v>530419</v>
      </c>
      <c r="C79" s="28" t="s">
        <v>977</v>
      </c>
      <c r="D79" s="28" t="s">
        <v>1055</v>
      </c>
      <c r="E79" s="28" t="s">
        <v>523</v>
      </c>
      <c r="F79" s="85">
        <v>40000</v>
      </c>
      <c r="G79" s="29">
        <v>88.8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44932</v>
      </c>
      <c r="B80" s="29">
        <v>530419</v>
      </c>
      <c r="C80" s="28" t="s">
        <v>977</v>
      </c>
      <c r="D80" s="28" t="s">
        <v>1056</v>
      </c>
      <c r="E80" s="28" t="s">
        <v>524</v>
      </c>
      <c r="F80" s="85">
        <v>58638</v>
      </c>
      <c r="G80" s="29">
        <v>88.77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44932</v>
      </c>
      <c r="B81" s="29">
        <v>537392</v>
      </c>
      <c r="C81" s="28" t="s">
        <v>978</v>
      </c>
      <c r="D81" s="28" t="s">
        <v>979</v>
      </c>
      <c r="E81" s="28" t="s">
        <v>524</v>
      </c>
      <c r="F81" s="85">
        <v>1</v>
      </c>
      <c r="G81" s="29">
        <v>20.100000000000001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44932</v>
      </c>
      <c r="B82" s="29">
        <v>537392</v>
      </c>
      <c r="C82" s="28" t="s">
        <v>978</v>
      </c>
      <c r="D82" s="28" t="s">
        <v>979</v>
      </c>
      <c r="E82" s="28" t="s">
        <v>523</v>
      </c>
      <c r="F82" s="85">
        <v>50938</v>
      </c>
      <c r="G82" s="29">
        <v>18.989999999999998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44932</v>
      </c>
      <c r="B83" s="29">
        <v>537392</v>
      </c>
      <c r="C83" s="28" t="s">
        <v>978</v>
      </c>
      <c r="D83" s="28" t="s">
        <v>1057</v>
      </c>
      <c r="E83" s="28" t="s">
        <v>524</v>
      </c>
      <c r="F83" s="85">
        <v>50000</v>
      </c>
      <c r="G83" s="29">
        <v>19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44932</v>
      </c>
      <c r="B84" s="29">
        <v>543656</v>
      </c>
      <c r="C84" s="28" t="s">
        <v>1058</v>
      </c>
      <c r="D84" s="28" t="s">
        <v>1059</v>
      </c>
      <c r="E84" s="28" t="s">
        <v>523</v>
      </c>
      <c r="F84" s="85">
        <v>28000</v>
      </c>
      <c r="G84" s="29">
        <v>95.93</v>
      </c>
      <c r="H84" s="29" t="s">
        <v>302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44932</v>
      </c>
      <c r="B85" s="29">
        <v>539428</v>
      </c>
      <c r="C85" s="28" t="s">
        <v>1060</v>
      </c>
      <c r="D85" s="28" t="s">
        <v>1061</v>
      </c>
      <c r="E85" s="28" t="s">
        <v>523</v>
      </c>
      <c r="F85" s="85">
        <v>58958</v>
      </c>
      <c r="G85" s="29">
        <v>115.02</v>
      </c>
      <c r="H85" s="29" t="s">
        <v>302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44932</v>
      </c>
      <c r="B86" s="29">
        <v>506808</v>
      </c>
      <c r="C86" s="28" t="s">
        <v>980</v>
      </c>
      <c r="D86" s="28" t="s">
        <v>981</v>
      </c>
      <c r="E86" s="28" t="s">
        <v>523</v>
      </c>
      <c r="F86" s="85">
        <v>2593128</v>
      </c>
      <c r="G86" s="29">
        <v>66</v>
      </c>
      <c r="H86" s="29" t="s">
        <v>302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44932</v>
      </c>
      <c r="B87" s="29">
        <v>506808</v>
      </c>
      <c r="C87" s="28" t="s">
        <v>980</v>
      </c>
      <c r="D87" s="28" t="s">
        <v>1062</v>
      </c>
      <c r="E87" s="28" t="s">
        <v>524</v>
      </c>
      <c r="F87" s="85">
        <v>2593128</v>
      </c>
      <c r="G87" s="29">
        <v>66</v>
      </c>
      <c r="H87" s="29" t="s">
        <v>302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44932</v>
      </c>
      <c r="B88" s="29">
        <v>538706</v>
      </c>
      <c r="C88" s="28" t="s">
        <v>1063</v>
      </c>
      <c r="D88" s="28" t="s">
        <v>1064</v>
      </c>
      <c r="E88" s="28" t="s">
        <v>523</v>
      </c>
      <c r="F88" s="85">
        <v>504000</v>
      </c>
      <c r="G88" s="29">
        <v>27</v>
      </c>
      <c r="H88" s="29" t="s">
        <v>302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44932</v>
      </c>
      <c r="B89" s="29">
        <v>543545</v>
      </c>
      <c r="C89" s="28" t="s">
        <v>982</v>
      </c>
      <c r="D89" s="28" t="s">
        <v>1065</v>
      </c>
      <c r="E89" s="28" t="s">
        <v>524</v>
      </c>
      <c r="F89" s="85">
        <v>54000</v>
      </c>
      <c r="G89" s="29">
        <v>95</v>
      </c>
      <c r="H89" s="29" t="s">
        <v>302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44932</v>
      </c>
      <c r="B90" s="29">
        <v>543545</v>
      </c>
      <c r="C90" s="28" t="s">
        <v>982</v>
      </c>
      <c r="D90" s="28" t="s">
        <v>1066</v>
      </c>
      <c r="E90" s="28" t="s">
        <v>524</v>
      </c>
      <c r="F90" s="85">
        <v>48000</v>
      </c>
      <c r="G90" s="29">
        <v>95</v>
      </c>
      <c r="H90" s="29" t="s">
        <v>302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44932</v>
      </c>
      <c r="B91" s="29">
        <v>542655</v>
      </c>
      <c r="C91" s="28" t="s">
        <v>1067</v>
      </c>
      <c r="D91" s="28" t="s">
        <v>983</v>
      </c>
      <c r="E91" s="28" t="s">
        <v>524</v>
      </c>
      <c r="F91" s="85">
        <v>8500000</v>
      </c>
      <c r="G91" s="29">
        <v>4.5599999999999996</v>
      </c>
      <c r="H91" s="29" t="s">
        <v>302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44932</v>
      </c>
      <c r="B92" s="29" t="s">
        <v>1068</v>
      </c>
      <c r="C92" s="28" t="s">
        <v>1069</v>
      </c>
      <c r="D92" s="28" t="s">
        <v>1070</v>
      </c>
      <c r="E92" s="28" t="s">
        <v>523</v>
      </c>
      <c r="F92" s="85">
        <v>515000</v>
      </c>
      <c r="G92" s="29">
        <v>161.62</v>
      </c>
      <c r="H92" s="29" t="s">
        <v>922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44932</v>
      </c>
      <c r="B93" s="29" t="s">
        <v>1071</v>
      </c>
      <c r="C93" s="28" t="s">
        <v>1072</v>
      </c>
      <c r="D93" s="28" t="s">
        <v>1073</v>
      </c>
      <c r="E93" s="28" t="s">
        <v>523</v>
      </c>
      <c r="F93" s="85">
        <v>153600</v>
      </c>
      <c r="G93" s="29">
        <v>65.209999999999994</v>
      </c>
      <c r="H93" s="29" t="s">
        <v>922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44932</v>
      </c>
      <c r="B94" s="29" t="s">
        <v>1071</v>
      </c>
      <c r="C94" s="28" t="s">
        <v>1072</v>
      </c>
      <c r="D94" s="28" t="s">
        <v>1074</v>
      </c>
      <c r="E94" s="28" t="s">
        <v>523</v>
      </c>
      <c r="F94" s="85">
        <v>96000</v>
      </c>
      <c r="G94" s="29">
        <v>73.98</v>
      </c>
      <c r="H94" s="29" t="s">
        <v>922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44932</v>
      </c>
      <c r="B95" s="29" t="s">
        <v>1075</v>
      </c>
      <c r="C95" s="28" t="s">
        <v>1076</v>
      </c>
      <c r="D95" s="28" t="s">
        <v>1077</v>
      </c>
      <c r="E95" s="28" t="s">
        <v>523</v>
      </c>
      <c r="F95" s="85">
        <v>72000</v>
      </c>
      <c r="G95" s="29">
        <v>145.35</v>
      </c>
      <c r="H95" s="29" t="s">
        <v>922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44932</v>
      </c>
      <c r="B96" s="29" t="s">
        <v>1075</v>
      </c>
      <c r="C96" s="28" t="s">
        <v>1076</v>
      </c>
      <c r="D96" s="28" t="s">
        <v>953</v>
      </c>
      <c r="E96" s="28" t="s">
        <v>523</v>
      </c>
      <c r="F96" s="85">
        <v>48000</v>
      </c>
      <c r="G96" s="29">
        <v>143.09</v>
      </c>
      <c r="H96" s="29" t="s">
        <v>922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44932</v>
      </c>
      <c r="B97" s="29" t="s">
        <v>1078</v>
      </c>
      <c r="C97" s="28" t="s">
        <v>1079</v>
      </c>
      <c r="D97" s="28" t="s">
        <v>920</v>
      </c>
      <c r="E97" s="28" t="s">
        <v>523</v>
      </c>
      <c r="F97" s="85">
        <v>271805</v>
      </c>
      <c r="G97" s="29">
        <v>101.68</v>
      </c>
      <c r="H97" s="29" t="s">
        <v>922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44932</v>
      </c>
      <c r="B98" s="29" t="s">
        <v>1078</v>
      </c>
      <c r="C98" s="28" t="s">
        <v>1079</v>
      </c>
      <c r="D98" s="28" t="s">
        <v>919</v>
      </c>
      <c r="E98" s="28" t="s">
        <v>523</v>
      </c>
      <c r="F98" s="85">
        <v>390835</v>
      </c>
      <c r="G98" s="29">
        <v>101.59</v>
      </c>
      <c r="H98" s="29" t="s">
        <v>922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44932</v>
      </c>
      <c r="B99" s="29" t="s">
        <v>1080</v>
      </c>
      <c r="C99" s="28" t="s">
        <v>1081</v>
      </c>
      <c r="D99" s="28" t="s">
        <v>870</v>
      </c>
      <c r="E99" s="28" t="s">
        <v>523</v>
      </c>
      <c r="F99" s="85">
        <v>47816</v>
      </c>
      <c r="G99" s="29">
        <v>49.3</v>
      </c>
      <c r="H99" s="29" t="s">
        <v>922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44932</v>
      </c>
      <c r="B100" s="29" t="s">
        <v>1082</v>
      </c>
      <c r="C100" s="28" t="s">
        <v>1083</v>
      </c>
      <c r="D100" s="28" t="s">
        <v>1084</v>
      </c>
      <c r="E100" s="28" t="s">
        <v>523</v>
      </c>
      <c r="F100" s="85">
        <v>19200</v>
      </c>
      <c r="G100" s="29">
        <v>300.55</v>
      </c>
      <c r="H100" s="29" t="s">
        <v>922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44932</v>
      </c>
      <c r="B101" s="29" t="s">
        <v>1082</v>
      </c>
      <c r="C101" s="28" t="s">
        <v>1083</v>
      </c>
      <c r="D101" s="28" t="s">
        <v>1085</v>
      </c>
      <c r="E101" s="28" t="s">
        <v>523</v>
      </c>
      <c r="F101" s="85">
        <v>16200</v>
      </c>
      <c r="G101" s="29">
        <v>300.55</v>
      </c>
      <c r="H101" s="29" t="s">
        <v>922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44932</v>
      </c>
      <c r="B102" s="29" t="s">
        <v>948</v>
      </c>
      <c r="C102" s="28" t="s">
        <v>949</v>
      </c>
      <c r="D102" s="28" t="s">
        <v>950</v>
      </c>
      <c r="E102" s="28" t="s">
        <v>523</v>
      </c>
      <c r="F102" s="85">
        <v>568504</v>
      </c>
      <c r="G102" s="29">
        <v>28.14</v>
      </c>
      <c r="H102" s="29" t="s">
        <v>922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44932</v>
      </c>
      <c r="B103" s="29" t="s">
        <v>948</v>
      </c>
      <c r="C103" s="28" t="s">
        <v>949</v>
      </c>
      <c r="D103" s="28" t="s">
        <v>984</v>
      </c>
      <c r="E103" s="28" t="s">
        <v>523</v>
      </c>
      <c r="F103" s="85">
        <v>35210</v>
      </c>
      <c r="G103" s="29">
        <v>28.87</v>
      </c>
      <c r="H103" s="29" t="s">
        <v>922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44932</v>
      </c>
      <c r="B104" s="29" t="s">
        <v>951</v>
      </c>
      <c r="C104" s="28" t="s">
        <v>952</v>
      </c>
      <c r="D104" s="28" t="s">
        <v>919</v>
      </c>
      <c r="E104" s="28" t="s">
        <v>523</v>
      </c>
      <c r="F104" s="85">
        <v>113630</v>
      </c>
      <c r="G104" s="29">
        <v>140.22999999999999</v>
      </c>
      <c r="H104" s="29" t="s">
        <v>922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44932</v>
      </c>
      <c r="B105" s="29" t="s">
        <v>1086</v>
      </c>
      <c r="C105" s="28" t="s">
        <v>1087</v>
      </c>
      <c r="D105" s="28" t="s">
        <v>1088</v>
      </c>
      <c r="E105" s="28" t="s">
        <v>523</v>
      </c>
      <c r="F105" s="85">
        <v>436875</v>
      </c>
      <c r="G105" s="29">
        <v>563.74</v>
      </c>
      <c r="H105" s="29" t="s">
        <v>922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44932</v>
      </c>
      <c r="B106" s="29" t="s">
        <v>1089</v>
      </c>
      <c r="C106" s="28" t="s">
        <v>1090</v>
      </c>
      <c r="D106" s="28" t="s">
        <v>1091</v>
      </c>
      <c r="E106" s="28" t="s">
        <v>523</v>
      </c>
      <c r="F106" s="85">
        <v>234000</v>
      </c>
      <c r="G106" s="29">
        <v>41.75</v>
      </c>
      <c r="H106" s="29" t="s">
        <v>922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44932</v>
      </c>
      <c r="B107" s="29" t="s">
        <v>1092</v>
      </c>
      <c r="C107" s="28" t="s">
        <v>1093</v>
      </c>
      <c r="D107" s="28" t="s">
        <v>1094</v>
      </c>
      <c r="E107" s="28" t="s">
        <v>523</v>
      </c>
      <c r="F107" s="85">
        <v>32000</v>
      </c>
      <c r="G107" s="29">
        <v>55.77</v>
      </c>
      <c r="H107" s="29" t="s">
        <v>922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44932</v>
      </c>
      <c r="B108" s="29" t="s">
        <v>1050</v>
      </c>
      <c r="C108" s="28" t="s">
        <v>1095</v>
      </c>
      <c r="D108" s="28" t="s">
        <v>989</v>
      </c>
      <c r="E108" s="28" t="s">
        <v>523</v>
      </c>
      <c r="F108" s="85">
        <v>106204</v>
      </c>
      <c r="G108" s="29">
        <v>32</v>
      </c>
      <c r="H108" s="29" t="s">
        <v>922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44932</v>
      </c>
      <c r="B109" s="29" t="s">
        <v>1050</v>
      </c>
      <c r="C109" s="28" t="s">
        <v>1095</v>
      </c>
      <c r="D109" s="28" t="s">
        <v>947</v>
      </c>
      <c r="E109" s="28" t="s">
        <v>523</v>
      </c>
      <c r="F109" s="85">
        <v>108897</v>
      </c>
      <c r="G109" s="29">
        <v>31.26</v>
      </c>
      <c r="H109" s="29" t="s">
        <v>922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44932</v>
      </c>
      <c r="B110" s="29" t="s">
        <v>1096</v>
      </c>
      <c r="C110" s="28" t="s">
        <v>1097</v>
      </c>
      <c r="D110" s="28" t="s">
        <v>919</v>
      </c>
      <c r="E110" s="28" t="s">
        <v>523</v>
      </c>
      <c r="F110" s="85">
        <v>195002</v>
      </c>
      <c r="G110" s="29">
        <v>445.41</v>
      </c>
      <c r="H110" s="29" t="s">
        <v>922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44932</v>
      </c>
      <c r="B111" s="29" t="s">
        <v>1098</v>
      </c>
      <c r="C111" s="28" t="s">
        <v>1099</v>
      </c>
      <c r="D111" s="28" t="s">
        <v>1100</v>
      </c>
      <c r="E111" s="28" t="s">
        <v>523</v>
      </c>
      <c r="F111" s="85">
        <v>48000</v>
      </c>
      <c r="G111" s="29">
        <v>76.150000000000006</v>
      </c>
      <c r="H111" s="29" t="s">
        <v>922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44932</v>
      </c>
      <c r="B112" s="29" t="s">
        <v>1098</v>
      </c>
      <c r="C112" s="28" t="s">
        <v>1099</v>
      </c>
      <c r="D112" s="28" t="s">
        <v>1101</v>
      </c>
      <c r="E112" s="28" t="s">
        <v>523</v>
      </c>
      <c r="F112" s="85">
        <v>78400</v>
      </c>
      <c r="G112" s="29">
        <v>80.66</v>
      </c>
      <c r="H112" s="29" t="s">
        <v>922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44932</v>
      </c>
      <c r="B113" s="29" t="s">
        <v>1098</v>
      </c>
      <c r="C113" s="28" t="s">
        <v>1099</v>
      </c>
      <c r="D113" s="28" t="s">
        <v>1102</v>
      </c>
      <c r="E113" s="28" t="s">
        <v>523</v>
      </c>
      <c r="F113" s="85">
        <v>24000</v>
      </c>
      <c r="G113" s="29">
        <v>76.25</v>
      </c>
      <c r="H113" s="29" t="s">
        <v>922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44932</v>
      </c>
      <c r="B114" s="29" t="s">
        <v>1103</v>
      </c>
      <c r="C114" s="28" t="s">
        <v>1104</v>
      </c>
      <c r="D114" s="28" t="s">
        <v>1011</v>
      </c>
      <c r="E114" s="28" t="s">
        <v>523</v>
      </c>
      <c r="F114" s="85">
        <v>90000</v>
      </c>
      <c r="G114" s="29">
        <v>14.5</v>
      </c>
      <c r="H114" s="29" t="s">
        <v>922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44932</v>
      </c>
      <c r="B115" s="29" t="s">
        <v>1105</v>
      </c>
      <c r="C115" s="28" t="s">
        <v>1106</v>
      </c>
      <c r="D115" s="28" t="s">
        <v>919</v>
      </c>
      <c r="E115" s="28" t="s">
        <v>523</v>
      </c>
      <c r="F115" s="85">
        <v>234538</v>
      </c>
      <c r="G115" s="29">
        <v>297.33999999999997</v>
      </c>
      <c r="H115" s="29" t="s">
        <v>922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44932</v>
      </c>
      <c r="B116" s="29" t="s">
        <v>1105</v>
      </c>
      <c r="C116" s="28" t="s">
        <v>1106</v>
      </c>
      <c r="D116" s="28" t="s">
        <v>921</v>
      </c>
      <c r="E116" s="28" t="s">
        <v>523</v>
      </c>
      <c r="F116" s="85">
        <v>91175</v>
      </c>
      <c r="G116" s="29">
        <v>297.27999999999997</v>
      </c>
      <c r="H116" s="29" t="s">
        <v>922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44932</v>
      </c>
      <c r="B117" s="29" t="s">
        <v>1105</v>
      </c>
      <c r="C117" s="28" t="s">
        <v>1106</v>
      </c>
      <c r="D117" s="28" t="s">
        <v>1107</v>
      </c>
      <c r="E117" s="28" t="s">
        <v>523</v>
      </c>
      <c r="F117" s="85">
        <v>80000</v>
      </c>
      <c r="G117" s="29">
        <v>298.14999999999998</v>
      </c>
      <c r="H117" s="29" t="s">
        <v>922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44932</v>
      </c>
      <c r="B118" s="29" t="s">
        <v>1105</v>
      </c>
      <c r="C118" s="28" t="s">
        <v>1106</v>
      </c>
      <c r="D118" s="28" t="s">
        <v>920</v>
      </c>
      <c r="E118" s="28" t="s">
        <v>523</v>
      </c>
      <c r="F118" s="85">
        <v>186595</v>
      </c>
      <c r="G118" s="29">
        <v>296.98</v>
      </c>
      <c r="H118" s="29" t="s">
        <v>922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44932</v>
      </c>
      <c r="B119" s="29" t="s">
        <v>1108</v>
      </c>
      <c r="C119" s="28" t="s">
        <v>1109</v>
      </c>
      <c r="D119" s="28" t="s">
        <v>1110</v>
      </c>
      <c r="E119" s="28" t="s">
        <v>523</v>
      </c>
      <c r="F119" s="85">
        <v>710000</v>
      </c>
      <c r="G119" s="29">
        <v>12.75</v>
      </c>
      <c r="H119" s="29" t="s">
        <v>922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44932</v>
      </c>
      <c r="B120" s="29" t="s">
        <v>1111</v>
      </c>
      <c r="C120" s="28" t="s">
        <v>1112</v>
      </c>
      <c r="D120" s="28" t="s">
        <v>1113</v>
      </c>
      <c r="E120" s="28" t="s">
        <v>523</v>
      </c>
      <c r="F120" s="85">
        <v>40345</v>
      </c>
      <c r="G120" s="29">
        <v>34.33</v>
      </c>
      <c r="H120" s="29" t="s">
        <v>922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44932</v>
      </c>
      <c r="B121" s="29" t="s">
        <v>1114</v>
      </c>
      <c r="C121" s="28" t="s">
        <v>1115</v>
      </c>
      <c r="D121" s="28" t="s">
        <v>921</v>
      </c>
      <c r="E121" s="28" t="s">
        <v>523</v>
      </c>
      <c r="F121" s="85">
        <v>159538</v>
      </c>
      <c r="G121" s="29">
        <v>315.18</v>
      </c>
      <c r="H121" s="29" t="s">
        <v>922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44932</v>
      </c>
      <c r="B122" s="29" t="s">
        <v>1114</v>
      </c>
      <c r="C122" s="28" t="s">
        <v>1115</v>
      </c>
      <c r="D122" s="28" t="s">
        <v>919</v>
      </c>
      <c r="E122" s="28" t="s">
        <v>523</v>
      </c>
      <c r="F122" s="85">
        <v>212285</v>
      </c>
      <c r="G122" s="29">
        <v>305.8</v>
      </c>
      <c r="H122" s="29" t="s">
        <v>922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44932</v>
      </c>
      <c r="B123" s="29" t="s">
        <v>1114</v>
      </c>
      <c r="C123" s="28" t="s">
        <v>1115</v>
      </c>
      <c r="D123" s="28" t="s">
        <v>920</v>
      </c>
      <c r="E123" s="28" t="s">
        <v>523</v>
      </c>
      <c r="F123" s="85">
        <v>163680</v>
      </c>
      <c r="G123" s="29">
        <v>311.12</v>
      </c>
      <c r="H123" s="29" t="s">
        <v>922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44932</v>
      </c>
      <c r="B124" s="29" t="s">
        <v>1116</v>
      </c>
      <c r="C124" s="28" t="s">
        <v>1117</v>
      </c>
      <c r="D124" s="28" t="s">
        <v>919</v>
      </c>
      <c r="E124" s="28" t="s">
        <v>523</v>
      </c>
      <c r="F124" s="85">
        <v>327119</v>
      </c>
      <c r="G124" s="29">
        <v>259.33999999999997</v>
      </c>
      <c r="H124" s="29" t="s">
        <v>922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44932</v>
      </c>
      <c r="B125" s="29" t="s">
        <v>986</v>
      </c>
      <c r="C125" s="28" t="s">
        <v>987</v>
      </c>
      <c r="D125" s="28" t="s">
        <v>919</v>
      </c>
      <c r="E125" s="28" t="s">
        <v>523</v>
      </c>
      <c r="F125" s="85">
        <v>103466</v>
      </c>
      <c r="G125" s="29">
        <v>143.41</v>
      </c>
      <c r="H125" s="29" t="s">
        <v>922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44932</v>
      </c>
      <c r="B126" s="29" t="s">
        <v>1118</v>
      </c>
      <c r="C126" s="28" t="s">
        <v>1119</v>
      </c>
      <c r="D126" s="28" t="s">
        <v>1120</v>
      </c>
      <c r="E126" s="28" t="s">
        <v>523</v>
      </c>
      <c r="F126" s="85">
        <v>854030</v>
      </c>
      <c r="G126" s="29">
        <v>90</v>
      </c>
      <c r="H126" s="29" t="s">
        <v>922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44932</v>
      </c>
      <c r="B127" s="29" t="s">
        <v>954</v>
      </c>
      <c r="C127" s="28" t="s">
        <v>955</v>
      </c>
      <c r="D127" s="28" t="s">
        <v>921</v>
      </c>
      <c r="E127" s="28" t="s">
        <v>523</v>
      </c>
      <c r="F127" s="85">
        <v>266512</v>
      </c>
      <c r="G127" s="29">
        <v>398.19</v>
      </c>
      <c r="H127" s="29" t="s">
        <v>922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44932</v>
      </c>
      <c r="B128" s="29" t="s">
        <v>954</v>
      </c>
      <c r="C128" s="28" t="s">
        <v>955</v>
      </c>
      <c r="D128" s="28" t="s">
        <v>1121</v>
      </c>
      <c r="E128" s="28" t="s">
        <v>523</v>
      </c>
      <c r="F128" s="85">
        <v>97386</v>
      </c>
      <c r="G128" s="29">
        <v>401.03</v>
      </c>
      <c r="H128" s="29" t="s">
        <v>922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44932</v>
      </c>
      <c r="B129" s="29" t="s">
        <v>954</v>
      </c>
      <c r="C129" s="28" t="s">
        <v>955</v>
      </c>
      <c r="D129" s="28" t="s">
        <v>920</v>
      </c>
      <c r="E129" s="28" t="s">
        <v>523</v>
      </c>
      <c r="F129" s="85">
        <v>451455</v>
      </c>
      <c r="G129" s="29">
        <v>395.95</v>
      </c>
      <c r="H129" s="29" t="s">
        <v>922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44932</v>
      </c>
      <c r="B130" s="29" t="s">
        <v>954</v>
      </c>
      <c r="C130" s="28" t="s">
        <v>955</v>
      </c>
      <c r="D130" s="28" t="s">
        <v>919</v>
      </c>
      <c r="E130" s="28" t="s">
        <v>523</v>
      </c>
      <c r="F130" s="85">
        <v>641899</v>
      </c>
      <c r="G130" s="29">
        <v>396.31</v>
      </c>
      <c r="H130" s="29" t="s">
        <v>922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44932</v>
      </c>
      <c r="B131" s="29" t="s">
        <v>954</v>
      </c>
      <c r="C131" s="28" t="s">
        <v>955</v>
      </c>
      <c r="D131" s="28" t="s">
        <v>947</v>
      </c>
      <c r="E131" s="28" t="s">
        <v>523</v>
      </c>
      <c r="F131" s="85">
        <v>313561</v>
      </c>
      <c r="G131" s="29">
        <v>395.48</v>
      </c>
      <c r="H131" s="29" t="s">
        <v>922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44932</v>
      </c>
      <c r="B132" s="29" t="s">
        <v>954</v>
      </c>
      <c r="C132" s="28" t="s">
        <v>955</v>
      </c>
      <c r="D132" s="28" t="s">
        <v>988</v>
      </c>
      <c r="E132" s="28" t="s">
        <v>523</v>
      </c>
      <c r="F132" s="85">
        <v>229354</v>
      </c>
      <c r="G132" s="29">
        <v>399.9</v>
      </c>
      <c r="H132" s="29" t="s">
        <v>922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44932</v>
      </c>
      <c r="B133" s="29" t="s">
        <v>1068</v>
      </c>
      <c r="C133" s="28" t="s">
        <v>1069</v>
      </c>
      <c r="D133" s="28" t="s">
        <v>1122</v>
      </c>
      <c r="E133" s="28" t="s">
        <v>524</v>
      </c>
      <c r="F133" s="85">
        <v>413223</v>
      </c>
      <c r="G133" s="29">
        <v>161.83000000000001</v>
      </c>
      <c r="H133" s="29" t="s">
        <v>922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44932</v>
      </c>
      <c r="B134" s="29" t="s">
        <v>1071</v>
      </c>
      <c r="C134" s="28" t="s">
        <v>1072</v>
      </c>
      <c r="D134" s="28" t="s">
        <v>1123</v>
      </c>
      <c r="E134" s="28" t="s">
        <v>524</v>
      </c>
      <c r="F134" s="85">
        <v>331200</v>
      </c>
      <c r="G134" s="29">
        <v>65.45</v>
      </c>
      <c r="H134" s="29" t="s">
        <v>922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44932</v>
      </c>
      <c r="B135" s="29" t="s">
        <v>1071</v>
      </c>
      <c r="C135" s="28" t="s">
        <v>1072</v>
      </c>
      <c r="D135" s="28" t="s">
        <v>1124</v>
      </c>
      <c r="E135" s="28" t="s">
        <v>524</v>
      </c>
      <c r="F135" s="85">
        <v>76800</v>
      </c>
      <c r="G135" s="29">
        <v>70.91</v>
      </c>
      <c r="H135" s="29" t="s">
        <v>922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44932</v>
      </c>
      <c r="B136" s="29" t="s">
        <v>1075</v>
      </c>
      <c r="C136" s="28" t="s">
        <v>1076</v>
      </c>
      <c r="D136" s="28" t="s">
        <v>1125</v>
      </c>
      <c r="E136" s="28" t="s">
        <v>524</v>
      </c>
      <c r="F136" s="85">
        <v>90000</v>
      </c>
      <c r="G136" s="29">
        <v>145.57</v>
      </c>
      <c r="H136" s="29" t="s">
        <v>922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44932</v>
      </c>
      <c r="B137" s="29" t="s">
        <v>1075</v>
      </c>
      <c r="C137" s="28" t="s">
        <v>1076</v>
      </c>
      <c r="D137" s="28" t="s">
        <v>1077</v>
      </c>
      <c r="E137" s="28" t="s">
        <v>524</v>
      </c>
      <c r="F137" s="85">
        <v>42000</v>
      </c>
      <c r="G137" s="29">
        <v>140.16</v>
      </c>
      <c r="H137" s="29" t="s">
        <v>922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44932</v>
      </c>
      <c r="B138" s="29" t="s">
        <v>1075</v>
      </c>
      <c r="C138" s="28" t="s">
        <v>1076</v>
      </c>
      <c r="D138" s="28" t="s">
        <v>953</v>
      </c>
      <c r="E138" s="28" t="s">
        <v>524</v>
      </c>
      <c r="F138" s="85">
        <v>66000</v>
      </c>
      <c r="G138" s="29">
        <v>147.94999999999999</v>
      </c>
      <c r="H138" s="29" t="s">
        <v>922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44932</v>
      </c>
      <c r="B139" s="29" t="s">
        <v>1126</v>
      </c>
      <c r="C139" s="28" t="s">
        <v>1127</v>
      </c>
      <c r="D139" s="28" t="s">
        <v>985</v>
      </c>
      <c r="E139" s="28" t="s">
        <v>524</v>
      </c>
      <c r="F139" s="85">
        <v>90971</v>
      </c>
      <c r="G139" s="29">
        <v>82.26</v>
      </c>
      <c r="H139" s="29" t="s">
        <v>922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44932</v>
      </c>
      <c r="B140" s="29" t="s">
        <v>1078</v>
      </c>
      <c r="C140" s="28" t="s">
        <v>1079</v>
      </c>
      <c r="D140" s="28" t="s">
        <v>920</v>
      </c>
      <c r="E140" s="28" t="s">
        <v>524</v>
      </c>
      <c r="F140" s="85">
        <v>262430</v>
      </c>
      <c r="G140" s="29">
        <v>101.82</v>
      </c>
      <c r="H140" s="29" t="s">
        <v>922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44932</v>
      </c>
      <c r="B141" s="29" t="s">
        <v>1078</v>
      </c>
      <c r="C141" s="28" t="s">
        <v>1079</v>
      </c>
      <c r="D141" s="28" t="s">
        <v>919</v>
      </c>
      <c r="E141" s="28" t="s">
        <v>524</v>
      </c>
      <c r="F141" s="85">
        <v>390835</v>
      </c>
      <c r="G141" s="29">
        <v>101.33</v>
      </c>
      <c r="H141" s="29" t="s">
        <v>922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44932</v>
      </c>
      <c r="B142" s="29" t="s">
        <v>1128</v>
      </c>
      <c r="C142" s="28" t="s">
        <v>1129</v>
      </c>
      <c r="D142" s="28" t="s">
        <v>1130</v>
      </c>
      <c r="E142" s="28" t="s">
        <v>524</v>
      </c>
      <c r="F142" s="85">
        <v>96000</v>
      </c>
      <c r="G142" s="29">
        <v>75.16</v>
      </c>
      <c r="H142" s="29" t="s">
        <v>922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44932</v>
      </c>
      <c r="B143" s="29" t="s">
        <v>990</v>
      </c>
      <c r="C143" s="28" t="s">
        <v>991</v>
      </c>
      <c r="D143" s="28" t="s">
        <v>1131</v>
      </c>
      <c r="E143" s="28" t="s">
        <v>524</v>
      </c>
      <c r="F143" s="85">
        <v>1540000</v>
      </c>
      <c r="G143" s="29">
        <v>0.15</v>
      </c>
      <c r="H143" s="29" t="s">
        <v>922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44932</v>
      </c>
      <c r="B144" s="29" t="s">
        <v>1080</v>
      </c>
      <c r="C144" s="28" t="s">
        <v>1081</v>
      </c>
      <c r="D144" s="28" t="s">
        <v>870</v>
      </c>
      <c r="E144" s="28" t="s">
        <v>524</v>
      </c>
      <c r="F144" s="85">
        <v>59119</v>
      </c>
      <c r="G144" s="29">
        <v>49.43</v>
      </c>
      <c r="H144" s="29" t="s">
        <v>922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44932</v>
      </c>
      <c r="B145" s="29" t="s">
        <v>1082</v>
      </c>
      <c r="C145" s="28" t="s">
        <v>1083</v>
      </c>
      <c r="D145" s="28" t="s">
        <v>1094</v>
      </c>
      <c r="E145" s="28" t="s">
        <v>524</v>
      </c>
      <c r="F145" s="85">
        <v>48600</v>
      </c>
      <c r="G145" s="29">
        <v>300.55</v>
      </c>
      <c r="H145" s="29" t="s">
        <v>922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44932</v>
      </c>
      <c r="B146" s="29" t="s">
        <v>948</v>
      </c>
      <c r="C146" s="28" t="s">
        <v>949</v>
      </c>
      <c r="D146" s="28" t="s">
        <v>984</v>
      </c>
      <c r="E146" s="28" t="s">
        <v>524</v>
      </c>
      <c r="F146" s="85">
        <v>482743</v>
      </c>
      <c r="G146" s="29">
        <v>28.17</v>
      </c>
      <c r="H146" s="29" t="s">
        <v>922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44932</v>
      </c>
      <c r="B147" s="29" t="s">
        <v>951</v>
      </c>
      <c r="C147" s="28" t="s">
        <v>952</v>
      </c>
      <c r="D147" s="28" t="s">
        <v>919</v>
      </c>
      <c r="E147" s="28" t="s">
        <v>524</v>
      </c>
      <c r="F147" s="85">
        <v>113630</v>
      </c>
      <c r="G147" s="29">
        <v>140.71</v>
      </c>
      <c r="H147" s="29" t="s">
        <v>922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44932</v>
      </c>
      <c r="B148" s="29" t="s">
        <v>1086</v>
      </c>
      <c r="C148" s="28" t="s">
        <v>1087</v>
      </c>
      <c r="D148" s="28" t="s">
        <v>1132</v>
      </c>
      <c r="E148" s="28" t="s">
        <v>524</v>
      </c>
      <c r="F148" s="85">
        <v>250218</v>
      </c>
      <c r="G148" s="29">
        <v>576.04</v>
      </c>
      <c r="H148" s="29" t="s">
        <v>922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44932</v>
      </c>
      <c r="B149" s="29" t="s">
        <v>1050</v>
      </c>
      <c r="C149" s="28" t="s">
        <v>1095</v>
      </c>
      <c r="D149" s="28" t="s">
        <v>947</v>
      </c>
      <c r="E149" s="28" t="s">
        <v>524</v>
      </c>
      <c r="F149" s="85">
        <v>108897</v>
      </c>
      <c r="G149" s="29">
        <v>31.31</v>
      </c>
      <c r="H149" s="29" t="s">
        <v>922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44932</v>
      </c>
      <c r="B150" s="29" t="s">
        <v>1050</v>
      </c>
      <c r="C150" s="28" t="s">
        <v>1095</v>
      </c>
      <c r="D150" s="28" t="s">
        <v>989</v>
      </c>
      <c r="E150" s="28" t="s">
        <v>524</v>
      </c>
      <c r="F150" s="85">
        <v>88821</v>
      </c>
      <c r="G150" s="29">
        <v>31.38</v>
      </c>
      <c r="H150" s="29" t="s">
        <v>922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44932</v>
      </c>
      <c r="B151" s="29" t="s">
        <v>1133</v>
      </c>
      <c r="C151" s="28" t="s">
        <v>1134</v>
      </c>
      <c r="D151" s="28" t="s">
        <v>1135</v>
      </c>
      <c r="E151" s="28" t="s">
        <v>524</v>
      </c>
      <c r="F151" s="85">
        <v>78000</v>
      </c>
      <c r="G151" s="29">
        <v>15.3</v>
      </c>
      <c r="H151" s="29" t="s">
        <v>922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44932</v>
      </c>
      <c r="B152" s="29" t="s">
        <v>1096</v>
      </c>
      <c r="C152" s="28" t="s">
        <v>1097</v>
      </c>
      <c r="D152" s="28" t="s">
        <v>919</v>
      </c>
      <c r="E152" s="28" t="s">
        <v>524</v>
      </c>
      <c r="F152" s="85">
        <v>195002</v>
      </c>
      <c r="G152" s="29">
        <v>445.52</v>
      </c>
      <c r="H152" s="29" t="s">
        <v>922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44932</v>
      </c>
      <c r="B153" s="29" t="s">
        <v>1098</v>
      </c>
      <c r="C153" s="28" t="s">
        <v>1099</v>
      </c>
      <c r="D153" s="28" t="s">
        <v>1101</v>
      </c>
      <c r="E153" s="28" t="s">
        <v>524</v>
      </c>
      <c r="F153" s="85">
        <v>78400</v>
      </c>
      <c r="G153" s="29">
        <v>76.37</v>
      </c>
      <c r="H153" s="29" t="s">
        <v>922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44932</v>
      </c>
      <c r="B154" s="29" t="s">
        <v>1098</v>
      </c>
      <c r="C154" s="28" t="s">
        <v>1099</v>
      </c>
      <c r="D154" s="28" t="s">
        <v>1100</v>
      </c>
      <c r="E154" s="28" t="s">
        <v>524</v>
      </c>
      <c r="F154" s="85">
        <v>8000</v>
      </c>
      <c r="G154" s="29">
        <v>81.010000000000005</v>
      </c>
      <c r="H154" s="29" t="s">
        <v>922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44932</v>
      </c>
      <c r="B155" s="29" t="s">
        <v>1098</v>
      </c>
      <c r="C155" s="28" t="s">
        <v>1099</v>
      </c>
      <c r="D155" s="28" t="s">
        <v>1136</v>
      </c>
      <c r="E155" s="28" t="s">
        <v>524</v>
      </c>
      <c r="F155" s="85">
        <v>65600</v>
      </c>
      <c r="G155" s="29">
        <v>77.11</v>
      </c>
      <c r="H155" s="29" t="s">
        <v>922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44932</v>
      </c>
      <c r="B156" s="29" t="s">
        <v>1098</v>
      </c>
      <c r="C156" s="28" t="s">
        <v>1099</v>
      </c>
      <c r="D156" s="28" t="s">
        <v>1102</v>
      </c>
      <c r="E156" s="28" t="s">
        <v>524</v>
      </c>
      <c r="F156" s="85">
        <v>24000</v>
      </c>
      <c r="G156" s="29">
        <v>80.5</v>
      </c>
      <c r="H156" s="29" t="s">
        <v>922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44932</v>
      </c>
      <c r="B157" s="29" t="s">
        <v>1103</v>
      </c>
      <c r="C157" s="28" t="s">
        <v>1104</v>
      </c>
      <c r="D157" s="28" t="s">
        <v>1137</v>
      </c>
      <c r="E157" s="28" t="s">
        <v>524</v>
      </c>
      <c r="F157" s="85">
        <v>90000</v>
      </c>
      <c r="G157" s="29">
        <v>14.5</v>
      </c>
      <c r="H157" s="29" t="s">
        <v>922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44932</v>
      </c>
      <c r="B158" s="29" t="s">
        <v>1105</v>
      </c>
      <c r="C158" s="28" t="s">
        <v>1106</v>
      </c>
      <c r="D158" s="28" t="s">
        <v>920</v>
      </c>
      <c r="E158" s="28" t="s">
        <v>524</v>
      </c>
      <c r="F158" s="85">
        <v>184335</v>
      </c>
      <c r="G158" s="29">
        <v>297.73</v>
      </c>
      <c r="H158" s="29" t="s">
        <v>922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44932</v>
      </c>
      <c r="B159" s="29" t="s">
        <v>1105</v>
      </c>
      <c r="C159" s="28" t="s">
        <v>1106</v>
      </c>
      <c r="D159" s="28" t="s">
        <v>919</v>
      </c>
      <c r="E159" s="28" t="s">
        <v>524</v>
      </c>
      <c r="F159" s="85">
        <v>234538</v>
      </c>
      <c r="G159" s="29">
        <v>297.69</v>
      </c>
      <c r="H159" s="29" t="s">
        <v>922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44932</v>
      </c>
      <c r="B160" s="29" t="s">
        <v>1105</v>
      </c>
      <c r="C160" s="28" t="s">
        <v>1106</v>
      </c>
      <c r="D160" s="28" t="s">
        <v>921</v>
      </c>
      <c r="E160" s="28" t="s">
        <v>524</v>
      </c>
      <c r="F160" s="85">
        <v>100668</v>
      </c>
      <c r="G160" s="29">
        <v>297.95999999999998</v>
      </c>
      <c r="H160" s="29" t="s">
        <v>922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44932</v>
      </c>
      <c r="B161" s="29" t="s">
        <v>1108</v>
      </c>
      <c r="C161" s="28" t="s">
        <v>1109</v>
      </c>
      <c r="D161" s="28" t="s">
        <v>1110</v>
      </c>
      <c r="E161" s="28" t="s">
        <v>524</v>
      </c>
      <c r="F161" s="85">
        <v>194104</v>
      </c>
      <c r="G161" s="29">
        <v>12.9</v>
      </c>
      <c r="H161" s="29" t="s">
        <v>922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44932</v>
      </c>
      <c r="B162" s="29" t="s">
        <v>1111</v>
      </c>
      <c r="C162" s="28" t="s">
        <v>1112</v>
      </c>
      <c r="D162" s="28" t="s">
        <v>1113</v>
      </c>
      <c r="E162" s="28" t="s">
        <v>524</v>
      </c>
      <c r="F162" s="85">
        <v>96283</v>
      </c>
      <c r="G162" s="29">
        <v>32.83</v>
      </c>
      <c r="H162" s="29" t="s">
        <v>922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44932</v>
      </c>
      <c r="B163" s="29" t="s">
        <v>1114</v>
      </c>
      <c r="C163" s="28" t="s">
        <v>1115</v>
      </c>
      <c r="D163" s="28" t="s">
        <v>920</v>
      </c>
      <c r="E163" s="28" t="s">
        <v>524</v>
      </c>
      <c r="F163" s="85">
        <v>164064</v>
      </c>
      <c r="G163" s="29">
        <v>311.82</v>
      </c>
      <c r="H163" s="29" t="s">
        <v>922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44932</v>
      </c>
      <c r="B164" s="29" t="s">
        <v>1114</v>
      </c>
      <c r="C164" s="28" t="s">
        <v>1115</v>
      </c>
      <c r="D164" s="28" t="s">
        <v>919</v>
      </c>
      <c r="E164" s="28" t="s">
        <v>524</v>
      </c>
      <c r="F164" s="85">
        <v>212285</v>
      </c>
      <c r="G164" s="29">
        <v>305.91000000000003</v>
      </c>
      <c r="H164" s="29" t="s">
        <v>922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44932</v>
      </c>
      <c r="B165" s="29" t="s">
        <v>1114</v>
      </c>
      <c r="C165" s="28" t="s">
        <v>1115</v>
      </c>
      <c r="D165" s="28" t="s">
        <v>921</v>
      </c>
      <c r="E165" s="28" t="s">
        <v>524</v>
      </c>
      <c r="F165" s="85">
        <v>180417</v>
      </c>
      <c r="G165" s="29">
        <v>314.16000000000003</v>
      </c>
      <c r="H165" s="29" t="s">
        <v>922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44932</v>
      </c>
      <c r="B166" s="29" t="s">
        <v>1114</v>
      </c>
      <c r="C166" s="28" t="s">
        <v>1115</v>
      </c>
      <c r="D166" s="28" t="s">
        <v>1138</v>
      </c>
      <c r="E166" s="28" t="s">
        <v>524</v>
      </c>
      <c r="F166" s="85">
        <v>154800</v>
      </c>
      <c r="G166" s="29">
        <v>316.87</v>
      </c>
      <c r="H166" s="29" t="s">
        <v>922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44932</v>
      </c>
      <c r="B167" s="29" t="s">
        <v>1116</v>
      </c>
      <c r="C167" s="28" t="s">
        <v>1117</v>
      </c>
      <c r="D167" s="28" t="s">
        <v>919</v>
      </c>
      <c r="E167" s="28" t="s">
        <v>524</v>
      </c>
      <c r="F167" s="85">
        <v>327119</v>
      </c>
      <c r="G167" s="29">
        <v>258.85000000000002</v>
      </c>
      <c r="H167" s="29" t="s">
        <v>922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44932</v>
      </c>
      <c r="B168" s="29" t="s">
        <v>1139</v>
      </c>
      <c r="C168" s="28" t="s">
        <v>1140</v>
      </c>
      <c r="D168" s="28" t="s">
        <v>1141</v>
      </c>
      <c r="E168" s="28" t="s">
        <v>524</v>
      </c>
      <c r="F168" s="85">
        <v>301991</v>
      </c>
      <c r="G168" s="29">
        <v>8.49</v>
      </c>
      <c r="H168" s="29" t="s">
        <v>922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44932</v>
      </c>
      <c r="B169" s="29" t="s">
        <v>986</v>
      </c>
      <c r="C169" s="28" t="s">
        <v>987</v>
      </c>
      <c r="D169" s="28" t="s">
        <v>919</v>
      </c>
      <c r="E169" s="28" t="s">
        <v>524</v>
      </c>
      <c r="F169" s="85">
        <v>103466</v>
      </c>
      <c r="G169" s="29">
        <v>143.4</v>
      </c>
      <c r="H169" s="29" t="s">
        <v>922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44932</v>
      </c>
      <c r="B170" s="29" t="s">
        <v>954</v>
      </c>
      <c r="C170" s="28" t="s">
        <v>955</v>
      </c>
      <c r="D170" s="28" t="s">
        <v>919</v>
      </c>
      <c r="E170" s="28" t="s">
        <v>524</v>
      </c>
      <c r="F170" s="85">
        <v>641899</v>
      </c>
      <c r="G170" s="29">
        <v>396.69</v>
      </c>
      <c r="H170" s="29" t="s">
        <v>922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44932</v>
      </c>
      <c r="B171" s="29" t="s">
        <v>954</v>
      </c>
      <c r="C171" s="28" t="s">
        <v>955</v>
      </c>
      <c r="D171" s="28" t="s">
        <v>1121</v>
      </c>
      <c r="E171" s="28" t="s">
        <v>524</v>
      </c>
      <c r="F171" s="85">
        <v>97386</v>
      </c>
      <c r="G171" s="29">
        <v>401.58</v>
      </c>
      <c r="H171" s="29" t="s">
        <v>922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44932</v>
      </c>
      <c r="B172" s="29" t="s">
        <v>954</v>
      </c>
      <c r="C172" s="28" t="s">
        <v>955</v>
      </c>
      <c r="D172" s="28" t="s">
        <v>920</v>
      </c>
      <c r="E172" s="28" t="s">
        <v>524</v>
      </c>
      <c r="F172" s="85">
        <v>451455</v>
      </c>
      <c r="G172" s="29">
        <v>396.4</v>
      </c>
      <c r="H172" s="29" t="s">
        <v>922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44932</v>
      </c>
      <c r="B173" s="29" t="s">
        <v>954</v>
      </c>
      <c r="C173" s="28" t="s">
        <v>955</v>
      </c>
      <c r="D173" s="28" t="s">
        <v>988</v>
      </c>
      <c r="E173" s="28" t="s">
        <v>524</v>
      </c>
      <c r="F173" s="85">
        <v>229354</v>
      </c>
      <c r="G173" s="29">
        <v>400.2</v>
      </c>
      <c r="H173" s="29" t="s">
        <v>922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44932</v>
      </c>
      <c r="B174" s="29" t="s">
        <v>954</v>
      </c>
      <c r="C174" s="28" t="s">
        <v>955</v>
      </c>
      <c r="D174" s="28" t="s">
        <v>947</v>
      </c>
      <c r="E174" s="28" t="s">
        <v>524</v>
      </c>
      <c r="F174" s="85">
        <v>313561</v>
      </c>
      <c r="G174" s="29">
        <v>395.68</v>
      </c>
      <c r="H174" s="29" t="s">
        <v>922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44932</v>
      </c>
      <c r="B175" s="29" t="s">
        <v>954</v>
      </c>
      <c r="C175" s="28" t="s">
        <v>955</v>
      </c>
      <c r="D175" s="28" t="s">
        <v>921</v>
      </c>
      <c r="E175" s="28" t="s">
        <v>524</v>
      </c>
      <c r="F175" s="85">
        <v>262453</v>
      </c>
      <c r="G175" s="29">
        <v>398.15</v>
      </c>
      <c r="H175" s="29" t="s">
        <v>922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5"/>
  <sheetViews>
    <sheetView zoomScale="85" zoomScaleNormal="85" workbookViewId="0">
      <selection activeCell="D20" sqref="D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44935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525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515</v>
      </c>
      <c r="C9" s="94"/>
      <c r="D9" s="95" t="s">
        <v>526</v>
      </c>
      <c r="E9" s="94" t="s">
        <v>527</v>
      </c>
      <c r="F9" s="94" t="s">
        <v>528</v>
      </c>
      <c r="G9" s="94" t="s">
        <v>529</v>
      </c>
      <c r="H9" s="94" t="s">
        <v>530</v>
      </c>
      <c r="I9" s="94" t="s">
        <v>531</v>
      </c>
      <c r="J9" s="93" t="s">
        <v>532</v>
      </c>
      <c r="K9" s="94" t="s">
        <v>533</v>
      </c>
      <c r="L9" s="96" t="s">
        <v>534</v>
      </c>
      <c r="M9" s="96" t="s">
        <v>535</v>
      </c>
      <c r="N9" s="94" t="s">
        <v>536</v>
      </c>
      <c r="O9" s="95" t="s">
        <v>537</v>
      </c>
      <c r="P9" s="94" t="s">
        <v>766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2">
        <v>1</v>
      </c>
      <c r="B10" s="281">
        <v>44861</v>
      </c>
      <c r="C10" s="303"/>
      <c r="D10" s="304" t="s">
        <v>55</v>
      </c>
      <c r="E10" s="305" t="s">
        <v>540</v>
      </c>
      <c r="F10" s="306">
        <v>147</v>
      </c>
      <c r="G10" s="306">
        <v>137</v>
      </c>
      <c r="H10" s="306">
        <v>154</v>
      </c>
      <c r="I10" s="307" t="s">
        <v>868</v>
      </c>
      <c r="J10" s="275" t="s">
        <v>869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538</v>
      </c>
      <c r="O10" s="278">
        <v>44866</v>
      </c>
      <c r="P10" s="275"/>
      <c r="Q10" s="197"/>
      <c r="R10" s="197" t="s">
        <v>802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06">
        <v>2</v>
      </c>
      <c r="B11" s="308">
        <v>44876</v>
      </c>
      <c r="C11" s="303"/>
      <c r="D11" s="304" t="s">
        <v>205</v>
      </c>
      <c r="E11" s="305" t="s">
        <v>540</v>
      </c>
      <c r="F11" s="306">
        <v>6800</v>
      </c>
      <c r="G11" s="306">
        <v>6340</v>
      </c>
      <c r="H11" s="306">
        <v>7160</v>
      </c>
      <c r="I11" s="307" t="s">
        <v>871</v>
      </c>
      <c r="J11" s="275" t="s">
        <v>877</v>
      </c>
      <c r="K11" s="275">
        <f t="shared" ref="K11" si="3">H11-F11</f>
        <v>360</v>
      </c>
      <c r="L11" s="276">
        <f t="shared" ref="L11" si="4">(F11*-0.7)/100</f>
        <v>-47.6</v>
      </c>
      <c r="M11" s="277">
        <f t="shared" ref="M11" si="5">(K11+L11)/F11</f>
        <v>4.5941176470588235E-2</v>
      </c>
      <c r="N11" s="275" t="s">
        <v>538</v>
      </c>
      <c r="O11" s="278">
        <v>44896</v>
      </c>
      <c r="P11" s="275"/>
      <c r="Q11" s="197"/>
      <c r="R11" s="197" t="s">
        <v>539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6">
        <v>3</v>
      </c>
      <c r="B12" s="308">
        <v>44890</v>
      </c>
      <c r="C12" s="303"/>
      <c r="D12" s="304" t="s">
        <v>271</v>
      </c>
      <c r="E12" s="305" t="s">
        <v>540</v>
      </c>
      <c r="F12" s="306">
        <v>5670</v>
      </c>
      <c r="G12" s="306">
        <v>5250</v>
      </c>
      <c r="H12" s="306">
        <v>5905</v>
      </c>
      <c r="I12" s="307" t="s">
        <v>876</v>
      </c>
      <c r="J12" s="275" t="s">
        <v>889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538</v>
      </c>
      <c r="O12" s="278">
        <v>44923</v>
      </c>
      <c r="P12" s="275"/>
      <c r="Q12" s="197"/>
      <c r="R12" s="197" t="s">
        <v>539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9">
        <v>4</v>
      </c>
      <c r="B13" s="310">
        <v>44896</v>
      </c>
      <c r="C13" s="311"/>
      <c r="D13" s="312" t="s">
        <v>197</v>
      </c>
      <c r="E13" s="313" t="s">
        <v>540</v>
      </c>
      <c r="F13" s="201" t="s">
        <v>879</v>
      </c>
      <c r="G13" s="201">
        <v>3140</v>
      </c>
      <c r="H13" s="201"/>
      <c r="I13" s="314" t="s">
        <v>873</v>
      </c>
      <c r="J13" s="246" t="s">
        <v>541</v>
      </c>
      <c r="K13" s="246"/>
      <c r="L13" s="247"/>
      <c r="M13" s="248"/>
      <c r="N13" s="246"/>
      <c r="O13" s="249"/>
      <c r="P13" s="246"/>
      <c r="Q13" s="197"/>
      <c r="R13" s="197" t="s">
        <v>539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44922</v>
      </c>
      <c r="C14" s="333"/>
      <c r="D14" s="334" t="s">
        <v>256</v>
      </c>
      <c r="E14" s="335" t="s">
        <v>540</v>
      </c>
      <c r="F14" s="331">
        <v>262.5</v>
      </c>
      <c r="G14" s="331">
        <v>246</v>
      </c>
      <c r="H14" s="331">
        <v>276.5</v>
      </c>
      <c r="I14" s="336" t="s">
        <v>878</v>
      </c>
      <c r="J14" s="275" t="s">
        <v>924</v>
      </c>
      <c r="K14" s="275">
        <f t="shared" ref="K14" si="9">H14-F14</f>
        <v>14</v>
      </c>
      <c r="L14" s="276">
        <f t="shared" ref="L14" si="10">(F14*-0.7)/100</f>
        <v>-1.8374999999999999</v>
      </c>
      <c r="M14" s="277">
        <f t="shared" ref="M14" si="11">(K14+L14)/F14</f>
        <v>4.6333333333333331E-2</v>
      </c>
      <c r="N14" s="275" t="s">
        <v>538</v>
      </c>
      <c r="O14" s="278">
        <v>44930</v>
      </c>
      <c r="P14" s="275"/>
      <c r="Q14" s="197"/>
      <c r="R14" s="197" t="s">
        <v>802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44930</v>
      </c>
      <c r="C15" s="250"/>
      <c r="D15" s="251" t="s">
        <v>935</v>
      </c>
      <c r="E15" s="252" t="s">
        <v>540</v>
      </c>
      <c r="F15" s="245" t="s">
        <v>936</v>
      </c>
      <c r="G15" s="245">
        <v>89</v>
      </c>
      <c r="H15" s="245"/>
      <c r="I15" s="253" t="s">
        <v>937</v>
      </c>
      <c r="J15" s="246" t="s">
        <v>541</v>
      </c>
      <c r="K15" s="246"/>
      <c r="L15" s="247"/>
      <c r="M15" s="248"/>
      <c r="N15" s="246"/>
      <c r="O15" s="249"/>
      <c r="P15" s="247"/>
      <c r="Q15" s="197"/>
      <c r="R15" s="197" t="s">
        <v>539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540</v>
      </c>
      <c r="F16" s="245" t="s">
        <v>940</v>
      </c>
      <c r="G16" s="245">
        <v>4180</v>
      </c>
      <c r="H16" s="245"/>
      <c r="I16" s="253" t="s">
        <v>941</v>
      </c>
      <c r="J16" s="246" t="s">
        <v>541</v>
      </c>
      <c r="K16" s="246"/>
      <c r="L16" s="247"/>
      <c r="M16" s="248"/>
      <c r="N16" s="246"/>
      <c r="O16" s="249"/>
      <c r="P16" s="247"/>
      <c r="Q16" s="197"/>
      <c r="R16" s="197" t="s">
        <v>539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5">
        <v>8</v>
      </c>
      <c r="B17" s="244">
        <v>44931</v>
      </c>
      <c r="C17" s="250"/>
      <c r="D17" s="251" t="s">
        <v>152</v>
      </c>
      <c r="E17" s="252" t="s">
        <v>540</v>
      </c>
      <c r="F17" s="245" t="s">
        <v>965</v>
      </c>
      <c r="G17" s="245">
        <v>7900</v>
      </c>
      <c r="H17" s="245"/>
      <c r="I17" s="253" t="s">
        <v>966</v>
      </c>
      <c r="J17" s="246" t="s">
        <v>541</v>
      </c>
      <c r="K17" s="246"/>
      <c r="L17" s="247"/>
      <c r="M17" s="248"/>
      <c r="N17" s="246"/>
      <c r="O17" s="249"/>
      <c r="P17" s="247"/>
      <c r="Q17" s="197"/>
      <c r="R17" s="197" t="s">
        <v>802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/>
      <c r="B18" s="244"/>
      <c r="C18" s="250"/>
      <c r="D18" s="251"/>
      <c r="E18" s="252"/>
      <c r="F18" s="245"/>
      <c r="G18" s="245"/>
      <c r="H18" s="245"/>
      <c r="I18" s="253"/>
      <c r="J18" s="246"/>
      <c r="K18" s="246"/>
      <c r="L18" s="247"/>
      <c r="M18" s="248"/>
      <c r="N18" s="246"/>
      <c r="O18" s="249"/>
      <c r="P18" s="24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30"/>
      <c r="B19" s="229"/>
      <c r="C19" s="292"/>
      <c r="D19" s="293"/>
      <c r="E19" s="294"/>
      <c r="F19" s="230"/>
      <c r="G19" s="230"/>
      <c r="H19" s="230"/>
      <c r="I19" s="295"/>
      <c r="J19" s="296"/>
      <c r="K19" s="296"/>
      <c r="L19" s="297"/>
      <c r="M19" s="298"/>
      <c r="N19" s="296"/>
      <c r="O19" s="299"/>
      <c r="P19" s="2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542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543</v>
      </c>
      <c r="B23" s="109"/>
      <c r="C23" s="109"/>
      <c r="D23" s="109"/>
      <c r="E23" s="41"/>
      <c r="F23" s="116" t="s">
        <v>544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545</v>
      </c>
      <c r="B24" s="109"/>
      <c r="C24" s="109"/>
      <c r="D24" s="109" t="s">
        <v>792</v>
      </c>
      <c r="E24" s="6"/>
      <c r="F24" s="116" t="s">
        <v>546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547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6" t="s">
        <v>16</v>
      </c>
      <c r="B27" s="266" t="s">
        <v>515</v>
      </c>
      <c r="C27" s="266"/>
      <c r="D27" s="228" t="s">
        <v>526</v>
      </c>
      <c r="E27" s="266" t="s">
        <v>527</v>
      </c>
      <c r="F27" s="266" t="s">
        <v>528</v>
      </c>
      <c r="G27" s="266" t="s">
        <v>548</v>
      </c>
      <c r="H27" s="266" t="s">
        <v>530</v>
      </c>
      <c r="I27" s="266" t="s">
        <v>531</v>
      </c>
      <c r="J27" s="96" t="s">
        <v>532</v>
      </c>
      <c r="K27" s="94" t="s">
        <v>549</v>
      </c>
      <c r="L27" s="129" t="s">
        <v>534</v>
      </c>
      <c r="M27" s="96" t="s">
        <v>535</v>
      </c>
      <c r="N27" s="93" t="s">
        <v>536</v>
      </c>
      <c r="O27" s="228" t="s">
        <v>537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89" customFormat="1" ht="13.5" customHeight="1">
      <c r="A28" s="325">
        <v>1</v>
      </c>
      <c r="B28" s="326">
        <v>44921</v>
      </c>
      <c r="C28" s="327"/>
      <c r="D28" s="328" t="s">
        <v>148</v>
      </c>
      <c r="E28" s="329" t="s">
        <v>540</v>
      </c>
      <c r="F28" s="325">
        <v>1239.5</v>
      </c>
      <c r="G28" s="325">
        <v>1200</v>
      </c>
      <c r="H28" s="325">
        <v>1273.5</v>
      </c>
      <c r="I28" s="330" t="s">
        <v>885</v>
      </c>
      <c r="J28" s="315" t="s">
        <v>700</v>
      </c>
      <c r="K28" s="315">
        <f t="shared" ref="K28" si="12">H28-F28</f>
        <v>34</v>
      </c>
      <c r="L28" s="322">
        <f t="shared" ref="L28" si="13">(F28*-0.7)/100</f>
        <v>-8.676499999999999</v>
      </c>
      <c r="M28" s="323">
        <f t="shared" ref="M28" si="14">(K28+L28)/F28</f>
        <v>2.0430415490116986E-2</v>
      </c>
      <c r="N28" s="315" t="s">
        <v>538</v>
      </c>
      <c r="O28" s="324">
        <v>44932</v>
      </c>
      <c r="P28" s="279"/>
      <c r="Q28" s="198"/>
      <c r="R28" s="227" t="s">
        <v>802</v>
      </c>
      <c r="S28" s="197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7"/>
      <c r="AJ28" s="288"/>
      <c r="AK28" s="288"/>
      <c r="AL28" s="288"/>
    </row>
    <row r="29" spans="1:56" s="289" customFormat="1" ht="13.5" customHeight="1">
      <c r="A29" s="339">
        <v>2</v>
      </c>
      <c r="B29" s="285">
        <v>44923</v>
      </c>
      <c r="C29" s="340"/>
      <c r="D29" s="341" t="s">
        <v>739</v>
      </c>
      <c r="E29" s="342" t="s">
        <v>540</v>
      </c>
      <c r="F29" s="339">
        <v>304.5</v>
      </c>
      <c r="G29" s="339">
        <v>295</v>
      </c>
      <c r="H29" s="339">
        <v>295</v>
      </c>
      <c r="I29" s="343" t="s">
        <v>888</v>
      </c>
      <c r="J29" s="268" t="s">
        <v>956</v>
      </c>
      <c r="K29" s="268">
        <f t="shared" ref="K29" si="15">H29-F29</f>
        <v>-9.5</v>
      </c>
      <c r="L29" s="344">
        <f t="shared" ref="L29" si="16">(F29*-0.7)/100</f>
        <v>-2.1315</v>
      </c>
      <c r="M29" s="345">
        <f t="shared" ref="M29" si="17">(K29+L29)/F29</f>
        <v>-3.819868637110016E-2</v>
      </c>
      <c r="N29" s="268" t="s">
        <v>550</v>
      </c>
      <c r="O29" s="346">
        <v>44931</v>
      </c>
      <c r="P29" s="279"/>
      <c r="Q29" s="198"/>
      <c r="R29" s="227" t="s">
        <v>802</v>
      </c>
      <c r="S29" s="197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7"/>
      <c r="AJ29" s="288"/>
      <c r="AK29" s="288"/>
      <c r="AL29" s="288"/>
    </row>
    <row r="30" spans="1:56" s="289" customFormat="1" ht="13.5" customHeight="1">
      <c r="A30" s="245">
        <v>3</v>
      </c>
      <c r="B30" s="244">
        <v>45262</v>
      </c>
      <c r="C30" s="250"/>
      <c r="D30" s="251" t="s">
        <v>46</v>
      </c>
      <c r="E30" s="252" t="s">
        <v>540</v>
      </c>
      <c r="F30" s="245" t="s">
        <v>900</v>
      </c>
      <c r="G30" s="245">
        <v>795</v>
      </c>
      <c r="H30" s="245"/>
      <c r="I30" s="253" t="s">
        <v>901</v>
      </c>
      <c r="J30" s="246" t="s">
        <v>541</v>
      </c>
      <c r="K30" s="246"/>
      <c r="L30" s="247"/>
      <c r="M30" s="248"/>
      <c r="N30" s="246"/>
      <c r="O30" s="249"/>
      <c r="P30" s="279"/>
      <c r="Q30" s="198"/>
      <c r="R30" s="227" t="s">
        <v>539</v>
      </c>
      <c r="S30" s="197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7"/>
      <c r="AJ30" s="288"/>
      <c r="AK30" s="288"/>
      <c r="AL30" s="288"/>
    </row>
    <row r="31" spans="1:56" s="289" customFormat="1" ht="13.5" customHeight="1">
      <c r="A31" s="325">
        <v>4</v>
      </c>
      <c r="B31" s="326">
        <v>45262</v>
      </c>
      <c r="C31" s="327"/>
      <c r="D31" s="328" t="s">
        <v>87</v>
      </c>
      <c r="E31" s="329" t="s">
        <v>540</v>
      </c>
      <c r="F31" s="325">
        <v>3915</v>
      </c>
      <c r="G31" s="325">
        <v>3780</v>
      </c>
      <c r="H31" s="325">
        <v>4025</v>
      </c>
      <c r="I31" s="330" t="s">
        <v>882</v>
      </c>
      <c r="J31" s="315" t="s">
        <v>912</v>
      </c>
      <c r="K31" s="315">
        <f t="shared" ref="K31" si="18">H31-F31</f>
        <v>110</v>
      </c>
      <c r="L31" s="322">
        <f t="shared" ref="L31" si="19">(F31*-0.7)/100</f>
        <v>-27.405000000000001</v>
      </c>
      <c r="M31" s="323">
        <f t="shared" ref="M31" si="20">(K31+L31)/F31</f>
        <v>2.1097062579821201E-2</v>
      </c>
      <c r="N31" s="315" t="s">
        <v>538</v>
      </c>
      <c r="O31" s="324">
        <v>44929</v>
      </c>
      <c r="P31" s="279"/>
      <c r="Q31" s="198"/>
      <c r="R31" s="227" t="s">
        <v>539</v>
      </c>
      <c r="S31" s="197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7"/>
      <c r="AJ31" s="288"/>
      <c r="AK31" s="288"/>
      <c r="AL31" s="288"/>
    </row>
    <row r="32" spans="1:56" s="289" customFormat="1" ht="13.5" customHeight="1">
      <c r="A32" s="245">
        <v>5</v>
      </c>
      <c r="B32" s="244">
        <v>44930</v>
      </c>
      <c r="C32" s="250"/>
      <c r="D32" s="251" t="s">
        <v>193</v>
      </c>
      <c r="E32" s="252" t="s">
        <v>540</v>
      </c>
      <c r="F32" s="245" t="s">
        <v>923</v>
      </c>
      <c r="G32" s="245">
        <v>744</v>
      </c>
      <c r="H32" s="245"/>
      <c r="I32" s="253" t="s">
        <v>648</v>
      </c>
      <c r="J32" s="246" t="s">
        <v>541</v>
      </c>
      <c r="K32" s="246"/>
      <c r="L32" s="247"/>
      <c r="M32" s="248"/>
      <c r="N32" s="246"/>
      <c r="O32" s="249"/>
      <c r="P32" s="279"/>
      <c r="Q32" s="198"/>
      <c r="R32" s="227" t="s">
        <v>539</v>
      </c>
      <c r="S32" s="197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7"/>
      <c r="AJ32" s="288"/>
      <c r="AK32" s="288"/>
      <c r="AL32" s="288"/>
    </row>
    <row r="33" spans="1:38" s="289" customFormat="1" ht="13.5" customHeight="1">
      <c r="A33" s="245">
        <v>6</v>
      </c>
      <c r="B33" s="244">
        <v>44930</v>
      </c>
      <c r="C33" s="250"/>
      <c r="D33" s="251" t="s">
        <v>195</v>
      </c>
      <c r="E33" s="252" t="s">
        <v>540</v>
      </c>
      <c r="F33" s="245" t="s">
        <v>938</v>
      </c>
      <c r="G33" s="245">
        <v>202</v>
      </c>
      <c r="H33" s="245"/>
      <c r="I33" s="253" t="s">
        <v>939</v>
      </c>
      <c r="J33" s="246" t="s">
        <v>541</v>
      </c>
      <c r="K33" s="246"/>
      <c r="L33" s="247"/>
      <c r="M33" s="248"/>
      <c r="N33" s="246"/>
      <c r="O33" s="249"/>
      <c r="P33" s="279"/>
      <c r="Q33" s="198"/>
      <c r="R33" s="227" t="s">
        <v>802</v>
      </c>
      <c r="S33" s="197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7"/>
      <c r="AJ33" s="288"/>
      <c r="AK33" s="288"/>
      <c r="AL33" s="288"/>
    </row>
    <row r="34" spans="1:38" s="289" customFormat="1" ht="13.5" customHeight="1">
      <c r="A34" s="245">
        <v>7</v>
      </c>
      <c r="B34" s="244">
        <v>44931</v>
      </c>
      <c r="C34" s="250"/>
      <c r="D34" s="251" t="s">
        <v>87</v>
      </c>
      <c r="E34" s="252" t="s">
        <v>540</v>
      </c>
      <c r="F34" s="245" t="s">
        <v>962</v>
      </c>
      <c r="G34" s="245">
        <v>3780</v>
      </c>
      <c r="H34" s="245"/>
      <c r="I34" s="253" t="s">
        <v>882</v>
      </c>
      <c r="J34" s="246" t="s">
        <v>541</v>
      </c>
      <c r="K34" s="246"/>
      <c r="L34" s="247"/>
      <c r="M34" s="248"/>
      <c r="N34" s="246"/>
      <c r="O34" s="249"/>
      <c r="P34" s="279"/>
      <c r="Q34" s="198"/>
      <c r="R34" s="227" t="s">
        <v>539</v>
      </c>
      <c r="S34" s="197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7"/>
      <c r="AJ34" s="288"/>
      <c r="AK34" s="288"/>
      <c r="AL34" s="288"/>
    </row>
    <row r="35" spans="1:38" s="289" customFormat="1" ht="13.5" customHeight="1">
      <c r="A35" s="245"/>
      <c r="B35" s="244"/>
      <c r="C35" s="250"/>
      <c r="D35" s="251"/>
      <c r="E35" s="252"/>
      <c r="F35" s="245"/>
      <c r="G35" s="245"/>
      <c r="H35" s="245"/>
      <c r="I35" s="253"/>
      <c r="J35" s="246"/>
      <c r="K35" s="246"/>
      <c r="L35" s="247"/>
      <c r="M35" s="248"/>
      <c r="N35" s="246"/>
      <c r="O35" s="249"/>
      <c r="P35" s="279"/>
      <c r="Q35" s="198"/>
      <c r="R35" s="227"/>
      <c r="S35" s="197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7"/>
      <c r="AJ35" s="288"/>
      <c r="AK35" s="288"/>
      <c r="AL35" s="288"/>
    </row>
    <row r="36" spans="1:38" s="291" customFormat="1" ht="13.5" customHeight="1">
      <c r="A36" s="230"/>
      <c r="B36" s="229"/>
      <c r="C36" s="292"/>
      <c r="D36" s="293"/>
      <c r="E36" s="294"/>
      <c r="F36" s="230"/>
      <c r="G36" s="230"/>
      <c r="H36" s="230"/>
      <c r="I36" s="295"/>
      <c r="J36" s="296"/>
      <c r="K36" s="296"/>
      <c r="L36" s="297"/>
      <c r="M36" s="298"/>
      <c r="N36" s="296"/>
      <c r="O36" s="299"/>
      <c r="P36" s="279"/>
      <c r="Q36" s="198"/>
      <c r="R36" s="227"/>
      <c r="S36" s="197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</row>
    <row r="37" spans="1:38" ht="44.25" customHeight="1">
      <c r="A37" s="109" t="s">
        <v>542</v>
      </c>
      <c r="B37" s="130"/>
      <c r="C37" s="130"/>
      <c r="D37" s="1"/>
      <c r="E37" s="6"/>
      <c r="F37" s="6"/>
      <c r="G37" s="6"/>
      <c r="H37" s="6" t="s">
        <v>554</v>
      </c>
      <c r="I37" s="6"/>
      <c r="J37" s="6"/>
      <c r="K37" s="105"/>
      <c r="L37" s="131"/>
      <c r="M37" s="105"/>
      <c r="N37" s="106"/>
      <c r="O37" s="105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38" ht="12.75" customHeight="1">
      <c r="A38" s="115" t="s">
        <v>543</v>
      </c>
      <c r="B38" s="109"/>
      <c r="C38" s="109"/>
      <c r="D38" s="109"/>
      <c r="E38" s="41"/>
      <c r="F38" s="116" t="s">
        <v>544</v>
      </c>
      <c r="G38" s="54"/>
      <c r="H38" s="41"/>
      <c r="I38" s="54"/>
      <c r="J38" s="6"/>
      <c r="K38" s="132"/>
      <c r="L38" s="133"/>
      <c r="M38" s="6"/>
      <c r="N38" s="99"/>
      <c r="O38" s="134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15"/>
      <c r="B39" s="109"/>
      <c r="C39" s="109"/>
      <c r="D39" s="109"/>
      <c r="E39" s="6"/>
      <c r="F39" s="116" t="s">
        <v>546</v>
      </c>
      <c r="G39" s="54"/>
      <c r="H39" s="41"/>
      <c r="I39" s="54"/>
      <c r="J39" s="6"/>
      <c r="K39" s="132"/>
      <c r="L39" s="133"/>
      <c r="M39" s="6"/>
      <c r="N39" s="99"/>
      <c r="O39" s="134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09"/>
      <c r="B40" s="109"/>
      <c r="C40" s="109"/>
      <c r="D40" s="109"/>
      <c r="E40" s="6"/>
      <c r="F40" s="6"/>
      <c r="G40" s="6"/>
      <c r="H40" s="6"/>
      <c r="I40" s="6"/>
      <c r="J40" s="121"/>
      <c r="K40" s="118"/>
      <c r="L40" s="119"/>
      <c r="M40" s="6"/>
      <c r="N40" s="122"/>
      <c r="O40" s="1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135" t="s">
        <v>555</v>
      </c>
      <c r="B41" s="135"/>
      <c r="C41" s="135"/>
      <c r="D41" s="135"/>
      <c r="E41" s="6"/>
      <c r="F41" s="6"/>
      <c r="G41" s="6"/>
      <c r="H41" s="6"/>
      <c r="I41" s="6"/>
      <c r="J41" s="6"/>
      <c r="K41" s="6"/>
      <c r="L41" s="6"/>
      <c r="M41" s="6"/>
      <c r="N41" s="6"/>
      <c r="O41" s="2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38.25" customHeight="1">
      <c r="A42" s="94" t="s">
        <v>16</v>
      </c>
      <c r="B42" s="94" t="s">
        <v>515</v>
      </c>
      <c r="C42" s="94"/>
      <c r="D42" s="95" t="s">
        <v>526</v>
      </c>
      <c r="E42" s="94" t="s">
        <v>527</v>
      </c>
      <c r="F42" s="94" t="s">
        <v>528</v>
      </c>
      <c r="G42" s="94" t="s">
        <v>548</v>
      </c>
      <c r="H42" s="94" t="s">
        <v>530</v>
      </c>
      <c r="I42" s="94" t="s">
        <v>531</v>
      </c>
      <c r="J42" s="93" t="s">
        <v>532</v>
      </c>
      <c r="K42" s="136" t="s">
        <v>556</v>
      </c>
      <c r="L42" s="96" t="s">
        <v>534</v>
      </c>
      <c r="M42" s="136" t="s">
        <v>557</v>
      </c>
      <c r="N42" s="94" t="s">
        <v>558</v>
      </c>
      <c r="O42" s="93" t="s">
        <v>536</v>
      </c>
      <c r="P42" s="95" t="s">
        <v>537</v>
      </c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s="198" customFormat="1" ht="12.75" customHeight="1">
      <c r="A43" s="274">
        <v>1</v>
      </c>
      <c r="B43" s="272">
        <v>44922</v>
      </c>
      <c r="C43" s="273"/>
      <c r="D43" s="273" t="s">
        <v>886</v>
      </c>
      <c r="E43" s="274" t="s">
        <v>540</v>
      </c>
      <c r="F43" s="274">
        <v>819</v>
      </c>
      <c r="G43" s="274">
        <v>805</v>
      </c>
      <c r="H43" s="269">
        <v>805</v>
      </c>
      <c r="I43" s="269" t="s">
        <v>887</v>
      </c>
      <c r="J43" s="268" t="s">
        <v>996</v>
      </c>
      <c r="K43" s="269">
        <f t="shared" ref="K43" si="21">H43-F43</f>
        <v>-14</v>
      </c>
      <c r="L43" s="270">
        <f t="shared" ref="L43" si="22">(H43*N43)*0.07%</f>
        <v>535.32500000000005</v>
      </c>
      <c r="M43" s="271">
        <f t="shared" ref="M43" si="23">(K43*N43)-L43</f>
        <v>-13835.325000000001</v>
      </c>
      <c r="N43" s="269">
        <v>950</v>
      </c>
      <c r="O43" s="268" t="s">
        <v>550</v>
      </c>
      <c r="P43" s="272">
        <v>44566</v>
      </c>
      <c r="Q43" s="200"/>
      <c r="R43" s="203" t="s">
        <v>802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230"/>
      <c r="AG43" s="229"/>
      <c r="AH43" s="200"/>
      <c r="AI43" s="200"/>
      <c r="AJ43" s="230"/>
      <c r="AK43" s="230"/>
      <c r="AL43" s="230"/>
    </row>
    <row r="44" spans="1:38" s="198" customFormat="1" ht="12.75" customHeight="1">
      <c r="A44" s="274">
        <v>2</v>
      </c>
      <c r="B44" s="272">
        <v>45290</v>
      </c>
      <c r="C44" s="273"/>
      <c r="D44" s="273" t="s">
        <v>894</v>
      </c>
      <c r="E44" s="274" t="s">
        <v>540</v>
      </c>
      <c r="F44" s="274">
        <v>908</v>
      </c>
      <c r="G44" s="274">
        <v>890</v>
      </c>
      <c r="H44" s="269">
        <v>890</v>
      </c>
      <c r="I44" s="269" t="s">
        <v>895</v>
      </c>
      <c r="J44" s="268" t="s">
        <v>916</v>
      </c>
      <c r="K44" s="269">
        <f t="shared" ref="K44:K45" si="24">H44-F44</f>
        <v>-18</v>
      </c>
      <c r="L44" s="270">
        <f t="shared" ref="L44:L45" si="25">(H44*N44)*0.07%</f>
        <v>436.10000000000008</v>
      </c>
      <c r="M44" s="271">
        <f t="shared" ref="M44:M45" si="26">(K44*N44)-L44</f>
        <v>-13036.1</v>
      </c>
      <c r="N44" s="269">
        <v>700</v>
      </c>
      <c r="O44" s="268" t="s">
        <v>550</v>
      </c>
      <c r="P44" s="272">
        <v>44566</v>
      </c>
      <c r="Q44" s="200"/>
      <c r="R44" s="203" t="s">
        <v>802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230"/>
      <c r="AG44" s="229"/>
      <c r="AH44" s="200"/>
      <c r="AI44" s="200"/>
      <c r="AJ44" s="230"/>
      <c r="AK44" s="230"/>
      <c r="AL44" s="230"/>
    </row>
    <row r="45" spans="1:38" s="198" customFormat="1" ht="12.75" customHeight="1">
      <c r="A45" s="320">
        <v>3</v>
      </c>
      <c r="B45" s="326">
        <v>44928</v>
      </c>
      <c r="C45" s="321"/>
      <c r="D45" s="321" t="s">
        <v>898</v>
      </c>
      <c r="E45" s="320" t="s">
        <v>540</v>
      </c>
      <c r="F45" s="320">
        <v>2852.5</v>
      </c>
      <c r="G45" s="320">
        <v>2805</v>
      </c>
      <c r="H45" s="316">
        <v>2885</v>
      </c>
      <c r="I45" s="316" t="s">
        <v>899</v>
      </c>
      <c r="J45" s="315" t="s">
        <v>703</v>
      </c>
      <c r="K45" s="316">
        <f t="shared" si="24"/>
        <v>32.5</v>
      </c>
      <c r="L45" s="317">
        <f t="shared" si="25"/>
        <v>555.36250000000007</v>
      </c>
      <c r="M45" s="318">
        <f t="shared" si="26"/>
        <v>8382.1375000000007</v>
      </c>
      <c r="N45" s="316">
        <v>275</v>
      </c>
      <c r="O45" s="315" t="s">
        <v>538</v>
      </c>
      <c r="P45" s="319">
        <v>44566</v>
      </c>
      <c r="Q45" s="200"/>
      <c r="R45" s="203" t="s">
        <v>802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30"/>
      <c r="AG45" s="229"/>
      <c r="AH45" s="200"/>
      <c r="AI45" s="200"/>
      <c r="AJ45" s="230"/>
      <c r="AK45" s="230"/>
      <c r="AL45" s="230"/>
    </row>
    <row r="46" spans="1:38" s="198" customFormat="1" ht="12.75" customHeight="1">
      <c r="A46" s="320">
        <v>4</v>
      </c>
      <c r="B46" s="319">
        <v>44929</v>
      </c>
      <c r="C46" s="321"/>
      <c r="D46" s="321" t="s">
        <v>903</v>
      </c>
      <c r="E46" s="320" t="s">
        <v>540</v>
      </c>
      <c r="F46" s="320">
        <v>4460</v>
      </c>
      <c r="G46" s="320">
        <v>4360</v>
      </c>
      <c r="H46" s="316">
        <v>4525</v>
      </c>
      <c r="I46" s="316" t="s">
        <v>904</v>
      </c>
      <c r="J46" s="315" t="s">
        <v>905</v>
      </c>
      <c r="K46" s="316">
        <f t="shared" ref="K46:K47" si="27">H46-F46</f>
        <v>65</v>
      </c>
      <c r="L46" s="317">
        <f t="shared" ref="L46:L47" si="28">(H46*N46)*0.07%</f>
        <v>395.93750000000006</v>
      </c>
      <c r="M46" s="318">
        <f t="shared" ref="M46:M47" si="29">(K46*N46)-L46</f>
        <v>7729.0625</v>
      </c>
      <c r="N46" s="316">
        <v>125</v>
      </c>
      <c r="O46" s="315" t="s">
        <v>538</v>
      </c>
      <c r="P46" s="319">
        <v>44564</v>
      </c>
      <c r="Q46" s="200"/>
      <c r="R46" s="203" t="s">
        <v>539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230"/>
      <c r="AG46" s="229"/>
      <c r="AH46" s="200"/>
      <c r="AI46" s="200"/>
      <c r="AJ46" s="230"/>
      <c r="AK46" s="230"/>
      <c r="AL46" s="230"/>
    </row>
    <row r="47" spans="1:38" s="198" customFormat="1" ht="12.75" customHeight="1">
      <c r="A47" s="274">
        <v>5</v>
      </c>
      <c r="B47" s="272">
        <v>44929</v>
      </c>
      <c r="C47" s="273"/>
      <c r="D47" s="273" t="s">
        <v>906</v>
      </c>
      <c r="E47" s="274" t="s">
        <v>540</v>
      </c>
      <c r="F47" s="274">
        <v>3055</v>
      </c>
      <c r="G47" s="274">
        <v>2990</v>
      </c>
      <c r="H47" s="269">
        <v>2990</v>
      </c>
      <c r="I47" s="269" t="s">
        <v>907</v>
      </c>
      <c r="J47" s="268" t="s">
        <v>995</v>
      </c>
      <c r="K47" s="269">
        <f t="shared" si="27"/>
        <v>-65</v>
      </c>
      <c r="L47" s="270">
        <f t="shared" si="28"/>
        <v>418.60000000000008</v>
      </c>
      <c r="M47" s="271">
        <f t="shared" si="29"/>
        <v>-13418.6</v>
      </c>
      <c r="N47" s="269">
        <v>200</v>
      </c>
      <c r="O47" s="268" t="s">
        <v>550</v>
      </c>
      <c r="P47" s="272">
        <v>44567</v>
      </c>
      <c r="Q47" s="200"/>
      <c r="R47" s="203" t="s">
        <v>539</v>
      </c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230"/>
      <c r="AG47" s="229"/>
      <c r="AH47" s="200"/>
      <c r="AI47" s="200"/>
      <c r="AJ47" s="230"/>
      <c r="AK47" s="230"/>
      <c r="AL47" s="230"/>
    </row>
    <row r="48" spans="1:38" s="198" customFormat="1" ht="12.75" customHeight="1">
      <c r="A48" s="201">
        <v>6</v>
      </c>
      <c r="B48" s="244">
        <v>44930</v>
      </c>
      <c r="C48" s="235"/>
      <c r="D48" s="235" t="s">
        <v>927</v>
      </c>
      <c r="E48" s="201" t="s">
        <v>540</v>
      </c>
      <c r="F48" s="201" t="s">
        <v>928</v>
      </c>
      <c r="G48" s="201">
        <v>4370</v>
      </c>
      <c r="H48" s="202"/>
      <c r="I48" s="202" t="s">
        <v>904</v>
      </c>
      <c r="J48" s="226" t="s">
        <v>541</v>
      </c>
      <c r="K48" s="235"/>
      <c r="L48" s="201"/>
      <c r="M48" s="201"/>
      <c r="N48" s="201"/>
      <c r="O48" s="202"/>
      <c r="P48" s="202"/>
      <c r="Q48" s="200"/>
      <c r="R48" s="203" t="s">
        <v>539</v>
      </c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230"/>
      <c r="AG48" s="229"/>
      <c r="AH48" s="200"/>
      <c r="AI48" s="200"/>
      <c r="AJ48" s="230"/>
      <c r="AK48" s="230"/>
      <c r="AL48" s="230"/>
    </row>
    <row r="49" spans="1:38" s="198" customFormat="1" ht="12.75" customHeight="1">
      <c r="A49" s="320">
        <v>7</v>
      </c>
      <c r="B49" s="326">
        <v>44930</v>
      </c>
      <c r="C49" s="321"/>
      <c r="D49" s="321" t="s">
        <v>929</v>
      </c>
      <c r="E49" s="320" t="s">
        <v>540</v>
      </c>
      <c r="F49" s="320">
        <v>717</v>
      </c>
      <c r="G49" s="320">
        <v>707</v>
      </c>
      <c r="H49" s="316">
        <v>724.5</v>
      </c>
      <c r="I49" s="316" t="s">
        <v>930</v>
      </c>
      <c r="J49" s="315" t="s">
        <v>961</v>
      </c>
      <c r="K49" s="316">
        <f t="shared" ref="K49" si="30">H49-F49</f>
        <v>7.5</v>
      </c>
      <c r="L49" s="317">
        <f t="shared" ref="L49" si="31">(H49*N49)*0.07%</f>
        <v>659.29500000000007</v>
      </c>
      <c r="M49" s="318">
        <f t="shared" ref="M49" si="32">(K49*N49)-L49</f>
        <v>9090.7049999999999</v>
      </c>
      <c r="N49" s="316">
        <v>1300</v>
      </c>
      <c r="O49" s="315" t="s">
        <v>538</v>
      </c>
      <c r="P49" s="319">
        <v>44566</v>
      </c>
      <c r="Q49" s="200"/>
      <c r="R49" s="203" t="s">
        <v>539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s="198" customFormat="1" ht="12.75" customHeight="1">
      <c r="A50" s="320">
        <v>8</v>
      </c>
      <c r="B50" s="326">
        <v>44931</v>
      </c>
      <c r="C50" s="321"/>
      <c r="D50" s="321" t="s">
        <v>963</v>
      </c>
      <c r="E50" s="320" t="s">
        <v>540</v>
      </c>
      <c r="F50" s="320">
        <v>1251</v>
      </c>
      <c r="G50" s="320">
        <v>1233</v>
      </c>
      <c r="H50" s="316">
        <v>1263.5</v>
      </c>
      <c r="I50" s="316" t="s">
        <v>964</v>
      </c>
      <c r="J50" s="315" t="s">
        <v>961</v>
      </c>
      <c r="K50" s="316">
        <f t="shared" ref="K50" si="33">H50-F50</f>
        <v>12.5</v>
      </c>
      <c r="L50" s="317">
        <f t="shared" ref="L50" si="34">(H50*N50)*0.07%</f>
        <v>619.11500000000012</v>
      </c>
      <c r="M50" s="318">
        <f t="shared" ref="M50" si="35">(K50*N50)-L50</f>
        <v>8130.8850000000002</v>
      </c>
      <c r="N50" s="316">
        <v>700</v>
      </c>
      <c r="O50" s="315" t="s">
        <v>538</v>
      </c>
      <c r="P50" s="319">
        <v>44567</v>
      </c>
      <c r="Q50" s="200"/>
      <c r="R50" s="203" t="s">
        <v>539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230"/>
      <c r="AG50" s="229"/>
      <c r="AH50" s="200"/>
      <c r="AI50" s="200"/>
      <c r="AJ50" s="230"/>
      <c r="AK50" s="230"/>
      <c r="AL50" s="230"/>
    </row>
    <row r="51" spans="1:38" s="198" customFormat="1" ht="12.75" customHeight="1">
      <c r="A51" s="201"/>
      <c r="B51" s="244"/>
      <c r="C51" s="235"/>
      <c r="D51" s="235"/>
      <c r="E51" s="201"/>
      <c r="F51" s="201"/>
      <c r="G51" s="201"/>
      <c r="H51" s="202"/>
      <c r="I51" s="202"/>
      <c r="J51" s="226"/>
      <c r="K51" s="235"/>
      <c r="L51" s="201"/>
      <c r="M51" s="201"/>
      <c r="N51" s="201"/>
      <c r="O51" s="202"/>
      <c r="P51" s="202"/>
      <c r="Q51" s="200"/>
      <c r="R51" s="203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230"/>
      <c r="AG51" s="229"/>
      <c r="AH51" s="200"/>
      <c r="AI51" s="200"/>
      <c r="AJ51" s="230"/>
      <c r="AK51" s="230"/>
      <c r="AL51" s="230"/>
    </row>
    <row r="52" spans="1:38" s="198" customFormat="1" ht="12.75" customHeight="1">
      <c r="A52" s="201"/>
      <c r="B52" s="244"/>
      <c r="C52" s="235"/>
      <c r="D52" s="235"/>
      <c r="E52" s="201"/>
      <c r="F52" s="201"/>
      <c r="G52" s="201"/>
      <c r="H52" s="202"/>
      <c r="I52" s="202"/>
      <c r="J52" s="226"/>
      <c r="K52" s="235"/>
      <c r="L52" s="201"/>
      <c r="M52" s="201"/>
      <c r="N52" s="201"/>
      <c r="O52" s="202"/>
      <c r="P52" s="202"/>
      <c r="Q52" s="200"/>
      <c r="R52" s="203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230"/>
      <c r="AG52" s="229"/>
      <c r="AH52" s="200"/>
      <c r="AI52" s="200"/>
      <c r="AJ52" s="230"/>
      <c r="AK52" s="230"/>
      <c r="AL52" s="230"/>
    </row>
    <row r="53" spans="1:38" s="198" customFormat="1" ht="12.75" customHeight="1">
      <c r="A53" s="201"/>
      <c r="B53" s="244"/>
      <c r="C53" s="235"/>
      <c r="D53" s="235"/>
      <c r="E53" s="201"/>
      <c r="F53" s="201"/>
      <c r="G53" s="201"/>
      <c r="H53" s="202"/>
      <c r="I53" s="202"/>
      <c r="J53" s="226"/>
      <c r="K53" s="235"/>
      <c r="L53" s="201"/>
      <c r="M53" s="201"/>
      <c r="N53" s="201"/>
      <c r="O53" s="202"/>
      <c r="P53" s="202"/>
      <c r="Q53" s="200"/>
      <c r="R53" s="203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/>
      <c r="B54" s="199"/>
      <c r="C54" s="235"/>
      <c r="D54" s="235"/>
      <c r="E54" s="201"/>
      <c r="F54" s="201"/>
      <c r="G54" s="201"/>
      <c r="H54" s="202"/>
      <c r="I54" s="202"/>
      <c r="J54" s="226"/>
      <c r="K54" s="235"/>
      <c r="L54" s="201"/>
      <c r="M54" s="201"/>
      <c r="N54" s="201"/>
      <c r="O54" s="202"/>
      <c r="P54" s="202"/>
      <c r="Q54" s="200"/>
      <c r="R54" s="203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2.75" customHeight="1">
      <c r="A55" s="201"/>
      <c r="B55" s="199"/>
      <c r="C55" s="235"/>
      <c r="D55" s="235"/>
      <c r="E55" s="201"/>
      <c r="F55" s="201"/>
      <c r="G55" s="201"/>
      <c r="H55" s="202"/>
      <c r="I55" s="202"/>
      <c r="J55" s="226"/>
      <c r="K55" s="235"/>
      <c r="L55" s="201"/>
      <c r="M55" s="201"/>
      <c r="N55" s="201"/>
      <c r="O55" s="202"/>
      <c r="P55" s="202"/>
      <c r="Q55" s="200"/>
      <c r="R55" s="203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230"/>
      <c r="AG55" s="229"/>
      <c r="AH55" s="200"/>
      <c r="AI55" s="200"/>
      <c r="AJ55" s="230"/>
      <c r="AK55" s="230"/>
      <c r="AL55" s="230"/>
    </row>
    <row r="56" spans="1:38" ht="38.25" customHeight="1">
      <c r="A56" s="137" t="s">
        <v>560</v>
      </c>
      <c r="B56" s="137"/>
      <c r="C56" s="137"/>
      <c r="D56" s="137"/>
      <c r="E56" s="138"/>
      <c r="F56" s="102"/>
      <c r="G56" s="102"/>
      <c r="H56" s="102"/>
      <c r="I56" s="102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94" t="s">
        <v>16</v>
      </c>
      <c r="B57" s="94" t="s">
        <v>515</v>
      </c>
      <c r="C57" s="94"/>
      <c r="D57" s="95" t="s">
        <v>526</v>
      </c>
      <c r="E57" s="94" t="s">
        <v>527</v>
      </c>
      <c r="F57" s="94" t="s">
        <v>528</v>
      </c>
      <c r="G57" s="94" t="s">
        <v>548</v>
      </c>
      <c r="H57" s="94" t="s">
        <v>530</v>
      </c>
      <c r="I57" s="94" t="s">
        <v>531</v>
      </c>
      <c r="J57" s="93" t="s">
        <v>532</v>
      </c>
      <c r="K57" s="93" t="s">
        <v>561</v>
      </c>
      <c r="L57" s="96" t="s">
        <v>534</v>
      </c>
      <c r="M57" s="136" t="s">
        <v>557</v>
      </c>
      <c r="N57" s="94" t="s">
        <v>558</v>
      </c>
      <c r="O57" s="94" t="s">
        <v>536</v>
      </c>
      <c r="P57" s="95" t="s">
        <v>537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s="198" customFormat="1" ht="15.6" customHeight="1">
      <c r="A58" s="267">
        <v>1</v>
      </c>
      <c r="B58" s="272">
        <v>44924</v>
      </c>
      <c r="C58" s="273"/>
      <c r="D58" s="273" t="s">
        <v>891</v>
      </c>
      <c r="E58" s="274" t="s">
        <v>540</v>
      </c>
      <c r="F58" s="274">
        <v>54</v>
      </c>
      <c r="G58" s="274">
        <v>36</v>
      </c>
      <c r="H58" s="269">
        <v>36</v>
      </c>
      <c r="I58" s="290" t="s">
        <v>892</v>
      </c>
      <c r="J58" s="268" t="s">
        <v>916</v>
      </c>
      <c r="K58" s="269">
        <f t="shared" ref="K58" si="36">H58-F58</f>
        <v>-18</v>
      </c>
      <c r="L58" s="270">
        <v>100</v>
      </c>
      <c r="M58" s="271">
        <f t="shared" ref="M58" si="37">(K58*N58)-L58</f>
        <v>-5500</v>
      </c>
      <c r="N58" s="269">
        <v>300</v>
      </c>
      <c r="O58" s="268" t="s">
        <v>550</v>
      </c>
      <c r="P58" s="272">
        <v>44929</v>
      </c>
      <c r="Q58" s="197"/>
      <c r="R58" s="203" t="s">
        <v>802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267">
        <v>2</v>
      </c>
      <c r="B59" s="285">
        <v>45290</v>
      </c>
      <c r="C59" s="273"/>
      <c r="D59" s="273" t="s">
        <v>896</v>
      </c>
      <c r="E59" s="274" t="s">
        <v>540</v>
      </c>
      <c r="F59" s="274">
        <v>42</v>
      </c>
      <c r="G59" s="274">
        <v>25</v>
      </c>
      <c r="H59" s="269">
        <v>27</v>
      </c>
      <c r="I59" s="290" t="s">
        <v>890</v>
      </c>
      <c r="J59" s="268" t="s">
        <v>915</v>
      </c>
      <c r="K59" s="269">
        <f t="shared" ref="K59" si="38">H59-F59</f>
        <v>-15</v>
      </c>
      <c r="L59" s="270">
        <v>100</v>
      </c>
      <c r="M59" s="271">
        <f t="shared" ref="M59" si="39">(K59*N59)-L59</f>
        <v>-4600</v>
      </c>
      <c r="N59" s="269">
        <v>300</v>
      </c>
      <c r="O59" s="268" t="s">
        <v>550</v>
      </c>
      <c r="P59" s="272">
        <v>44928</v>
      </c>
      <c r="Q59" s="197"/>
      <c r="R59" s="203" t="s">
        <v>802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267">
        <v>3</v>
      </c>
      <c r="B60" s="285">
        <v>44928</v>
      </c>
      <c r="C60" s="273"/>
      <c r="D60" s="273" t="s">
        <v>897</v>
      </c>
      <c r="E60" s="274" t="s">
        <v>540</v>
      </c>
      <c r="F60" s="274">
        <v>56</v>
      </c>
      <c r="G60" s="274">
        <v>35</v>
      </c>
      <c r="H60" s="269">
        <v>35</v>
      </c>
      <c r="I60" s="290" t="s">
        <v>880</v>
      </c>
      <c r="J60" s="268" t="s">
        <v>931</v>
      </c>
      <c r="K60" s="269">
        <f t="shared" ref="K60" si="40">H60-F60</f>
        <v>-21</v>
      </c>
      <c r="L60" s="270">
        <v>100</v>
      </c>
      <c r="M60" s="271">
        <f t="shared" ref="M60" si="41">(K60*N60)-L60</f>
        <v>-5350</v>
      </c>
      <c r="N60" s="269">
        <v>250</v>
      </c>
      <c r="O60" s="268" t="s">
        <v>550</v>
      </c>
      <c r="P60" s="272">
        <v>44930</v>
      </c>
      <c r="Q60" s="197"/>
      <c r="R60" s="203" t="s">
        <v>539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267">
        <v>4</v>
      </c>
      <c r="B61" s="285">
        <v>44929</v>
      </c>
      <c r="C61" s="273"/>
      <c r="D61" s="273" t="s">
        <v>908</v>
      </c>
      <c r="E61" s="274" t="s">
        <v>540</v>
      </c>
      <c r="F61" s="274">
        <v>32</v>
      </c>
      <c r="G61" s="274">
        <v>19.5</v>
      </c>
      <c r="H61" s="269">
        <v>19.5</v>
      </c>
      <c r="I61" s="290" t="s">
        <v>909</v>
      </c>
      <c r="J61" s="268" t="s">
        <v>957</v>
      </c>
      <c r="K61" s="269">
        <f t="shared" ref="K61" si="42">H61-F61</f>
        <v>-12.5</v>
      </c>
      <c r="L61" s="270">
        <v>100</v>
      </c>
      <c r="M61" s="271">
        <f t="shared" ref="M61" si="43">(K61*N61)-L61</f>
        <v>-5100</v>
      </c>
      <c r="N61" s="269">
        <v>400</v>
      </c>
      <c r="O61" s="268" t="s">
        <v>550</v>
      </c>
      <c r="P61" s="272">
        <v>44931</v>
      </c>
      <c r="Q61" s="197"/>
      <c r="R61" s="203" t="s">
        <v>539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337">
        <v>5</v>
      </c>
      <c r="B62" s="326">
        <v>44929</v>
      </c>
      <c r="C62" s="321"/>
      <c r="D62" s="321" t="s">
        <v>910</v>
      </c>
      <c r="E62" s="320" t="s">
        <v>540</v>
      </c>
      <c r="F62" s="320">
        <v>25.5</v>
      </c>
      <c r="G62" s="320">
        <v>18</v>
      </c>
      <c r="H62" s="316">
        <v>29.5</v>
      </c>
      <c r="I62" s="338" t="s">
        <v>911</v>
      </c>
      <c r="J62" s="315" t="s">
        <v>958</v>
      </c>
      <c r="K62" s="316">
        <f t="shared" ref="K62" si="44">H62-F62</f>
        <v>4</v>
      </c>
      <c r="L62" s="317">
        <v>100</v>
      </c>
      <c r="M62" s="318">
        <f t="shared" ref="M62" si="45">(K62*N62)-L62</f>
        <v>2500</v>
      </c>
      <c r="N62" s="316">
        <v>650</v>
      </c>
      <c r="O62" s="315" t="s">
        <v>538</v>
      </c>
      <c r="P62" s="319">
        <v>44931</v>
      </c>
      <c r="Q62" s="197"/>
      <c r="R62" s="203" t="s">
        <v>539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37">
        <v>6</v>
      </c>
      <c r="B63" s="326">
        <v>44929</v>
      </c>
      <c r="C63" s="321"/>
      <c r="D63" s="321" t="s">
        <v>913</v>
      </c>
      <c r="E63" s="320" t="s">
        <v>540</v>
      </c>
      <c r="F63" s="320">
        <v>9.5</v>
      </c>
      <c r="G63" s="320">
        <v>4.5</v>
      </c>
      <c r="H63" s="316">
        <v>11.5</v>
      </c>
      <c r="I63" s="338" t="s">
        <v>914</v>
      </c>
      <c r="J63" s="315" t="s">
        <v>959</v>
      </c>
      <c r="K63" s="316">
        <f t="shared" ref="K63" si="46">H63-F63</f>
        <v>2</v>
      </c>
      <c r="L63" s="317">
        <v>100</v>
      </c>
      <c r="M63" s="318">
        <f t="shared" ref="M63" si="47">(K63*N63)-L63</f>
        <v>1700</v>
      </c>
      <c r="N63" s="316">
        <v>900</v>
      </c>
      <c r="O63" s="315" t="s">
        <v>538</v>
      </c>
      <c r="P63" s="319">
        <v>44931</v>
      </c>
      <c r="Q63" s="197"/>
      <c r="R63" s="203" t="s">
        <v>539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37">
        <v>7</v>
      </c>
      <c r="B64" s="326">
        <v>44930</v>
      </c>
      <c r="C64" s="321"/>
      <c r="D64" s="321" t="s">
        <v>925</v>
      </c>
      <c r="E64" s="320" t="s">
        <v>540</v>
      </c>
      <c r="F64" s="320">
        <v>48</v>
      </c>
      <c r="G64" s="320">
        <v>19</v>
      </c>
      <c r="H64" s="316">
        <v>58</v>
      </c>
      <c r="I64" s="338" t="s">
        <v>926</v>
      </c>
      <c r="J64" s="315" t="s">
        <v>960</v>
      </c>
      <c r="K64" s="316">
        <f t="shared" ref="K64" si="48">H64-F64</f>
        <v>10</v>
      </c>
      <c r="L64" s="317">
        <v>100</v>
      </c>
      <c r="M64" s="318">
        <f t="shared" ref="M64" si="49">(K64*N64)-L64</f>
        <v>1650</v>
      </c>
      <c r="N64" s="316">
        <v>175</v>
      </c>
      <c r="O64" s="315" t="s">
        <v>538</v>
      </c>
      <c r="P64" s="319">
        <v>44931</v>
      </c>
      <c r="Q64" s="197"/>
      <c r="R64" s="203" t="s">
        <v>539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337">
        <v>8</v>
      </c>
      <c r="B65" s="326">
        <v>44930</v>
      </c>
      <c r="C65" s="321"/>
      <c r="D65" s="321" t="s">
        <v>932</v>
      </c>
      <c r="E65" s="320" t="s">
        <v>540</v>
      </c>
      <c r="F65" s="320">
        <v>51.5</v>
      </c>
      <c r="G65" s="320">
        <v>19</v>
      </c>
      <c r="H65" s="316">
        <v>71.5</v>
      </c>
      <c r="I65" s="338" t="s">
        <v>933</v>
      </c>
      <c r="J65" s="315" t="s">
        <v>934</v>
      </c>
      <c r="K65" s="316">
        <f t="shared" ref="K65" si="50">H65-F65</f>
        <v>20</v>
      </c>
      <c r="L65" s="317">
        <v>100</v>
      </c>
      <c r="M65" s="318">
        <f t="shared" ref="M65" si="51">(K65*N65)-L65</f>
        <v>900</v>
      </c>
      <c r="N65" s="316">
        <v>50</v>
      </c>
      <c r="O65" s="315" t="s">
        <v>538</v>
      </c>
      <c r="P65" s="319">
        <v>44930</v>
      </c>
      <c r="Q65" s="197"/>
      <c r="R65" s="203" t="s">
        <v>539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00">
        <v>9</v>
      </c>
      <c r="B66" s="244">
        <v>44931</v>
      </c>
      <c r="C66" s="235"/>
      <c r="D66" s="235" t="s">
        <v>913</v>
      </c>
      <c r="E66" s="201" t="s">
        <v>540</v>
      </c>
      <c r="F66" s="201" t="s">
        <v>967</v>
      </c>
      <c r="G66" s="201">
        <v>4.5</v>
      </c>
      <c r="H66" s="202"/>
      <c r="I66" s="301" t="s">
        <v>968</v>
      </c>
      <c r="J66" s="226" t="s">
        <v>541</v>
      </c>
      <c r="K66" s="202"/>
      <c r="L66" s="218"/>
      <c r="M66" s="219"/>
      <c r="N66" s="202"/>
      <c r="O66" s="226"/>
      <c r="P66" s="199"/>
      <c r="Q66" s="197"/>
      <c r="R66" s="203" t="s">
        <v>539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00">
        <v>10</v>
      </c>
      <c r="B67" s="244">
        <v>44932</v>
      </c>
      <c r="C67" s="235"/>
      <c r="D67" s="235" t="s">
        <v>992</v>
      </c>
      <c r="E67" s="201" t="s">
        <v>540</v>
      </c>
      <c r="F67" s="201" t="s">
        <v>993</v>
      </c>
      <c r="G67" s="201">
        <v>27</v>
      </c>
      <c r="H67" s="202"/>
      <c r="I67" s="301" t="s">
        <v>994</v>
      </c>
      <c r="J67" s="226" t="s">
        <v>541</v>
      </c>
      <c r="K67" s="202"/>
      <c r="L67" s="218"/>
      <c r="M67" s="219"/>
      <c r="N67" s="202"/>
      <c r="O67" s="226"/>
      <c r="P67" s="199"/>
      <c r="Q67" s="197"/>
      <c r="R67" s="203" t="s">
        <v>802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0"/>
      <c r="B68" s="244"/>
      <c r="C68" s="235"/>
      <c r="D68" s="235"/>
      <c r="E68" s="201"/>
      <c r="F68" s="201"/>
      <c r="G68" s="201"/>
      <c r="H68" s="202"/>
      <c r="I68" s="301"/>
      <c r="J68" s="226"/>
      <c r="K68" s="202"/>
      <c r="L68" s="218"/>
      <c r="M68" s="219"/>
      <c r="N68" s="202"/>
      <c r="O68" s="226"/>
      <c r="P68" s="199"/>
      <c r="Q68" s="197"/>
      <c r="R68" s="203"/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00"/>
      <c r="B69" s="244"/>
      <c r="C69" s="235"/>
      <c r="D69" s="235"/>
      <c r="E69" s="201"/>
      <c r="F69" s="201"/>
      <c r="G69" s="201"/>
      <c r="H69" s="202"/>
      <c r="I69" s="301"/>
      <c r="J69" s="226"/>
      <c r="K69" s="202"/>
      <c r="L69" s="218"/>
      <c r="M69" s="219"/>
      <c r="N69" s="202"/>
      <c r="O69" s="226"/>
      <c r="P69" s="199"/>
      <c r="Q69" s="197"/>
      <c r="R69" s="203"/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0"/>
      <c r="B70" s="244"/>
      <c r="C70" s="235"/>
      <c r="D70" s="235"/>
      <c r="E70" s="201"/>
      <c r="F70" s="201"/>
      <c r="G70" s="201"/>
      <c r="H70" s="202"/>
      <c r="I70" s="301"/>
      <c r="J70" s="226"/>
      <c r="K70" s="202"/>
      <c r="L70" s="218"/>
      <c r="M70" s="219"/>
      <c r="N70" s="202"/>
      <c r="O70" s="226"/>
      <c r="P70" s="199"/>
      <c r="Q70" s="197"/>
      <c r="R70" s="203"/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ht="38.25" customHeight="1">
      <c r="A71" s="92" t="s">
        <v>562</v>
      </c>
      <c r="B71" s="139"/>
      <c r="C71" s="139"/>
      <c r="D71" s="140"/>
      <c r="E71" s="124"/>
      <c r="F71" s="6"/>
      <c r="G71" s="6"/>
      <c r="H71" s="125"/>
      <c r="I71" s="141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"/>
      <c r="AI71" s="1"/>
      <c r="AJ71" s="6"/>
      <c r="AK71" s="1"/>
    </row>
    <row r="72" spans="1:38" s="198" customFormat="1" ht="38.25">
      <c r="A72" s="93" t="s">
        <v>16</v>
      </c>
      <c r="B72" s="94" t="s">
        <v>515</v>
      </c>
      <c r="C72" s="94"/>
      <c r="D72" s="95" t="s">
        <v>526</v>
      </c>
      <c r="E72" s="94" t="s">
        <v>527</v>
      </c>
      <c r="F72" s="94" t="s">
        <v>528</v>
      </c>
      <c r="G72" s="94" t="s">
        <v>529</v>
      </c>
      <c r="H72" s="94" t="s">
        <v>530</v>
      </c>
      <c r="I72" s="94" t="s">
        <v>531</v>
      </c>
      <c r="J72" s="93" t="s">
        <v>532</v>
      </c>
      <c r="K72" s="128" t="s">
        <v>549</v>
      </c>
      <c r="L72" s="129" t="s">
        <v>534</v>
      </c>
      <c r="M72" s="96" t="s">
        <v>535</v>
      </c>
      <c r="N72" s="94" t="s">
        <v>536</v>
      </c>
      <c r="O72" s="95" t="s">
        <v>537</v>
      </c>
      <c r="P72" s="94" t="s">
        <v>766</v>
      </c>
      <c r="Q72" s="197"/>
      <c r="R72" s="6"/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197"/>
      <c r="AG72" s="197"/>
      <c r="AH72" s="197"/>
      <c r="AI72" s="197"/>
      <c r="AJ72" s="197"/>
      <c r="AK72" s="197"/>
      <c r="AL72" s="197"/>
    </row>
    <row r="73" spans="1:38" s="198" customFormat="1" ht="12.75" customHeight="1">
      <c r="A73" s="280">
        <v>1</v>
      </c>
      <c r="B73" s="281">
        <v>44840</v>
      </c>
      <c r="C73" s="282"/>
      <c r="D73" s="283" t="s">
        <v>116</v>
      </c>
      <c r="E73" s="284" t="s">
        <v>540</v>
      </c>
      <c r="F73" s="284">
        <v>1405</v>
      </c>
      <c r="G73" s="284">
        <v>1240</v>
      </c>
      <c r="H73" s="284">
        <v>1625</v>
      </c>
      <c r="I73" s="284" t="s">
        <v>840</v>
      </c>
      <c r="J73" s="275" t="s">
        <v>872</v>
      </c>
      <c r="K73" s="275">
        <f t="shared" ref="K73" si="52">H73-F73</f>
        <v>220</v>
      </c>
      <c r="L73" s="276">
        <f t="shared" ref="L73" si="53">(F73*-0.7)/100</f>
        <v>-9.8349999999999991</v>
      </c>
      <c r="M73" s="277">
        <f t="shared" ref="M73" si="54">(K73+L73)/F73</f>
        <v>0.14958362989323842</v>
      </c>
      <c r="N73" s="275" t="s">
        <v>538</v>
      </c>
      <c r="O73" s="278">
        <v>44879</v>
      </c>
      <c r="P73" s="275"/>
      <c r="Q73" s="197"/>
      <c r="R73" s="1" t="s">
        <v>539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197"/>
      <c r="AG73" s="197"/>
      <c r="AH73" s="197"/>
      <c r="AI73" s="197"/>
      <c r="AJ73" s="197"/>
      <c r="AK73" s="197"/>
      <c r="AL73" s="197"/>
    </row>
    <row r="74" spans="1:38" ht="14.25" customHeight="1">
      <c r="A74" s="257">
        <v>2</v>
      </c>
      <c r="B74" s="258">
        <v>44840</v>
      </c>
      <c r="C74" s="255"/>
      <c r="D74" s="255" t="s">
        <v>839</v>
      </c>
      <c r="E74" s="256" t="s">
        <v>540</v>
      </c>
      <c r="F74" s="256" t="s">
        <v>841</v>
      </c>
      <c r="G74" s="256">
        <v>1220</v>
      </c>
      <c r="H74" s="256"/>
      <c r="I74" s="256" t="s">
        <v>842</v>
      </c>
      <c r="J74" s="226" t="s">
        <v>541</v>
      </c>
      <c r="K74" s="202"/>
      <c r="L74" s="218"/>
      <c r="M74" s="219"/>
      <c r="N74" s="202"/>
      <c r="O74" s="226"/>
      <c r="P74" s="199"/>
      <c r="Q74" s="197"/>
      <c r="R74" s="197" t="s">
        <v>539</v>
      </c>
      <c r="S74" s="41"/>
      <c r="T74" s="1"/>
      <c r="U74" s="1"/>
      <c r="V74" s="1"/>
      <c r="W74" s="1"/>
      <c r="X74" s="1"/>
      <c r="Y74" s="1"/>
      <c r="Z74" s="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</row>
    <row r="75" spans="1:38" ht="12.75" customHeight="1">
      <c r="A75" s="256"/>
      <c r="B75" s="254"/>
      <c r="C75" s="255"/>
      <c r="D75" s="255"/>
      <c r="E75" s="256"/>
      <c r="F75" s="256"/>
      <c r="G75" s="256"/>
      <c r="H75" s="256"/>
      <c r="I75" s="256"/>
      <c r="J75" s="226"/>
      <c r="K75" s="202"/>
      <c r="L75" s="218"/>
      <c r="M75" s="219"/>
      <c r="N75" s="202"/>
      <c r="O75" s="226"/>
      <c r="P75" s="199"/>
      <c r="R75" s="6"/>
      <c r="S75" s="1"/>
      <c r="T75" s="1"/>
      <c r="U75" s="1"/>
      <c r="V75" s="1"/>
      <c r="W75" s="1"/>
      <c r="X75" s="1"/>
      <c r="Y75" s="1"/>
    </row>
    <row r="76" spans="1:38" ht="12.75" customHeight="1">
      <c r="A76" s="109" t="s">
        <v>542</v>
      </c>
      <c r="B76" s="109"/>
      <c r="C76" s="109"/>
      <c r="D76" s="109"/>
      <c r="E76" s="41"/>
      <c r="F76" s="116" t="s">
        <v>544</v>
      </c>
      <c r="G76" s="54"/>
      <c r="H76" s="54"/>
      <c r="I76" s="54"/>
      <c r="J76" s="6"/>
      <c r="K76" s="132"/>
      <c r="L76" s="133"/>
      <c r="M76" s="6"/>
      <c r="N76" s="99"/>
      <c r="O76" s="142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15" t="s">
        <v>543</v>
      </c>
      <c r="B77" s="109"/>
      <c r="C77" s="109"/>
      <c r="D77" s="109"/>
      <c r="E77" s="6"/>
      <c r="F77" s="116" t="s">
        <v>546</v>
      </c>
      <c r="G77" s="6"/>
      <c r="H77" s="6" t="s">
        <v>762</v>
      </c>
      <c r="I77" s="6"/>
      <c r="J77" s="1"/>
      <c r="K77" s="6"/>
      <c r="L77" s="6"/>
      <c r="M77" s="6"/>
      <c r="N77" s="1"/>
      <c r="O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15"/>
      <c r="B78" s="109"/>
      <c r="C78" s="109"/>
      <c r="D78" s="109"/>
      <c r="E78" s="6"/>
      <c r="F78" s="116"/>
      <c r="G78" s="6"/>
      <c r="H78" s="6"/>
      <c r="I78" s="6"/>
      <c r="J78" s="1"/>
      <c r="K78" s="6"/>
      <c r="L78" s="6"/>
      <c r="M78" s="6"/>
      <c r="N78" s="1"/>
      <c r="O78" s="1"/>
      <c r="Q78" s="1"/>
      <c r="R78" s="54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15"/>
      <c r="B79" s="109"/>
      <c r="C79" s="109"/>
      <c r="D79" s="109"/>
      <c r="E79" s="6"/>
      <c r="F79" s="116"/>
      <c r="G79" s="54"/>
      <c r="H79" s="41"/>
      <c r="I79" s="54"/>
      <c r="J79" s="6"/>
      <c r="K79" s="132"/>
      <c r="L79" s="133"/>
      <c r="M79" s="6"/>
      <c r="N79" s="99"/>
      <c r="O79" s="134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54"/>
      <c r="B80" s="98"/>
      <c r="C80" s="98"/>
      <c r="D80" s="41"/>
      <c r="E80" s="54"/>
      <c r="F80" s="54"/>
      <c r="G80" s="54"/>
      <c r="H80" s="41"/>
      <c r="I80" s="54"/>
      <c r="J80" s="6"/>
      <c r="K80" s="132"/>
      <c r="L80" s="133"/>
      <c r="M80" s="6"/>
      <c r="N80" s="99"/>
      <c r="O80" s="134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38.25" customHeight="1">
      <c r="A81" s="41"/>
      <c r="B81" s="143" t="s">
        <v>563</v>
      </c>
      <c r="C81" s="143"/>
      <c r="D81" s="143"/>
      <c r="E81" s="143"/>
      <c r="F81" s="6"/>
      <c r="G81" s="6"/>
      <c r="H81" s="126"/>
      <c r="I81" s="6"/>
      <c r="J81" s="126"/>
      <c r="K81" s="127"/>
      <c r="L81" s="6"/>
      <c r="M81" s="6"/>
      <c r="N81" s="1"/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93" t="s">
        <v>16</v>
      </c>
      <c r="B82" s="94" t="s">
        <v>515</v>
      </c>
      <c r="C82" s="94"/>
      <c r="D82" s="95" t="s">
        <v>526</v>
      </c>
      <c r="E82" s="94" t="s">
        <v>527</v>
      </c>
      <c r="F82" s="94" t="s">
        <v>528</v>
      </c>
      <c r="G82" s="94" t="s">
        <v>564</v>
      </c>
      <c r="H82" s="94" t="s">
        <v>565</v>
      </c>
      <c r="I82" s="94" t="s">
        <v>531</v>
      </c>
      <c r="J82" s="144" t="s">
        <v>532</v>
      </c>
      <c r="K82" s="94" t="s">
        <v>533</v>
      </c>
      <c r="L82" s="94" t="s">
        <v>566</v>
      </c>
      <c r="M82" s="94" t="s">
        <v>536</v>
      </c>
      <c r="N82" s="95" t="s">
        <v>537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</v>
      </c>
      <c r="B83" s="146">
        <v>41579</v>
      </c>
      <c r="C83" s="146"/>
      <c r="D83" s="147" t="s">
        <v>567</v>
      </c>
      <c r="E83" s="148" t="s">
        <v>568</v>
      </c>
      <c r="F83" s="149">
        <v>82</v>
      </c>
      <c r="G83" s="148" t="s">
        <v>569</v>
      </c>
      <c r="H83" s="148">
        <v>100</v>
      </c>
      <c r="I83" s="150">
        <v>100</v>
      </c>
      <c r="J83" s="151" t="s">
        <v>570</v>
      </c>
      <c r="K83" s="152">
        <f t="shared" ref="K83:K135" si="55">H83-F83</f>
        <v>18</v>
      </c>
      <c r="L83" s="153">
        <f t="shared" ref="L83:L135" si="56">K83/F83</f>
        <v>0.21951219512195122</v>
      </c>
      <c r="M83" s="148" t="s">
        <v>538</v>
      </c>
      <c r="N83" s="154">
        <v>42657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2</v>
      </c>
      <c r="B84" s="146">
        <v>41794</v>
      </c>
      <c r="C84" s="146"/>
      <c r="D84" s="147" t="s">
        <v>571</v>
      </c>
      <c r="E84" s="148" t="s">
        <v>540</v>
      </c>
      <c r="F84" s="149">
        <v>257</v>
      </c>
      <c r="G84" s="148" t="s">
        <v>569</v>
      </c>
      <c r="H84" s="148">
        <v>300</v>
      </c>
      <c r="I84" s="150">
        <v>300</v>
      </c>
      <c r="J84" s="151" t="s">
        <v>570</v>
      </c>
      <c r="K84" s="152">
        <f t="shared" si="55"/>
        <v>43</v>
      </c>
      <c r="L84" s="153">
        <f t="shared" si="56"/>
        <v>0.16731517509727625</v>
      </c>
      <c r="M84" s="148" t="s">
        <v>538</v>
      </c>
      <c r="N84" s="154">
        <v>41822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3</v>
      </c>
      <c r="B85" s="146">
        <v>41828</v>
      </c>
      <c r="C85" s="146"/>
      <c r="D85" s="147" t="s">
        <v>572</v>
      </c>
      <c r="E85" s="148" t="s">
        <v>540</v>
      </c>
      <c r="F85" s="149">
        <v>393</v>
      </c>
      <c r="G85" s="148" t="s">
        <v>569</v>
      </c>
      <c r="H85" s="148">
        <v>468</v>
      </c>
      <c r="I85" s="150">
        <v>468</v>
      </c>
      <c r="J85" s="151" t="s">
        <v>570</v>
      </c>
      <c r="K85" s="152">
        <f t="shared" si="55"/>
        <v>75</v>
      </c>
      <c r="L85" s="153">
        <f t="shared" si="56"/>
        <v>0.19083969465648856</v>
      </c>
      <c r="M85" s="148" t="s">
        <v>538</v>
      </c>
      <c r="N85" s="154">
        <v>41863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4</v>
      </c>
      <c r="B86" s="146">
        <v>41857</v>
      </c>
      <c r="C86" s="146"/>
      <c r="D86" s="147" t="s">
        <v>573</v>
      </c>
      <c r="E86" s="148" t="s">
        <v>540</v>
      </c>
      <c r="F86" s="149">
        <v>205</v>
      </c>
      <c r="G86" s="148" t="s">
        <v>569</v>
      </c>
      <c r="H86" s="148">
        <v>275</v>
      </c>
      <c r="I86" s="150">
        <v>250</v>
      </c>
      <c r="J86" s="151" t="s">
        <v>570</v>
      </c>
      <c r="K86" s="152">
        <f t="shared" si="55"/>
        <v>70</v>
      </c>
      <c r="L86" s="153">
        <f t="shared" si="56"/>
        <v>0.34146341463414637</v>
      </c>
      <c r="M86" s="148" t="s">
        <v>538</v>
      </c>
      <c r="N86" s="154">
        <v>41962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5</v>
      </c>
      <c r="B87" s="146">
        <v>41886</v>
      </c>
      <c r="C87" s="146"/>
      <c r="D87" s="147" t="s">
        <v>574</v>
      </c>
      <c r="E87" s="148" t="s">
        <v>540</v>
      </c>
      <c r="F87" s="149">
        <v>162</v>
      </c>
      <c r="G87" s="148" t="s">
        <v>569</v>
      </c>
      <c r="H87" s="148">
        <v>190</v>
      </c>
      <c r="I87" s="150">
        <v>190</v>
      </c>
      <c r="J87" s="151" t="s">
        <v>570</v>
      </c>
      <c r="K87" s="152">
        <f t="shared" si="55"/>
        <v>28</v>
      </c>
      <c r="L87" s="153">
        <f t="shared" si="56"/>
        <v>0.1728395061728395</v>
      </c>
      <c r="M87" s="148" t="s">
        <v>538</v>
      </c>
      <c r="N87" s="154">
        <v>42006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6</v>
      </c>
      <c r="B88" s="146">
        <v>41886</v>
      </c>
      <c r="C88" s="146"/>
      <c r="D88" s="147" t="s">
        <v>575</v>
      </c>
      <c r="E88" s="148" t="s">
        <v>540</v>
      </c>
      <c r="F88" s="149">
        <v>75</v>
      </c>
      <c r="G88" s="148" t="s">
        <v>569</v>
      </c>
      <c r="H88" s="148">
        <v>91.5</v>
      </c>
      <c r="I88" s="150" t="s">
        <v>576</v>
      </c>
      <c r="J88" s="151" t="s">
        <v>577</v>
      </c>
      <c r="K88" s="152">
        <f t="shared" si="55"/>
        <v>16.5</v>
      </c>
      <c r="L88" s="153">
        <f t="shared" si="56"/>
        <v>0.22</v>
      </c>
      <c r="M88" s="148" t="s">
        <v>538</v>
      </c>
      <c r="N88" s="154">
        <v>41954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7</v>
      </c>
      <c r="B89" s="146">
        <v>41913</v>
      </c>
      <c r="C89" s="146"/>
      <c r="D89" s="147" t="s">
        <v>578</v>
      </c>
      <c r="E89" s="148" t="s">
        <v>540</v>
      </c>
      <c r="F89" s="149">
        <v>850</v>
      </c>
      <c r="G89" s="148" t="s">
        <v>569</v>
      </c>
      <c r="H89" s="148">
        <v>982.5</v>
      </c>
      <c r="I89" s="150">
        <v>1050</v>
      </c>
      <c r="J89" s="151" t="s">
        <v>579</v>
      </c>
      <c r="K89" s="152">
        <f t="shared" si="55"/>
        <v>132.5</v>
      </c>
      <c r="L89" s="153">
        <f t="shared" si="56"/>
        <v>0.15588235294117647</v>
      </c>
      <c r="M89" s="148" t="s">
        <v>538</v>
      </c>
      <c r="N89" s="154">
        <v>42039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8</v>
      </c>
      <c r="B90" s="146">
        <v>41913</v>
      </c>
      <c r="C90" s="146"/>
      <c r="D90" s="147" t="s">
        <v>580</v>
      </c>
      <c r="E90" s="148" t="s">
        <v>540</v>
      </c>
      <c r="F90" s="149">
        <v>475</v>
      </c>
      <c r="G90" s="148" t="s">
        <v>569</v>
      </c>
      <c r="H90" s="148">
        <v>515</v>
      </c>
      <c r="I90" s="150">
        <v>600</v>
      </c>
      <c r="J90" s="151" t="s">
        <v>581</v>
      </c>
      <c r="K90" s="152">
        <f t="shared" si="55"/>
        <v>40</v>
      </c>
      <c r="L90" s="153">
        <f t="shared" si="56"/>
        <v>8.4210526315789472E-2</v>
      </c>
      <c r="M90" s="148" t="s">
        <v>538</v>
      </c>
      <c r="N90" s="15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9</v>
      </c>
      <c r="B91" s="146">
        <v>41913</v>
      </c>
      <c r="C91" s="146"/>
      <c r="D91" s="147" t="s">
        <v>582</v>
      </c>
      <c r="E91" s="148" t="s">
        <v>540</v>
      </c>
      <c r="F91" s="149">
        <v>86</v>
      </c>
      <c r="G91" s="148" t="s">
        <v>569</v>
      </c>
      <c r="H91" s="148">
        <v>99</v>
      </c>
      <c r="I91" s="150">
        <v>140</v>
      </c>
      <c r="J91" s="151" t="s">
        <v>583</v>
      </c>
      <c r="K91" s="152">
        <f t="shared" si="55"/>
        <v>13</v>
      </c>
      <c r="L91" s="153">
        <f t="shared" si="56"/>
        <v>0.15116279069767441</v>
      </c>
      <c r="M91" s="148" t="s">
        <v>538</v>
      </c>
      <c r="N91" s="15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10</v>
      </c>
      <c r="B92" s="146">
        <v>41926</v>
      </c>
      <c r="C92" s="146"/>
      <c r="D92" s="147" t="s">
        <v>584</v>
      </c>
      <c r="E92" s="148" t="s">
        <v>540</v>
      </c>
      <c r="F92" s="149">
        <v>496.6</v>
      </c>
      <c r="G92" s="148" t="s">
        <v>569</v>
      </c>
      <c r="H92" s="148">
        <v>621</v>
      </c>
      <c r="I92" s="150">
        <v>580</v>
      </c>
      <c r="J92" s="151" t="s">
        <v>570</v>
      </c>
      <c r="K92" s="152">
        <f t="shared" si="55"/>
        <v>124.39999999999998</v>
      </c>
      <c r="L92" s="153">
        <f t="shared" si="56"/>
        <v>0.25050342327829234</v>
      </c>
      <c r="M92" s="148" t="s">
        <v>538</v>
      </c>
      <c r="N92" s="154">
        <v>42605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11</v>
      </c>
      <c r="B93" s="146">
        <v>41926</v>
      </c>
      <c r="C93" s="146"/>
      <c r="D93" s="147" t="s">
        <v>585</v>
      </c>
      <c r="E93" s="148" t="s">
        <v>540</v>
      </c>
      <c r="F93" s="149">
        <v>2481.9</v>
      </c>
      <c r="G93" s="148" t="s">
        <v>569</v>
      </c>
      <c r="H93" s="148">
        <v>2840</v>
      </c>
      <c r="I93" s="150">
        <v>2870</v>
      </c>
      <c r="J93" s="151" t="s">
        <v>586</v>
      </c>
      <c r="K93" s="152">
        <f t="shared" si="55"/>
        <v>358.09999999999991</v>
      </c>
      <c r="L93" s="153">
        <f t="shared" si="56"/>
        <v>0.14428462065353154</v>
      </c>
      <c r="M93" s="148" t="s">
        <v>538</v>
      </c>
      <c r="N93" s="154">
        <v>42017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12</v>
      </c>
      <c r="B94" s="146">
        <v>41928</v>
      </c>
      <c r="C94" s="146"/>
      <c r="D94" s="147" t="s">
        <v>587</v>
      </c>
      <c r="E94" s="148" t="s">
        <v>540</v>
      </c>
      <c r="F94" s="149">
        <v>84.5</v>
      </c>
      <c r="G94" s="148" t="s">
        <v>569</v>
      </c>
      <c r="H94" s="148">
        <v>93</v>
      </c>
      <c r="I94" s="150">
        <v>110</v>
      </c>
      <c r="J94" s="151" t="s">
        <v>588</v>
      </c>
      <c r="K94" s="152">
        <f t="shared" si="55"/>
        <v>8.5</v>
      </c>
      <c r="L94" s="153">
        <f t="shared" si="56"/>
        <v>0.10059171597633136</v>
      </c>
      <c r="M94" s="148" t="s">
        <v>538</v>
      </c>
      <c r="N94" s="154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13</v>
      </c>
      <c r="B95" s="146">
        <v>41928</v>
      </c>
      <c r="C95" s="146"/>
      <c r="D95" s="147" t="s">
        <v>589</v>
      </c>
      <c r="E95" s="148" t="s">
        <v>540</v>
      </c>
      <c r="F95" s="149">
        <v>401</v>
      </c>
      <c r="G95" s="148" t="s">
        <v>569</v>
      </c>
      <c r="H95" s="148">
        <v>428</v>
      </c>
      <c r="I95" s="150">
        <v>450</v>
      </c>
      <c r="J95" s="151" t="s">
        <v>590</v>
      </c>
      <c r="K95" s="152">
        <f t="shared" si="55"/>
        <v>27</v>
      </c>
      <c r="L95" s="153">
        <f t="shared" si="56"/>
        <v>6.7331670822942641E-2</v>
      </c>
      <c r="M95" s="148" t="s">
        <v>538</v>
      </c>
      <c r="N95" s="154">
        <v>42020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14</v>
      </c>
      <c r="B96" s="146">
        <v>41928</v>
      </c>
      <c r="C96" s="146"/>
      <c r="D96" s="147" t="s">
        <v>591</v>
      </c>
      <c r="E96" s="148" t="s">
        <v>540</v>
      </c>
      <c r="F96" s="149">
        <v>101</v>
      </c>
      <c r="G96" s="148" t="s">
        <v>569</v>
      </c>
      <c r="H96" s="148">
        <v>112</v>
      </c>
      <c r="I96" s="150">
        <v>120</v>
      </c>
      <c r="J96" s="151" t="s">
        <v>592</v>
      </c>
      <c r="K96" s="152">
        <f t="shared" si="55"/>
        <v>11</v>
      </c>
      <c r="L96" s="153">
        <f t="shared" si="56"/>
        <v>0.10891089108910891</v>
      </c>
      <c r="M96" s="148" t="s">
        <v>538</v>
      </c>
      <c r="N96" s="15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15</v>
      </c>
      <c r="B97" s="146">
        <v>41954</v>
      </c>
      <c r="C97" s="146"/>
      <c r="D97" s="147" t="s">
        <v>593</v>
      </c>
      <c r="E97" s="148" t="s">
        <v>540</v>
      </c>
      <c r="F97" s="149">
        <v>59</v>
      </c>
      <c r="G97" s="148" t="s">
        <v>569</v>
      </c>
      <c r="H97" s="148">
        <v>76</v>
      </c>
      <c r="I97" s="150">
        <v>76</v>
      </c>
      <c r="J97" s="151" t="s">
        <v>570</v>
      </c>
      <c r="K97" s="152">
        <f t="shared" si="55"/>
        <v>17</v>
      </c>
      <c r="L97" s="153">
        <f t="shared" si="56"/>
        <v>0.28813559322033899</v>
      </c>
      <c r="M97" s="148" t="s">
        <v>538</v>
      </c>
      <c r="N97" s="154">
        <v>43032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16</v>
      </c>
      <c r="B98" s="146">
        <v>41954</v>
      </c>
      <c r="C98" s="146"/>
      <c r="D98" s="147" t="s">
        <v>582</v>
      </c>
      <c r="E98" s="148" t="s">
        <v>540</v>
      </c>
      <c r="F98" s="149">
        <v>99</v>
      </c>
      <c r="G98" s="148" t="s">
        <v>569</v>
      </c>
      <c r="H98" s="148">
        <v>120</v>
      </c>
      <c r="I98" s="150">
        <v>120</v>
      </c>
      <c r="J98" s="151" t="s">
        <v>551</v>
      </c>
      <c r="K98" s="152">
        <f t="shared" si="55"/>
        <v>21</v>
      </c>
      <c r="L98" s="153">
        <f t="shared" si="56"/>
        <v>0.21212121212121213</v>
      </c>
      <c r="M98" s="148" t="s">
        <v>538</v>
      </c>
      <c r="N98" s="154">
        <v>41960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17</v>
      </c>
      <c r="B99" s="146">
        <v>41956</v>
      </c>
      <c r="C99" s="146"/>
      <c r="D99" s="147" t="s">
        <v>594</v>
      </c>
      <c r="E99" s="148" t="s">
        <v>540</v>
      </c>
      <c r="F99" s="149">
        <v>22</v>
      </c>
      <c r="G99" s="148" t="s">
        <v>569</v>
      </c>
      <c r="H99" s="148">
        <v>33.549999999999997</v>
      </c>
      <c r="I99" s="150">
        <v>32</v>
      </c>
      <c r="J99" s="151" t="s">
        <v>595</v>
      </c>
      <c r="K99" s="152">
        <f t="shared" si="55"/>
        <v>11.549999999999997</v>
      </c>
      <c r="L99" s="153">
        <f t="shared" si="56"/>
        <v>0.52499999999999991</v>
      </c>
      <c r="M99" s="148" t="s">
        <v>538</v>
      </c>
      <c r="N99" s="154">
        <v>42188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18</v>
      </c>
      <c r="B100" s="146">
        <v>41976</v>
      </c>
      <c r="C100" s="146"/>
      <c r="D100" s="147" t="s">
        <v>596</v>
      </c>
      <c r="E100" s="148" t="s">
        <v>540</v>
      </c>
      <c r="F100" s="149">
        <v>440</v>
      </c>
      <c r="G100" s="148" t="s">
        <v>569</v>
      </c>
      <c r="H100" s="148">
        <v>520</v>
      </c>
      <c r="I100" s="150">
        <v>520</v>
      </c>
      <c r="J100" s="151" t="s">
        <v>597</v>
      </c>
      <c r="K100" s="152">
        <f t="shared" si="55"/>
        <v>80</v>
      </c>
      <c r="L100" s="153">
        <f t="shared" si="56"/>
        <v>0.18181818181818182</v>
      </c>
      <c r="M100" s="148" t="s">
        <v>538</v>
      </c>
      <c r="N100" s="154">
        <v>42208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19</v>
      </c>
      <c r="B101" s="146">
        <v>41976</v>
      </c>
      <c r="C101" s="146"/>
      <c r="D101" s="147" t="s">
        <v>598</v>
      </c>
      <c r="E101" s="148" t="s">
        <v>540</v>
      </c>
      <c r="F101" s="149">
        <v>360</v>
      </c>
      <c r="G101" s="148" t="s">
        <v>569</v>
      </c>
      <c r="H101" s="148">
        <v>427</v>
      </c>
      <c r="I101" s="150">
        <v>425</v>
      </c>
      <c r="J101" s="151" t="s">
        <v>599</v>
      </c>
      <c r="K101" s="152">
        <f t="shared" si="55"/>
        <v>67</v>
      </c>
      <c r="L101" s="153">
        <f t="shared" si="56"/>
        <v>0.18611111111111112</v>
      </c>
      <c r="M101" s="148" t="s">
        <v>538</v>
      </c>
      <c r="N101" s="154">
        <v>42058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20</v>
      </c>
      <c r="B102" s="146">
        <v>42012</v>
      </c>
      <c r="C102" s="146"/>
      <c r="D102" s="147" t="s">
        <v>600</v>
      </c>
      <c r="E102" s="148" t="s">
        <v>540</v>
      </c>
      <c r="F102" s="149">
        <v>360</v>
      </c>
      <c r="G102" s="148" t="s">
        <v>569</v>
      </c>
      <c r="H102" s="148">
        <v>455</v>
      </c>
      <c r="I102" s="150">
        <v>420</v>
      </c>
      <c r="J102" s="151" t="s">
        <v>601</v>
      </c>
      <c r="K102" s="152">
        <f t="shared" si="55"/>
        <v>95</v>
      </c>
      <c r="L102" s="153">
        <f t="shared" si="56"/>
        <v>0.2638888888888889</v>
      </c>
      <c r="M102" s="148" t="s">
        <v>538</v>
      </c>
      <c r="N102" s="154">
        <v>42024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21</v>
      </c>
      <c r="B103" s="146">
        <v>42012</v>
      </c>
      <c r="C103" s="146"/>
      <c r="D103" s="147" t="s">
        <v>602</v>
      </c>
      <c r="E103" s="148" t="s">
        <v>540</v>
      </c>
      <c r="F103" s="149">
        <v>130</v>
      </c>
      <c r="G103" s="148"/>
      <c r="H103" s="148">
        <v>175.5</v>
      </c>
      <c r="I103" s="150">
        <v>165</v>
      </c>
      <c r="J103" s="151" t="s">
        <v>603</v>
      </c>
      <c r="K103" s="152">
        <f t="shared" si="55"/>
        <v>45.5</v>
      </c>
      <c r="L103" s="153">
        <f t="shared" si="56"/>
        <v>0.35</v>
      </c>
      <c r="M103" s="148" t="s">
        <v>538</v>
      </c>
      <c r="N103" s="154">
        <v>43088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22</v>
      </c>
      <c r="B104" s="146">
        <v>42040</v>
      </c>
      <c r="C104" s="146"/>
      <c r="D104" s="147" t="s">
        <v>365</v>
      </c>
      <c r="E104" s="148" t="s">
        <v>568</v>
      </c>
      <c r="F104" s="149">
        <v>98</v>
      </c>
      <c r="G104" s="148"/>
      <c r="H104" s="148">
        <v>120</v>
      </c>
      <c r="I104" s="150">
        <v>120</v>
      </c>
      <c r="J104" s="151" t="s">
        <v>570</v>
      </c>
      <c r="K104" s="152">
        <f t="shared" si="55"/>
        <v>22</v>
      </c>
      <c r="L104" s="153">
        <f t="shared" si="56"/>
        <v>0.22448979591836735</v>
      </c>
      <c r="M104" s="148" t="s">
        <v>538</v>
      </c>
      <c r="N104" s="154">
        <v>42753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23</v>
      </c>
      <c r="B105" s="146">
        <v>42040</v>
      </c>
      <c r="C105" s="146"/>
      <c r="D105" s="147" t="s">
        <v>604</v>
      </c>
      <c r="E105" s="148" t="s">
        <v>568</v>
      </c>
      <c r="F105" s="149">
        <v>196</v>
      </c>
      <c r="G105" s="148"/>
      <c r="H105" s="148">
        <v>262</v>
      </c>
      <c r="I105" s="150">
        <v>255</v>
      </c>
      <c r="J105" s="151" t="s">
        <v>570</v>
      </c>
      <c r="K105" s="152">
        <f t="shared" si="55"/>
        <v>66</v>
      </c>
      <c r="L105" s="153">
        <f t="shared" si="56"/>
        <v>0.33673469387755101</v>
      </c>
      <c r="M105" s="148" t="s">
        <v>538</v>
      </c>
      <c r="N105" s="154">
        <v>42599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5">
        <v>24</v>
      </c>
      <c r="B106" s="156">
        <v>42067</v>
      </c>
      <c r="C106" s="156"/>
      <c r="D106" s="157" t="s">
        <v>364</v>
      </c>
      <c r="E106" s="158" t="s">
        <v>568</v>
      </c>
      <c r="F106" s="159">
        <v>235</v>
      </c>
      <c r="G106" s="159"/>
      <c r="H106" s="160">
        <v>77</v>
      </c>
      <c r="I106" s="160" t="s">
        <v>605</v>
      </c>
      <c r="J106" s="161" t="s">
        <v>606</v>
      </c>
      <c r="K106" s="162">
        <f t="shared" si="55"/>
        <v>-158</v>
      </c>
      <c r="L106" s="163">
        <f t="shared" si="56"/>
        <v>-0.67234042553191486</v>
      </c>
      <c r="M106" s="159" t="s">
        <v>550</v>
      </c>
      <c r="N106" s="156">
        <v>43522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25</v>
      </c>
      <c r="B107" s="146">
        <v>42067</v>
      </c>
      <c r="C107" s="146"/>
      <c r="D107" s="147" t="s">
        <v>607</v>
      </c>
      <c r="E107" s="148" t="s">
        <v>568</v>
      </c>
      <c r="F107" s="149">
        <v>185</v>
      </c>
      <c r="G107" s="148"/>
      <c r="H107" s="148">
        <v>224</v>
      </c>
      <c r="I107" s="150" t="s">
        <v>608</v>
      </c>
      <c r="J107" s="151" t="s">
        <v>570</v>
      </c>
      <c r="K107" s="152">
        <f t="shared" si="55"/>
        <v>39</v>
      </c>
      <c r="L107" s="153">
        <f t="shared" si="56"/>
        <v>0.21081081081081082</v>
      </c>
      <c r="M107" s="148" t="s">
        <v>538</v>
      </c>
      <c r="N107" s="154">
        <v>42647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5">
        <v>26</v>
      </c>
      <c r="B108" s="156">
        <v>42090</v>
      </c>
      <c r="C108" s="156"/>
      <c r="D108" s="164" t="s">
        <v>609</v>
      </c>
      <c r="E108" s="159" t="s">
        <v>568</v>
      </c>
      <c r="F108" s="159">
        <v>49.5</v>
      </c>
      <c r="G108" s="160"/>
      <c r="H108" s="160">
        <v>15.85</v>
      </c>
      <c r="I108" s="160">
        <v>67</v>
      </c>
      <c r="J108" s="161" t="s">
        <v>610</v>
      </c>
      <c r="K108" s="160">
        <f t="shared" si="55"/>
        <v>-33.65</v>
      </c>
      <c r="L108" s="165">
        <f t="shared" si="56"/>
        <v>-0.67979797979797973</v>
      </c>
      <c r="M108" s="159" t="s">
        <v>550</v>
      </c>
      <c r="N108" s="166">
        <v>43627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27</v>
      </c>
      <c r="B109" s="146">
        <v>42093</v>
      </c>
      <c r="C109" s="146"/>
      <c r="D109" s="147" t="s">
        <v>611</v>
      </c>
      <c r="E109" s="148" t="s">
        <v>568</v>
      </c>
      <c r="F109" s="149">
        <v>183.5</v>
      </c>
      <c r="G109" s="148"/>
      <c r="H109" s="148">
        <v>219</v>
      </c>
      <c r="I109" s="150">
        <v>218</v>
      </c>
      <c r="J109" s="151" t="s">
        <v>612</v>
      </c>
      <c r="K109" s="152">
        <f t="shared" si="55"/>
        <v>35.5</v>
      </c>
      <c r="L109" s="153">
        <f t="shared" si="56"/>
        <v>0.19346049046321526</v>
      </c>
      <c r="M109" s="148" t="s">
        <v>538</v>
      </c>
      <c r="N109" s="154">
        <v>42103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28</v>
      </c>
      <c r="B110" s="146">
        <v>42114</v>
      </c>
      <c r="C110" s="146"/>
      <c r="D110" s="147" t="s">
        <v>613</v>
      </c>
      <c r="E110" s="148" t="s">
        <v>568</v>
      </c>
      <c r="F110" s="149">
        <f>(227+237)/2</f>
        <v>232</v>
      </c>
      <c r="G110" s="148"/>
      <c r="H110" s="148">
        <v>298</v>
      </c>
      <c r="I110" s="150">
        <v>298</v>
      </c>
      <c r="J110" s="151" t="s">
        <v>570</v>
      </c>
      <c r="K110" s="152">
        <f t="shared" si="55"/>
        <v>66</v>
      </c>
      <c r="L110" s="153">
        <f t="shared" si="56"/>
        <v>0.28448275862068967</v>
      </c>
      <c r="M110" s="148" t="s">
        <v>538</v>
      </c>
      <c r="N110" s="154">
        <v>42823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29</v>
      </c>
      <c r="B111" s="146">
        <v>42128</v>
      </c>
      <c r="C111" s="146"/>
      <c r="D111" s="147" t="s">
        <v>614</v>
      </c>
      <c r="E111" s="148" t="s">
        <v>540</v>
      </c>
      <c r="F111" s="149">
        <v>385</v>
      </c>
      <c r="G111" s="148"/>
      <c r="H111" s="148">
        <f>212.5+331</f>
        <v>543.5</v>
      </c>
      <c r="I111" s="150">
        <v>510</v>
      </c>
      <c r="J111" s="151" t="s">
        <v>615</v>
      </c>
      <c r="K111" s="152">
        <f t="shared" si="55"/>
        <v>158.5</v>
      </c>
      <c r="L111" s="153">
        <f t="shared" si="56"/>
        <v>0.41168831168831171</v>
      </c>
      <c r="M111" s="148" t="s">
        <v>538</v>
      </c>
      <c r="N111" s="154">
        <v>42235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30</v>
      </c>
      <c r="B112" s="146">
        <v>42128</v>
      </c>
      <c r="C112" s="146"/>
      <c r="D112" s="147" t="s">
        <v>616</v>
      </c>
      <c r="E112" s="148" t="s">
        <v>540</v>
      </c>
      <c r="F112" s="149">
        <v>115.5</v>
      </c>
      <c r="G112" s="148"/>
      <c r="H112" s="148">
        <v>146</v>
      </c>
      <c r="I112" s="150">
        <v>142</v>
      </c>
      <c r="J112" s="151" t="s">
        <v>617</v>
      </c>
      <c r="K112" s="152">
        <f t="shared" si="55"/>
        <v>30.5</v>
      </c>
      <c r="L112" s="153">
        <f t="shared" si="56"/>
        <v>0.26406926406926406</v>
      </c>
      <c r="M112" s="148" t="s">
        <v>538</v>
      </c>
      <c r="N112" s="154">
        <v>42202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31</v>
      </c>
      <c r="B113" s="146">
        <v>42151</v>
      </c>
      <c r="C113" s="146"/>
      <c r="D113" s="147" t="s">
        <v>618</v>
      </c>
      <c r="E113" s="148" t="s">
        <v>540</v>
      </c>
      <c r="F113" s="149">
        <v>237.5</v>
      </c>
      <c r="G113" s="148"/>
      <c r="H113" s="148">
        <v>279.5</v>
      </c>
      <c r="I113" s="150">
        <v>278</v>
      </c>
      <c r="J113" s="151" t="s">
        <v>570</v>
      </c>
      <c r="K113" s="152">
        <f t="shared" si="55"/>
        <v>42</v>
      </c>
      <c r="L113" s="153">
        <f t="shared" si="56"/>
        <v>0.17684210526315788</v>
      </c>
      <c r="M113" s="148" t="s">
        <v>538</v>
      </c>
      <c r="N113" s="154">
        <v>42222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32</v>
      </c>
      <c r="B114" s="146">
        <v>42174</v>
      </c>
      <c r="C114" s="146"/>
      <c r="D114" s="147" t="s">
        <v>589</v>
      </c>
      <c r="E114" s="148" t="s">
        <v>568</v>
      </c>
      <c r="F114" s="149">
        <v>340</v>
      </c>
      <c r="G114" s="148"/>
      <c r="H114" s="148">
        <v>448</v>
      </c>
      <c r="I114" s="150">
        <v>448</v>
      </c>
      <c r="J114" s="151" t="s">
        <v>570</v>
      </c>
      <c r="K114" s="152">
        <f t="shared" si="55"/>
        <v>108</v>
      </c>
      <c r="L114" s="153">
        <f t="shared" si="56"/>
        <v>0.31764705882352939</v>
      </c>
      <c r="M114" s="148" t="s">
        <v>538</v>
      </c>
      <c r="N114" s="154">
        <v>43018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33</v>
      </c>
      <c r="B115" s="146">
        <v>42191</v>
      </c>
      <c r="C115" s="146"/>
      <c r="D115" s="147" t="s">
        <v>619</v>
      </c>
      <c r="E115" s="148" t="s">
        <v>568</v>
      </c>
      <c r="F115" s="149">
        <v>390</v>
      </c>
      <c r="G115" s="148"/>
      <c r="H115" s="148">
        <v>460</v>
      </c>
      <c r="I115" s="150">
        <v>460</v>
      </c>
      <c r="J115" s="151" t="s">
        <v>570</v>
      </c>
      <c r="K115" s="152">
        <f t="shared" si="55"/>
        <v>70</v>
      </c>
      <c r="L115" s="153">
        <f t="shared" si="56"/>
        <v>0.17948717948717949</v>
      </c>
      <c r="M115" s="148" t="s">
        <v>538</v>
      </c>
      <c r="N115" s="154">
        <v>42478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5">
        <v>34</v>
      </c>
      <c r="B116" s="156">
        <v>42195</v>
      </c>
      <c r="C116" s="156"/>
      <c r="D116" s="157" t="s">
        <v>620</v>
      </c>
      <c r="E116" s="158" t="s">
        <v>568</v>
      </c>
      <c r="F116" s="159">
        <v>122.5</v>
      </c>
      <c r="G116" s="159"/>
      <c r="H116" s="160">
        <v>61</v>
      </c>
      <c r="I116" s="160">
        <v>172</v>
      </c>
      <c r="J116" s="161" t="s">
        <v>621</v>
      </c>
      <c r="K116" s="162">
        <f t="shared" si="55"/>
        <v>-61.5</v>
      </c>
      <c r="L116" s="163">
        <f t="shared" si="56"/>
        <v>-0.50204081632653064</v>
      </c>
      <c r="M116" s="159" t="s">
        <v>550</v>
      </c>
      <c r="N116" s="156">
        <v>43333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35</v>
      </c>
      <c r="B117" s="146">
        <v>42219</v>
      </c>
      <c r="C117" s="146"/>
      <c r="D117" s="147" t="s">
        <v>622</v>
      </c>
      <c r="E117" s="148" t="s">
        <v>568</v>
      </c>
      <c r="F117" s="149">
        <v>297.5</v>
      </c>
      <c r="G117" s="148"/>
      <c r="H117" s="148">
        <v>350</v>
      </c>
      <c r="I117" s="150">
        <v>360</v>
      </c>
      <c r="J117" s="151" t="s">
        <v>623</v>
      </c>
      <c r="K117" s="152">
        <f t="shared" si="55"/>
        <v>52.5</v>
      </c>
      <c r="L117" s="153">
        <f t="shared" si="56"/>
        <v>0.17647058823529413</v>
      </c>
      <c r="M117" s="148" t="s">
        <v>538</v>
      </c>
      <c r="N117" s="154">
        <v>42232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36</v>
      </c>
      <c r="B118" s="146">
        <v>42219</v>
      </c>
      <c r="C118" s="146"/>
      <c r="D118" s="147" t="s">
        <v>624</v>
      </c>
      <c r="E118" s="148" t="s">
        <v>568</v>
      </c>
      <c r="F118" s="149">
        <v>115.5</v>
      </c>
      <c r="G118" s="148"/>
      <c r="H118" s="148">
        <v>149</v>
      </c>
      <c r="I118" s="150">
        <v>140</v>
      </c>
      <c r="J118" s="151" t="s">
        <v>625</v>
      </c>
      <c r="K118" s="152">
        <f t="shared" si="55"/>
        <v>33.5</v>
      </c>
      <c r="L118" s="153">
        <f t="shared" si="56"/>
        <v>0.29004329004329005</v>
      </c>
      <c r="M118" s="148" t="s">
        <v>538</v>
      </c>
      <c r="N118" s="154">
        <v>42740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37</v>
      </c>
      <c r="B119" s="146">
        <v>42251</v>
      </c>
      <c r="C119" s="146"/>
      <c r="D119" s="147" t="s">
        <v>618</v>
      </c>
      <c r="E119" s="148" t="s">
        <v>568</v>
      </c>
      <c r="F119" s="149">
        <v>226</v>
      </c>
      <c r="G119" s="148"/>
      <c r="H119" s="148">
        <v>292</v>
      </c>
      <c r="I119" s="150">
        <v>292</v>
      </c>
      <c r="J119" s="151" t="s">
        <v>626</v>
      </c>
      <c r="K119" s="152">
        <f t="shared" si="55"/>
        <v>66</v>
      </c>
      <c r="L119" s="153">
        <f t="shared" si="56"/>
        <v>0.29203539823008851</v>
      </c>
      <c r="M119" s="148" t="s">
        <v>538</v>
      </c>
      <c r="N119" s="154">
        <v>42286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38</v>
      </c>
      <c r="B120" s="146">
        <v>42254</v>
      </c>
      <c r="C120" s="146"/>
      <c r="D120" s="147" t="s">
        <v>613</v>
      </c>
      <c r="E120" s="148" t="s">
        <v>568</v>
      </c>
      <c r="F120" s="149">
        <v>232.5</v>
      </c>
      <c r="G120" s="148"/>
      <c r="H120" s="148">
        <v>312.5</v>
      </c>
      <c r="I120" s="150">
        <v>310</v>
      </c>
      <c r="J120" s="151" t="s">
        <v>570</v>
      </c>
      <c r="K120" s="152">
        <f t="shared" si="55"/>
        <v>80</v>
      </c>
      <c r="L120" s="153">
        <f t="shared" si="56"/>
        <v>0.34408602150537637</v>
      </c>
      <c r="M120" s="148" t="s">
        <v>538</v>
      </c>
      <c r="N120" s="154">
        <v>42823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39</v>
      </c>
      <c r="B121" s="146">
        <v>42268</v>
      </c>
      <c r="C121" s="146"/>
      <c r="D121" s="147" t="s">
        <v>627</v>
      </c>
      <c r="E121" s="148" t="s">
        <v>568</v>
      </c>
      <c r="F121" s="149">
        <v>196.5</v>
      </c>
      <c r="G121" s="148"/>
      <c r="H121" s="148">
        <v>238</v>
      </c>
      <c r="I121" s="150">
        <v>238</v>
      </c>
      <c r="J121" s="151" t="s">
        <v>626</v>
      </c>
      <c r="K121" s="152">
        <f t="shared" si="55"/>
        <v>41.5</v>
      </c>
      <c r="L121" s="153">
        <f t="shared" si="56"/>
        <v>0.21119592875318066</v>
      </c>
      <c r="M121" s="148" t="s">
        <v>538</v>
      </c>
      <c r="N121" s="154">
        <v>42291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40</v>
      </c>
      <c r="B122" s="146">
        <v>42271</v>
      </c>
      <c r="C122" s="146"/>
      <c r="D122" s="147" t="s">
        <v>567</v>
      </c>
      <c r="E122" s="148" t="s">
        <v>568</v>
      </c>
      <c r="F122" s="149">
        <v>65</v>
      </c>
      <c r="G122" s="148"/>
      <c r="H122" s="148">
        <v>82</v>
      </c>
      <c r="I122" s="150">
        <v>82</v>
      </c>
      <c r="J122" s="151" t="s">
        <v>626</v>
      </c>
      <c r="K122" s="152">
        <f t="shared" si="55"/>
        <v>17</v>
      </c>
      <c r="L122" s="153">
        <f t="shared" si="56"/>
        <v>0.26153846153846155</v>
      </c>
      <c r="M122" s="148" t="s">
        <v>538</v>
      </c>
      <c r="N122" s="154">
        <v>42578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41</v>
      </c>
      <c r="B123" s="146">
        <v>42291</v>
      </c>
      <c r="C123" s="146"/>
      <c r="D123" s="147" t="s">
        <v>628</v>
      </c>
      <c r="E123" s="148" t="s">
        <v>568</v>
      </c>
      <c r="F123" s="149">
        <v>144</v>
      </c>
      <c r="G123" s="148"/>
      <c r="H123" s="148">
        <v>182.5</v>
      </c>
      <c r="I123" s="150">
        <v>181</v>
      </c>
      <c r="J123" s="151" t="s">
        <v>626</v>
      </c>
      <c r="K123" s="152">
        <f t="shared" si="55"/>
        <v>38.5</v>
      </c>
      <c r="L123" s="153">
        <f t="shared" si="56"/>
        <v>0.2673611111111111</v>
      </c>
      <c r="M123" s="148" t="s">
        <v>538</v>
      </c>
      <c r="N123" s="154">
        <v>42817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42</v>
      </c>
      <c r="B124" s="146">
        <v>42291</v>
      </c>
      <c r="C124" s="146"/>
      <c r="D124" s="147" t="s">
        <v>629</v>
      </c>
      <c r="E124" s="148" t="s">
        <v>568</v>
      </c>
      <c r="F124" s="149">
        <v>264</v>
      </c>
      <c r="G124" s="148"/>
      <c r="H124" s="148">
        <v>311</v>
      </c>
      <c r="I124" s="150">
        <v>311</v>
      </c>
      <c r="J124" s="151" t="s">
        <v>626</v>
      </c>
      <c r="K124" s="152">
        <f t="shared" si="55"/>
        <v>47</v>
      </c>
      <c r="L124" s="153">
        <f t="shared" si="56"/>
        <v>0.17803030303030304</v>
      </c>
      <c r="M124" s="148" t="s">
        <v>538</v>
      </c>
      <c r="N124" s="154">
        <v>42604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43</v>
      </c>
      <c r="B125" s="146">
        <v>42318</v>
      </c>
      <c r="C125" s="146"/>
      <c r="D125" s="147" t="s">
        <v>630</v>
      </c>
      <c r="E125" s="148" t="s">
        <v>540</v>
      </c>
      <c r="F125" s="149">
        <v>549.5</v>
      </c>
      <c r="G125" s="148"/>
      <c r="H125" s="148">
        <v>630</v>
      </c>
      <c r="I125" s="150">
        <v>630</v>
      </c>
      <c r="J125" s="151" t="s">
        <v>626</v>
      </c>
      <c r="K125" s="152">
        <f t="shared" si="55"/>
        <v>80.5</v>
      </c>
      <c r="L125" s="153">
        <f t="shared" si="56"/>
        <v>0.1464968152866242</v>
      </c>
      <c r="M125" s="148" t="s">
        <v>538</v>
      </c>
      <c r="N125" s="154">
        <v>42419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44</v>
      </c>
      <c r="B126" s="146">
        <v>42342</v>
      </c>
      <c r="C126" s="146"/>
      <c r="D126" s="147" t="s">
        <v>631</v>
      </c>
      <c r="E126" s="148" t="s">
        <v>568</v>
      </c>
      <c r="F126" s="149">
        <v>1027.5</v>
      </c>
      <c r="G126" s="148"/>
      <c r="H126" s="148">
        <v>1315</v>
      </c>
      <c r="I126" s="150">
        <v>1250</v>
      </c>
      <c r="J126" s="151" t="s">
        <v>626</v>
      </c>
      <c r="K126" s="152">
        <f t="shared" si="55"/>
        <v>287.5</v>
      </c>
      <c r="L126" s="153">
        <f t="shared" si="56"/>
        <v>0.27980535279805352</v>
      </c>
      <c r="M126" s="148" t="s">
        <v>538</v>
      </c>
      <c r="N126" s="154">
        <v>43244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45</v>
      </c>
      <c r="B127" s="146">
        <v>42367</v>
      </c>
      <c r="C127" s="146"/>
      <c r="D127" s="147" t="s">
        <v>632</v>
      </c>
      <c r="E127" s="148" t="s">
        <v>568</v>
      </c>
      <c r="F127" s="149">
        <v>465</v>
      </c>
      <c r="G127" s="148"/>
      <c r="H127" s="148">
        <v>540</v>
      </c>
      <c r="I127" s="150">
        <v>540</v>
      </c>
      <c r="J127" s="151" t="s">
        <v>626</v>
      </c>
      <c r="K127" s="152">
        <f t="shared" si="55"/>
        <v>75</v>
      </c>
      <c r="L127" s="153">
        <f t="shared" si="56"/>
        <v>0.16129032258064516</v>
      </c>
      <c r="M127" s="148" t="s">
        <v>538</v>
      </c>
      <c r="N127" s="154">
        <v>42530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46</v>
      </c>
      <c r="B128" s="146">
        <v>42380</v>
      </c>
      <c r="C128" s="146"/>
      <c r="D128" s="147" t="s">
        <v>365</v>
      </c>
      <c r="E128" s="148" t="s">
        <v>540</v>
      </c>
      <c r="F128" s="149">
        <v>81</v>
      </c>
      <c r="G128" s="148"/>
      <c r="H128" s="148">
        <v>110</v>
      </c>
      <c r="I128" s="150">
        <v>110</v>
      </c>
      <c r="J128" s="151" t="s">
        <v>626</v>
      </c>
      <c r="K128" s="152">
        <f t="shared" si="55"/>
        <v>29</v>
      </c>
      <c r="L128" s="153">
        <f t="shared" si="56"/>
        <v>0.35802469135802467</v>
      </c>
      <c r="M128" s="148" t="s">
        <v>538</v>
      </c>
      <c r="N128" s="154">
        <v>42745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47</v>
      </c>
      <c r="B129" s="146">
        <v>42382</v>
      </c>
      <c r="C129" s="146"/>
      <c r="D129" s="147" t="s">
        <v>633</v>
      </c>
      <c r="E129" s="148" t="s">
        <v>540</v>
      </c>
      <c r="F129" s="149">
        <v>417.5</v>
      </c>
      <c r="G129" s="148"/>
      <c r="H129" s="148">
        <v>547</v>
      </c>
      <c r="I129" s="150">
        <v>535</v>
      </c>
      <c r="J129" s="151" t="s">
        <v>626</v>
      </c>
      <c r="K129" s="152">
        <f t="shared" si="55"/>
        <v>129.5</v>
      </c>
      <c r="L129" s="153">
        <f t="shared" si="56"/>
        <v>0.31017964071856285</v>
      </c>
      <c r="M129" s="148" t="s">
        <v>538</v>
      </c>
      <c r="N129" s="154">
        <v>42578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48</v>
      </c>
      <c r="B130" s="146">
        <v>42408</v>
      </c>
      <c r="C130" s="146"/>
      <c r="D130" s="147" t="s">
        <v>634</v>
      </c>
      <c r="E130" s="148" t="s">
        <v>568</v>
      </c>
      <c r="F130" s="149">
        <v>650</v>
      </c>
      <c r="G130" s="148"/>
      <c r="H130" s="148">
        <v>800</v>
      </c>
      <c r="I130" s="150">
        <v>800</v>
      </c>
      <c r="J130" s="151" t="s">
        <v>626</v>
      </c>
      <c r="K130" s="152">
        <f t="shared" si="55"/>
        <v>150</v>
      </c>
      <c r="L130" s="153">
        <f t="shared" si="56"/>
        <v>0.23076923076923078</v>
      </c>
      <c r="M130" s="148" t="s">
        <v>538</v>
      </c>
      <c r="N130" s="154">
        <v>43154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49</v>
      </c>
      <c r="B131" s="146">
        <v>42433</v>
      </c>
      <c r="C131" s="146"/>
      <c r="D131" s="147" t="s">
        <v>206</v>
      </c>
      <c r="E131" s="148" t="s">
        <v>568</v>
      </c>
      <c r="F131" s="149">
        <v>437.5</v>
      </c>
      <c r="G131" s="148"/>
      <c r="H131" s="148">
        <v>504.5</v>
      </c>
      <c r="I131" s="150">
        <v>522</v>
      </c>
      <c r="J131" s="151" t="s">
        <v>635</v>
      </c>
      <c r="K131" s="152">
        <f t="shared" si="55"/>
        <v>67</v>
      </c>
      <c r="L131" s="153">
        <f t="shared" si="56"/>
        <v>0.15314285714285714</v>
      </c>
      <c r="M131" s="148" t="s">
        <v>538</v>
      </c>
      <c r="N131" s="154">
        <v>42480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50</v>
      </c>
      <c r="B132" s="146">
        <v>42438</v>
      </c>
      <c r="C132" s="146"/>
      <c r="D132" s="147" t="s">
        <v>636</v>
      </c>
      <c r="E132" s="148" t="s">
        <v>568</v>
      </c>
      <c r="F132" s="149">
        <v>189.5</v>
      </c>
      <c r="G132" s="148"/>
      <c r="H132" s="148">
        <v>218</v>
      </c>
      <c r="I132" s="150">
        <v>218</v>
      </c>
      <c r="J132" s="151" t="s">
        <v>626</v>
      </c>
      <c r="K132" s="152">
        <f t="shared" si="55"/>
        <v>28.5</v>
      </c>
      <c r="L132" s="153">
        <f t="shared" si="56"/>
        <v>0.15039577836411611</v>
      </c>
      <c r="M132" s="148" t="s">
        <v>538</v>
      </c>
      <c r="N132" s="154">
        <v>43034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51</v>
      </c>
      <c r="B133" s="156">
        <v>42471</v>
      </c>
      <c r="C133" s="156"/>
      <c r="D133" s="164" t="s">
        <v>637</v>
      </c>
      <c r="E133" s="159" t="s">
        <v>568</v>
      </c>
      <c r="F133" s="159">
        <v>36.5</v>
      </c>
      <c r="G133" s="160"/>
      <c r="H133" s="160">
        <v>15.85</v>
      </c>
      <c r="I133" s="160">
        <v>60</v>
      </c>
      <c r="J133" s="161" t="s">
        <v>638</v>
      </c>
      <c r="K133" s="162">
        <f t="shared" si="55"/>
        <v>-20.65</v>
      </c>
      <c r="L133" s="163">
        <f t="shared" si="56"/>
        <v>-0.5657534246575342</v>
      </c>
      <c r="M133" s="159" t="s">
        <v>550</v>
      </c>
      <c r="N133" s="167">
        <v>43627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52</v>
      </c>
      <c r="B134" s="146">
        <v>42472</v>
      </c>
      <c r="C134" s="146"/>
      <c r="D134" s="147" t="s">
        <v>639</v>
      </c>
      <c r="E134" s="148" t="s">
        <v>568</v>
      </c>
      <c r="F134" s="149">
        <v>93</v>
      </c>
      <c r="G134" s="148"/>
      <c r="H134" s="148">
        <v>149</v>
      </c>
      <c r="I134" s="150">
        <v>140</v>
      </c>
      <c r="J134" s="151" t="s">
        <v>640</v>
      </c>
      <c r="K134" s="152">
        <f t="shared" si="55"/>
        <v>56</v>
      </c>
      <c r="L134" s="153">
        <f t="shared" si="56"/>
        <v>0.60215053763440862</v>
      </c>
      <c r="M134" s="148" t="s">
        <v>538</v>
      </c>
      <c r="N134" s="154">
        <v>42740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53</v>
      </c>
      <c r="B135" s="146">
        <v>42472</v>
      </c>
      <c r="C135" s="146"/>
      <c r="D135" s="147" t="s">
        <v>641</v>
      </c>
      <c r="E135" s="148" t="s">
        <v>568</v>
      </c>
      <c r="F135" s="149">
        <v>130</v>
      </c>
      <c r="G135" s="148"/>
      <c r="H135" s="148">
        <v>150</v>
      </c>
      <c r="I135" s="150" t="s">
        <v>642</v>
      </c>
      <c r="J135" s="151" t="s">
        <v>626</v>
      </c>
      <c r="K135" s="152">
        <f t="shared" si="55"/>
        <v>20</v>
      </c>
      <c r="L135" s="153">
        <f t="shared" si="56"/>
        <v>0.15384615384615385</v>
      </c>
      <c r="M135" s="148" t="s">
        <v>538</v>
      </c>
      <c r="N135" s="154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54</v>
      </c>
      <c r="B136" s="146">
        <v>42473</v>
      </c>
      <c r="C136" s="146"/>
      <c r="D136" s="147" t="s">
        <v>643</v>
      </c>
      <c r="E136" s="148" t="s">
        <v>568</v>
      </c>
      <c r="F136" s="149">
        <v>196</v>
      </c>
      <c r="G136" s="148"/>
      <c r="H136" s="148">
        <v>299</v>
      </c>
      <c r="I136" s="150">
        <v>299</v>
      </c>
      <c r="J136" s="151" t="s">
        <v>626</v>
      </c>
      <c r="K136" s="152">
        <v>103</v>
      </c>
      <c r="L136" s="153">
        <v>0.52551020408163296</v>
      </c>
      <c r="M136" s="148" t="s">
        <v>538</v>
      </c>
      <c r="N136" s="154">
        <v>42620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55</v>
      </c>
      <c r="B137" s="146">
        <v>42473</v>
      </c>
      <c r="C137" s="146"/>
      <c r="D137" s="147" t="s">
        <v>644</v>
      </c>
      <c r="E137" s="148" t="s">
        <v>568</v>
      </c>
      <c r="F137" s="149">
        <v>88</v>
      </c>
      <c r="G137" s="148"/>
      <c r="H137" s="148">
        <v>103</v>
      </c>
      <c r="I137" s="150">
        <v>103</v>
      </c>
      <c r="J137" s="151" t="s">
        <v>626</v>
      </c>
      <c r="K137" s="152">
        <v>15</v>
      </c>
      <c r="L137" s="153">
        <v>0.170454545454545</v>
      </c>
      <c r="M137" s="148" t="s">
        <v>538</v>
      </c>
      <c r="N137" s="154">
        <v>42530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56</v>
      </c>
      <c r="B138" s="146">
        <v>42492</v>
      </c>
      <c r="C138" s="146"/>
      <c r="D138" s="147" t="s">
        <v>645</v>
      </c>
      <c r="E138" s="148" t="s">
        <v>568</v>
      </c>
      <c r="F138" s="149">
        <v>127.5</v>
      </c>
      <c r="G138" s="148"/>
      <c r="H138" s="148">
        <v>148</v>
      </c>
      <c r="I138" s="150" t="s">
        <v>646</v>
      </c>
      <c r="J138" s="151" t="s">
        <v>626</v>
      </c>
      <c r="K138" s="152">
        <f>H138-F138</f>
        <v>20.5</v>
      </c>
      <c r="L138" s="153">
        <f>K138/F138</f>
        <v>0.16078431372549021</v>
      </c>
      <c r="M138" s="148" t="s">
        <v>538</v>
      </c>
      <c r="N138" s="154">
        <v>42564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57</v>
      </c>
      <c r="B139" s="146">
        <v>42493</v>
      </c>
      <c r="C139" s="146"/>
      <c r="D139" s="147" t="s">
        <v>647</v>
      </c>
      <c r="E139" s="148" t="s">
        <v>568</v>
      </c>
      <c r="F139" s="149">
        <v>675</v>
      </c>
      <c r="G139" s="148"/>
      <c r="H139" s="148">
        <v>815</v>
      </c>
      <c r="I139" s="150" t="s">
        <v>648</v>
      </c>
      <c r="J139" s="151" t="s">
        <v>626</v>
      </c>
      <c r="K139" s="152">
        <f>H139-F139</f>
        <v>140</v>
      </c>
      <c r="L139" s="153">
        <f>K139/F139</f>
        <v>0.2074074074074074</v>
      </c>
      <c r="M139" s="148" t="s">
        <v>538</v>
      </c>
      <c r="N139" s="154">
        <v>43154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5">
        <v>58</v>
      </c>
      <c r="B140" s="156">
        <v>42522</v>
      </c>
      <c r="C140" s="156"/>
      <c r="D140" s="157" t="s">
        <v>649</v>
      </c>
      <c r="E140" s="158" t="s">
        <v>568</v>
      </c>
      <c r="F140" s="159">
        <v>500</v>
      </c>
      <c r="G140" s="159"/>
      <c r="H140" s="160">
        <v>232.5</v>
      </c>
      <c r="I140" s="160" t="s">
        <v>650</v>
      </c>
      <c r="J140" s="161" t="s">
        <v>651</v>
      </c>
      <c r="K140" s="162">
        <f>H140-F140</f>
        <v>-267.5</v>
      </c>
      <c r="L140" s="163">
        <f>K140/F140</f>
        <v>-0.53500000000000003</v>
      </c>
      <c r="M140" s="159" t="s">
        <v>550</v>
      </c>
      <c r="N140" s="156">
        <v>43735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59</v>
      </c>
      <c r="B141" s="146">
        <v>42527</v>
      </c>
      <c r="C141" s="146"/>
      <c r="D141" s="147" t="s">
        <v>496</v>
      </c>
      <c r="E141" s="148" t="s">
        <v>568</v>
      </c>
      <c r="F141" s="149">
        <v>110</v>
      </c>
      <c r="G141" s="148"/>
      <c r="H141" s="148">
        <v>126.5</v>
      </c>
      <c r="I141" s="150">
        <v>125</v>
      </c>
      <c r="J141" s="151" t="s">
        <v>577</v>
      </c>
      <c r="K141" s="152">
        <f>H141-F141</f>
        <v>16.5</v>
      </c>
      <c r="L141" s="153">
        <f>K141/F141</f>
        <v>0.15</v>
      </c>
      <c r="M141" s="148" t="s">
        <v>538</v>
      </c>
      <c r="N141" s="154">
        <v>42552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60</v>
      </c>
      <c r="B142" s="146">
        <v>42538</v>
      </c>
      <c r="C142" s="146"/>
      <c r="D142" s="147" t="s">
        <v>652</v>
      </c>
      <c r="E142" s="148" t="s">
        <v>568</v>
      </c>
      <c r="F142" s="149">
        <v>44</v>
      </c>
      <c r="G142" s="148"/>
      <c r="H142" s="148">
        <v>69.5</v>
      </c>
      <c r="I142" s="150">
        <v>69.5</v>
      </c>
      <c r="J142" s="151" t="s">
        <v>653</v>
      </c>
      <c r="K142" s="152">
        <f>H142-F142</f>
        <v>25.5</v>
      </c>
      <c r="L142" s="153">
        <f>K142/F142</f>
        <v>0.57954545454545459</v>
      </c>
      <c r="M142" s="148" t="s">
        <v>538</v>
      </c>
      <c r="N142" s="154">
        <v>42977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61</v>
      </c>
      <c r="B143" s="146">
        <v>42549</v>
      </c>
      <c r="C143" s="146"/>
      <c r="D143" s="147" t="s">
        <v>654</v>
      </c>
      <c r="E143" s="148" t="s">
        <v>568</v>
      </c>
      <c r="F143" s="149">
        <v>262.5</v>
      </c>
      <c r="G143" s="148"/>
      <c r="H143" s="148">
        <v>340</v>
      </c>
      <c r="I143" s="150">
        <v>333</v>
      </c>
      <c r="J143" s="151" t="s">
        <v>655</v>
      </c>
      <c r="K143" s="152">
        <v>77.5</v>
      </c>
      <c r="L143" s="153">
        <v>0.29523809523809502</v>
      </c>
      <c r="M143" s="148" t="s">
        <v>538</v>
      </c>
      <c r="N143" s="154">
        <v>43017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62</v>
      </c>
      <c r="B144" s="146">
        <v>42549</v>
      </c>
      <c r="C144" s="146"/>
      <c r="D144" s="147" t="s">
        <v>656</v>
      </c>
      <c r="E144" s="148" t="s">
        <v>568</v>
      </c>
      <c r="F144" s="149">
        <v>840</v>
      </c>
      <c r="G144" s="148"/>
      <c r="H144" s="148">
        <v>1230</v>
      </c>
      <c r="I144" s="150">
        <v>1230</v>
      </c>
      <c r="J144" s="151" t="s">
        <v>626</v>
      </c>
      <c r="K144" s="152">
        <v>390</v>
      </c>
      <c r="L144" s="153">
        <v>0.46428571428571402</v>
      </c>
      <c r="M144" s="148" t="s">
        <v>538</v>
      </c>
      <c r="N144" s="154">
        <v>42649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8">
        <v>63</v>
      </c>
      <c r="B145" s="169">
        <v>42556</v>
      </c>
      <c r="C145" s="169"/>
      <c r="D145" s="170" t="s">
        <v>657</v>
      </c>
      <c r="E145" s="171" t="s">
        <v>568</v>
      </c>
      <c r="F145" s="171">
        <v>395</v>
      </c>
      <c r="G145" s="172"/>
      <c r="H145" s="172">
        <f>(468.5+342.5)/2</f>
        <v>405.5</v>
      </c>
      <c r="I145" s="172">
        <v>510</v>
      </c>
      <c r="J145" s="173" t="s">
        <v>658</v>
      </c>
      <c r="K145" s="174">
        <f t="shared" ref="K145:K151" si="57">H145-F145</f>
        <v>10.5</v>
      </c>
      <c r="L145" s="175">
        <f t="shared" ref="L145:L151" si="58">K145/F145</f>
        <v>2.6582278481012658E-2</v>
      </c>
      <c r="M145" s="171" t="s">
        <v>659</v>
      </c>
      <c r="N145" s="169">
        <v>43606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64</v>
      </c>
      <c r="B146" s="156">
        <v>42584</v>
      </c>
      <c r="C146" s="156"/>
      <c r="D146" s="157" t="s">
        <v>660</v>
      </c>
      <c r="E146" s="158" t="s">
        <v>540</v>
      </c>
      <c r="F146" s="159">
        <f>169.5-12.8</f>
        <v>156.69999999999999</v>
      </c>
      <c r="G146" s="159"/>
      <c r="H146" s="160">
        <v>77</v>
      </c>
      <c r="I146" s="160" t="s">
        <v>661</v>
      </c>
      <c r="J146" s="161" t="s">
        <v>662</v>
      </c>
      <c r="K146" s="162">
        <f t="shared" si="57"/>
        <v>-79.699999999999989</v>
      </c>
      <c r="L146" s="163">
        <f t="shared" si="58"/>
        <v>-0.50861518825781749</v>
      </c>
      <c r="M146" s="159" t="s">
        <v>550</v>
      </c>
      <c r="N146" s="156">
        <v>43522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5">
        <v>65</v>
      </c>
      <c r="B147" s="156">
        <v>42586</v>
      </c>
      <c r="C147" s="156"/>
      <c r="D147" s="157" t="s">
        <v>663</v>
      </c>
      <c r="E147" s="158" t="s">
        <v>568</v>
      </c>
      <c r="F147" s="159">
        <v>400</v>
      </c>
      <c r="G147" s="159"/>
      <c r="H147" s="160">
        <v>305</v>
      </c>
      <c r="I147" s="160">
        <v>475</v>
      </c>
      <c r="J147" s="161" t="s">
        <v>664</v>
      </c>
      <c r="K147" s="162">
        <f t="shared" si="57"/>
        <v>-95</v>
      </c>
      <c r="L147" s="163">
        <f t="shared" si="58"/>
        <v>-0.23749999999999999</v>
      </c>
      <c r="M147" s="159" t="s">
        <v>550</v>
      </c>
      <c r="N147" s="156">
        <v>43606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66</v>
      </c>
      <c r="B148" s="146">
        <v>42593</v>
      </c>
      <c r="C148" s="146"/>
      <c r="D148" s="147" t="s">
        <v>665</v>
      </c>
      <c r="E148" s="148" t="s">
        <v>568</v>
      </c>
      <c r="F148" s="149">
        <v>86.5</v>
      </c>
      <c r="G148" s="148"/>
      <c r="H148" s="148">
        <v>130</v>
      </c>
      <c r="I148" s="150">
        <v>130</v>
      </c>
      <c r="J148" s="151" t="s">
        <v>666</v>
      </c>
      <c r="K148" s="152">
        <f t="shared" si="57"/>
        <v>43.5</v>
      </c>
      <c r="L148" s="153">
        <f t="shared" si="58"/>
        <v>0.50289017341040465</v>
      </c>
      <c r="M148" s="148" t="s">
        <v>538</v>
      </c>
      <c r="N148" s="154">
        <v>43091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67</v>
      </c>
      <c r="B149" s="156">
        <v>42600</v>
      </c>
      <c r="C149" s="156"/>
      <c r="D149" s="157" t="s">
        <v>109</v>
      </c>
      <c r="E149" s="158" t="s">
        <v>568</v>
      </c>
      <c r="F149" s="159">
        <v>133.5</v>
      </c>
      <c r="G149" s="159"/>
      <c r="H149" s="160">
        <v>126.5</v>
      </c>
      <c r="I149" s="160">
        <v>178</v>
      </c>
      <c r="J149" s="161" t="s">
        <v>667</v>
      </c>
      <c r="K149" s="162">
        <f t="shared" si="57"/>
        <v>-7</v>
      </c>
      <c r="L149" s="163">
        <f t="shared" si="58"/>
        <v>-5.2434456928838954E-2</v>
      </c>
      <c r="M149" s="159" t="s">
        <v>550</v>
      </c>
      <c r="N149" s="156">
        <v>42615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68</v>
      </c>
      <c r="B150" s="146">
        <v>42613</v>
      </c>
      <c r="C150" s="146"/>
      <c r="D150" s="147" t="s">
        <v>668</v>
      </c>
      <c r="E150" s="148" t="s">
        <v>568</v>
      </c>
      <c r="F150" s="149">
        <v>560</v>
      </c>
      <c r="G150" s="148"/>
      <c r="H150" s="148">
        <v>725</v>
      </c>
      <c r="I150" s="150">
        <v>725</v>
      </c>
      <c r="J150" s="151" t="s">
        <v>570</v>
      </c>
      <c r="K150" s="152">
        <f t="shared" si="57"/>
        <v>165</v>
      </c>
      <c r="L150" s="153">
        <f t="shared" si="58"/>
        <v>0.29464285714285715</v>
      </c>
      <c r="M150" s="148" t="s">
        <v>538</v>
      </c>
      <c r="N150" s="154">
        <v>42456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69</v>
      </c>
      <c r="B151" s="146">
        <v>42614</v>
      </c>
      <c r="C151" s="146"/>
      <c r="D151" s="147" t="s">
        <v>669</v>
      </c>
      <c r="E151" s="148" t="s">
        <v>568</v>
      </c>
      <c r="F151" s="149">
        <v>160.5</v>
      </c>
      <c r="G151" s="148"/>
      <c r="H151" s="148">
        <v>210</v>
      </c>
      <c r="I151" s="150">
        <v>210</v>
      </c>
      <c r="J151" s="151" t="s">
        <v>570</v>
      </c>
      <c r="K151" s="152">
        <f t="shared" si="57"/>
        <v>49.5</v>
      </c>
      <c r="L151" s="153">
        <f t="shared" si="58"/>
        <v>0.30841121495327101</v>
      </c>
      <c r="M151" s="148" t="s">
        <v>538</v>
      </c>
      <c r="N151" s="154">
        <v>42871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70</v>
      </c>
      <c r="B152" s="146">
        <v>42646</v>
      </c>
      <c r="C152" s="146"/>
      <c r="D152" s="147" t="s">
        <v>378</v>
      </c>
      <c r="E152" s="148" t="s">
        <v>568</v>
      </c>
      <c r="F152" s="149">
        <v>430</v>
      </c>
      <c r="G152" s="148"/>
      <c r="H152" s="148">
        <v>596</v>
      </c>
      <c r="I152" s="150">
        <v>575</v>
      </c>
      <c r="J152" s="151" t="s">
        <v>670</v>
      </c>
      <c r="K152" s="152">
        <v>166</v>
      </c>
      <c r="L152" s="153">
        <v>0.38604651162790699</v>
      </c>
      <c r="M152" s="148" t="s">
        <v>538</v>
      </c>
      <c r="N152" s="154">
        <v>42769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71</v>
      </c>
      <c r="B153" s="146">
        <v>42657</v>
      </c>
      <c r="C153" s="146"/>
      <c r="D153" s="147" t="s">
        <v>671</v>
      </c>
      <c r="E153" s="148" t="s">
        <v>568</v>
      </c>
      <c r="F153" s="149">
        <v>280</v>
      </c>
      <c r="G153" s="148"/>
      <c r="H153" s="148">
        <v>345</v>
      </c>
      <c r="I153" s="150">
        <v>345</v>
      </c>
      <c r="J153" s="151" t="s">
        <v>570</v>
      </c>
      <c r="K153" s="152">
        <f t="shared" ref="K153:K158" si="59">H153-F153</f>
        <v>65</v>
      </c>
      <c r="L153" s="153">
        <f>K153/F153</f>
        <v>0.23214285714285715</v>
      </c>
      <c r="M153" s="148" t="s">
        <v>538</v>
      </c>
      <c r="N153" s="154">
        <v>42814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72</v>
      </c>
      <c r="B154" s="146">
        <v>42657</v>
      </c>
      <c r="C154" s="146"/>
      <c r="D154" s="147" t="s">
        <v>672</v>
      </c>
      <c r="E154" s="148" t="s">
        <v>568</v>
      </c>
      <c r="F154" s="149">
        <v>245</v>
      </c>
      <c r="G154" s="148"/>
      <c r="H154" s="148">
        <v>325.5</v>
      </c>
      <c r="I154" s="150">
        <v>330</v>
      </c>
      <c r="J154" s="151" t="s">
        <v>673</v>
      </c>
      <c r="K154" s="152">
        <f t="shared" si="59"/>
        <v>80.5</v>
      </c>
      <c r="L154" s="153">
        <f>K154/F154</f>
        <v>0.32857142857142857</v>
      </c>
      <c r="M154" s="148" t="s">
        <v>538</v>
      </c>
      <c r="N154" s="154">
        <v>42769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73</v>
      </c>
      <c r="B155" s="146">
        <v>42660</v>
      </c>
      <c r="C155" s="146"/>
      <c r="D155" s="147" t="s">
        <v>334</v>
      </c>
      <c r="E155" s="148" t="s">
        <v>568</v>
      </c>
      <c r="F155" s="149">
        <v>125</v>
      </c>
      <c r="G155" s="148"/>
      <c r="H155" s="148">
        <v>160</v>
      </c>
      <c r="I155" s="150">
        <v>160</v>
      </c>
      <c r="J155" s="151" t="s">
        <v>626</v>
      </c>
      <c r="K155" s="152">
        <f t="shared" si="59"/>
        <v>35</v>
      </c>
      <c r="L155" s="153">
        <v>0.28000000000000003</v>
      </c>
      <c r="M155" s="148" t="s">
        <v>538</v>
      </c>
      <c r="N155" s="154">
        <v>42803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74</v>
      </c>
      <c r="B156" s="146">
        <v>42660</v>
      </c>
      <c r="C156" s="146"/>
      <c r="D156" s="147" t="s">
        <v>435</v>
      </c>
      <c r="E156" s="148" t="s">
        <v>568</v>
      </c>
      <c r="F156" s="149">
        <v>114</v>
      </c>
      <c r="G156" s="148"/>
      <c r="H156" s="148">
        <v>145</v>
      </c>
      <c r="I156" s="150">
        <v>145</v>
      </c>
      <c r="J156" s="151" t="s">
        <v>626</v>
      </c>
      <c r="K156" s="152">
        <f t="shared" si="59"/>
        <v>31</v>
      </c>
      <c r="L156" s="153">
        <f>K156/F156</f>
        <v>0.27192982456140352</v>
      </c>
      <c r="M156" s="148" t="s">
        <v>538</v>
      </c>
      <c r="N156" s="154">
        <v>42859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75</v>
      </c>
      <c r="B157" s="146">
        <v>42660</v>
      </c>
      <c r="C157" s="146"/>
      <c r="D157" s="147" t="s">
        <v>674</v>
      </c>
      <c r="E157" s="148" t="s">
        <v>568</v>
      </c>
      <c r="F157" s="149">
        <v>212</v>
      </c>
      <c r="G157" s="148"/>
      <c r="H157" s="148">
        <v>280</v>
      </c>
      <c r="I157" s="150">
        <v>276</v>
      </c>
      <c r="J157" s="151" t="s">
        <v>675</v>
      </c>
      <c r="K157" s="152">
        <f t="shared" si="59"/>
        <v>68</v>
      </c>
      <c r="L157" s="153">
        <f>K157/F157</f>
        <v>0.32075471698113206</v>
      </c>
      <c r="M157" s="148" t="s">
        <v>538</v>
      </c>
      <c r="N157" s="154">
        <v>42858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76</v>
      </c>
      <c r="B158" s="146">
        <v>42678</v>
      </c>
      <c r="C158" s="146"/>
      <c r="D158" s="147" t="s">
        <v>426</v>
      </c>
      <c r="E158" s="148" t="s">
        <v>568</v>
      </c>
      <c r="F158" s="149">
        <v>155</v>
      </c>
      <c r="G158" s="148"/>
      <c r="H158" s="148">
        <v>210</v>
      </c>
      <c r="I158" s="150">
        <v>210</v>
      </c>
      <c r="J158" s="151" t="s">
        <v>676</v>
      </c>
      <c r="K158" s="152">
        <f t="shared" si="59"/>
        <v>55</v>
      </c>
      <c r="L158" s="153">
        <f>K158/F158</f>
        <v>0.35483870967741937</v>
      </c>
      <c r="M158" s="148" t="s">
        <v>538</v>
      </c>
      <c r="N158" s="154">
        <v>42944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77</v>
      </c>
      <c r="B159" s="156">
        <v>42710</v>
      </c>
      <c r="C159" s="156"/>
      <c r="D159" s="157" t="s">
        <v>677</v>
      </c>
      <c r="E159" s="158" t="s">
        <v>568</v>
      </c>
      <c r="F159" s="159">
        <v>150.5</v>
      </c>
      <c r="G159" s="159"/>
      <c r="H159" s="160">
        <v>72.5</v>
      </c>
      <c r="I159" s="160">
        <v>174</v>
      </c>
      <c r="J159" s="161" t="s">
        <v>678</v>
      </c>
      <c r="K159" s="162">
        <v>-78</v>
      </c>
      <c r="L159" s="163">
        <v>-0.51827242524916906</v>
      </c>
      <c r="M159" s="159" t="s">
        <v>550</v>
      </c>
      <c r="N159" s="156">
        <v>43333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78</v>
      </c>
      <c r="B160" s="146">
        <v>42712</v>
      </c>
      <c r="C160" s="146"/>
      <c r="D160" s="147" t="s">
        <v>679</v>
      </c>
      <c r="E160" s="148" t="s">
        <v>568</v>
      </c>
      <c r="F160" s="149">
        <v>380</v>
      </c>
      <c r="G160" s="148"/>
      <c r="H160" s="148">
        <v>478</v>
      </c>
      <c r="I160" s="150">
        <v>468</v>
      </c>
      <c r="J160" s="151" t="s">
        <v>626</v>
      </c>
      <c r="K160" s="152">
        <f>H160-F160</f>
        <v>98</v>
      </c>
      <c r="L160" s="153">
        <f>K160/F160</f>
        <v>0.25789473684210529</v>
      </c>
      <c r="M160" s="148" t="s">
        <v>538</v>
      </c>
      <c r="N160" s="154">
        <v>43025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79</v>
      </c>
      <c r="B161" s="146">
        <v>42734</v>
      </c>
      <c r="C161" s="146"/>
      <c r="D161" s="147" t="s">
        <v>108</v>
      </c>
      <c r="E161" s="148" t="s">
        <v>568</v>
      </c>
      <c r="F161" s="149">
        <v>305</v>
      </c>
      <c r="G161" s="148"/>
      <c r="H161" s="148">
        <v>375</v>
      </c>
      <c r="I161" s="150">
        <v>375</v>
      </c>
      <c r="J161" s="151" t="s">
        <v>626</v>
      </c>
      <c r="K161" s="152">
        <f>H161-F161</f>
        <v>70</v>
      </c>
      <c r="L161" s="153">
        <f>K161/F161</f>
        <v>0.22950819672131148</v>
      </c>
      <c r="M161" s="148" t="s">
        <v>538</v>
      </c>
      <c r="N161" s="154">
        <v>42768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80</v>
      </c>
      <c r="B162" s="146">
        <v>42739</v>
      </c>
      <c r="C162" s="146"/>
      <c r="D162" s="147" t="s">
        <v>94</v>
      </c>
      <c r="E162" s="148" t="s">
        <v>568</v>
      </c>
      <c r="F162" s="149">
        <v>99.5</v>
      </c>
      <c r="G162" s="148"/>
      <c r="H162" s="148">
        <v>158</v>
      </c>
      <c r="I162" s="150">
        <v>158</v>
      </c>
      <c r="J162" s="151" t="s">
        <v>626</v>
      </c>
      <c r="K162" s="152">
        <f>H162-F162</f>
        <v>58.5</v>
      </c>
      <c r="L162" s="153">
        <f>K162/F162</f>
        <v>0.5879396984924623</v>
      </c>
      <c r="M162" s="148" t="s">
        <v>538</v>
      </c>
      <c r="N162" s="154">
        <v>42898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81</v>
      </c>
      <c r="B163" s="146">
        <v>42739</v>
      </c>
      <c r="C163" s="146"/>
      <c r="D163" s="147" t="s">
        <v>94</v>
      </c>
      <c r="E163" s="148" t="s">
        <v>568</v>
      </c>
      <c r="F163" s="149">
        <v>99.5</v>
      </c>
      <c r="G163" s="148"/>
      <c r="H163" s="148">
        <v>158</v>
      </c>
      <c r="I163" s="150">
        <v>158</v>
      </c>
      <c r="J163" s="151" t="s">
        <v>626</v>
      </c>
      <c r="K163" s="152">
        <v>58.5</v>
      </c>
      <c r="L163" s="153">
        <v>0.58793969849246197</v>
      </c>
      <c r="M163" s="148" t="s">
        <v>538</v>
      </c>
      <c r="N163" s="154">
        <v>42898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82</v>
      </c>
      <c r="B164" s="146">
        <v>42786</v>
      </c>
      <c r="C164" s="146"/>
      <c r="D164" s="147" t="s">
        <v>182</v>
      </c>
      <c r="E164" s="148" t="s">
        <v>568</v>
      </c>
      <c r="F164" s="149">
        <v>140.5</v>
      </c>
      <c r="G164" s="148"/>
      <c r="H164" s="148">
        <v>220</v>
      </c>
      <c r="I164" s="150">
        <v>220</v>
      </c>
      <c r="J164" s="151" t="s">
        <v>626</v>
      </c>
      <c r="K164" s="152">
        <f>H164-F164</f>
        <v>79.5</v>
      </c>
      <c r="L164" s="153">
        <f>K164/F164</f>
        <v>0.5658362989323843</v>
      </c>
      <c r="M164" s="148" t="s">
        <v>538</v>
      </c>
      <c r="N164" s="154">
        <v>42864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83</v>
      </c>
      <c r="B165" s="146">
        <v>42786</v>
      </c>
      <c r="C165" s="146"/>
      <c r="D165" s="147" t="s">
        <v>680</v>
      </c>
      <c r="E165" s="148" t="s">
        <v>568</v>
      </c>
      <c r="F165" s="149">
        <v>202.5</v>
      </c>
      <c r="G165" s="148"/>
      <c r="H165" s="148">
        <v>234</v>
      </c>
      <c r="I165" s="150">
        <v>234</v>
      </c>
      <c r="J165" s="151" t="s">
        <v>626</v>
      </c>
      <c r="K165" s="152">
        <v>31.5</v>
      </c>
      <c r="L165" s="153">
        <v>0.155555555555556</v>
      </c>
      <c r="M165" s="148" t="s">
        <v>538</v>
      </c>
      <c r="N165" s="154">
        <v>42836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84</v>
      </c>
      <c r="B166" s="146">
        <v>42818</v>
      </c>
      <c r="C166" s="146"/>
      <c r="D166" s="147" t="s">
        <v>681</v>
      </c>
      <c r="E166" s="148" t="s">
        <v>568</v>
      </c>
      <c r="F166" s="149">
        <v>300.5</v>
      </c>
      <c r="G166" s="148"/>
      <c r="H166" s="148">
        <v>417.5</v>
      </c>
      <c r="I166" s="150">
        <v>420</v>
      </c>
      <c r="J166" s="151" t="s">
        <v>682</v>
      </c>
      <c r="K166" s="152">
        <f>H166-F166</f>
        <v>117</v>
      </c>
      <c r="L166" s="153">
        <f>K166/F166</f>
        <v>0.38935108153078202</v>
      </c>
      <c r="M166" s="148" t="s">
        <v>538</v>
      </c>
      <c r="N166" s="154">
        <v>43070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85</v>
      </c>
      <c r="B167" s="146">
        <v>42818</v>
      </c>
      <c r="C167" s="146"/>
      <c r="D167" s="147" t="s">
        <v>656</v>
      </c>
      <c r="E167" s="148" t="s">
        <v>568</v>
      </c>
      <c r="F167" s="149">
        <v>850</v>
      </c>
      <c r="G167" s="148"/>
      <c r="H167" s="148">
        <v>1042.5</v>
      </c>
      <c r="I167" s="150">
        <v>1023</v>
      </c>
      <c r="J167" s="151" t="s">
        <v>683</v>
      </c>
      <c r="K167" s="152">
        <v>192.5</v>
      </c>
      <c r="L167" s="153">
        <v>0.22647058823529401</v>
      </c>
      <c r="M167" s="148" t="s">
        <v>538</v>
      </c>
      <c r="N167" s="154">
        <v>42830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86</v>
      </c>
      <c r="B168" s="146">
        <v>42830</v>
      </c>
      <c r="C168" s="146"/>
      <c r="D168" s="147" t="s">
        <v>454</v>
      </c>
      <c r="E168" s="148" t="s">
        <v>568</v>
      </c>
      <c r="F168" s="149">
        <v>785</v>
      </c>
      <c r="G168" s="148"/>
      <c r="H168" s="148">
        <v>930</v>
      </c>
      <c r="I168" s="150">
        <v>920</v>
      </c>
      <c r="J168" s="151" t="s">
        <v>684</v>
      </c>
      <c r="K168" s="152">
        <f>H168-F168</f>
        <v>145</v>
      </c>
      <c r="L168" s="153">
        <f>K168/F168</f>
        <v>0.18471337579617833</v>
      </c>
      <c r="M168" s="148" t="s">
        <v>538</v>
      </c>
      <c r="N168" s="154">
        <v>42976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5">
        <v>87</v>
      </c>
      <c r="B169" s="156">
        <v>42831</v>
      </c>
      <c r="C169" s="156"/>
      <c r="D169" s="157" t="s">
        <v>685</v>
      </c>
      <c r="E169" s="158" t="s">
        <v>568</v>
      </c>
      <c r="F169" s="159">
        <v>40</v>
      </c>
      <c r="G169" s="159"/>
      <c r="H169" s="160">
        <v>13.1</v>
      </c>
      <c r="I169" s="160">
        <v>60</v>
      </c>
      <c r="J169" s="161" t="s">
        <v>686</v>
      </c>
      <c r="K169" s="162">
        <v>-26.9</v>
      </c>
      <c r="L169" s="163">
        <v>-0.67249999999999999</v>
      </c>
      <c r="M169" s="159" t="s">
        <v>550</v>
      </c>
      <c r="N169" s="156">
        <v>43138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88</v>
      </c>
      <c r="B170" s="146">
        <v>42837</v>
      </c>
      <c r="C170" s="146"/>
      <c r="D170" s="147" t="s">
        <v>93</v>
      </c>
      <c r="E170" s="148" t="s">
        <v>568</v>
      </c>
      <c r="F170" s="149">
        <v>289.5</v>
      </c>
      <c r="G170" s="148"/>
      <c r="H170" s="148">
        <v>354</v>
      </c>
      <c r="I170" s="150">
        <v>360</v>
      </c>
      <c r="J170" s="151" t="s">
        <v>687</v>
      </c>
      <c r="K170" s="152">
        <f t="shared" ref="K170:K178" si="60">H170-F170</f>
        <v>64.5</v>
      </c>
      <c r="L170" s="153">
        <f t="shared" ref="L170:L178" si="61">K170/F170</f>
        <v>0.22279792746113988</v>
      </c>
      <c r="M170" s="148" t="s">
        <v>538</v>
      </c>
      <c r="N170" s="154">
        <v>43040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89</v>
      </c>
      <c r="B171" s="146">
        <v>42845</v>
      </c>
      <c r="C171" s="146"/>
      <c r="D171" s="147" t="s">
        <v>402</v>
      </c>
      <c r="E171" s="148" t="s">
        <v>568</v>
      </c>
      <c r="F171" s="149">
        <v>700</v>
      </c>
      <c r="G171" s="148"/>
      <c r="H171" s="148">
        <v>840</v>
      </c>
      <c r="I171" s="150">
        <v>840</v>
      </c>
      <c r="J171" s="151" t="s">
        <v>688</v>
      </c>
      <c r="K171" s="152">
        <f t="shared" si="60"/>
        <v>140</v>
      </c>
      <c r="L171" s="153">
        <f t="shared" si="61"/>
        <v>0.2</v>
      </c>
      <c r="M171" s="148" t="s">
        <v>538</v>
      </c>
      <c r="N171" s="154">
        <v>42893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90</v>
      </c>
      <c r="B172" s="146">
        <v>42887</v>
      </c>
      <c r="C172" s="146"/>
      <c r="D172" s="147" t="s">
        <v>689</v>
      </c>
      <c r="E172" s="148" t="s">
        <v>568</v>
      </c>
      <c r="F172" s="149">
        <v>130</v>
      </c>
      <c r="G172" s="148"/>
      <c r="H172" s="148">
        <v>144.25</v>
      </c>
      <c r="I172" s="150">
        <v>170</v>
      </c>
      <c r="J172" s="151" t="s">
        <v>690</v>
      </c>
      <c r="K172" s="152">
        <f t="shared" si="60"/>
        <v>14.25</v>
      </c>
      <c r="L172" s="153">
        <f t="shared" si="61"/>
        <v>0.10961538461538461</v>
      </c>
      <c r="M172" s="148" t="s">
        <v>538</v>
      </c>
      <c r="N172" s="154">
        <v>43675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91</v>
      </c>
      <c r="B173" s="146">
        <v>42901</v>
      </c>
      <c r="C173" s="146"/>
      <c r="D173" s="147" t="s">
        <v>691</v>
      </c>
      <c r="E173" s="148" t="s">
        <v>568</v>
      </c>
      <c r="F173" s="149">
        <v>214.5</v>
      </c>
      <c r="G173" s="148"/>
      <c r="H173" s="148">
        <v>262</v>
      </c>
      <c r="I173" s="150">
        <v>262</v>
      </c>
      <c r="J173" s="151" t="s">
        <v>692</v>
      </c>
      <c r="K173" s="152">
        <f t="shared" si="60"/>
        <v>47.5</v>
      </c>
      <c r="L173" s="153">
        <f t="shared" si="61"/>
        <v>0.22144522144522144</v>
      </c>
      <c r="M173" s="148" t="s">
        <v>538</v>
      </c>
      <c r="N173" s="154">
        <v>42977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92</v>
      </c>
      <c r="B174" s="177">
        <v>42933</v>
      </c>
      <c r="C174" s="177"/>
      <c r="D174" s="178" t="s">
        <v>693</v>
      </c>
      <c r="E174" s="179" t="s">
        <v>568</v>
      </c>
      <c r="F174" s="180">
        <v>370</v>
      </c>
      <c r="G174" s="179"/>
      <c r="H174" s="179">
        <v>447.5</v>
      </c>
      <c r="I174" s="181">
        <v>450</v>
      </c>
      <c r="J174" s="182" t="s">
        <v>626</v>
      </c>
      <c r="K174" s="152">
        <f t="shared" si="60"/>
        <v>77.5</v>
      </c>
      <c r="L174" s="183">
        <f t="shared" si="61"/>
        <v>0.20945945945945946</v>
      </c>
      <c r="M174" s="179" t="s">
        <v>538</v>
      </c>
      <c r="N174" s="184">
        <v>43035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93</v>
      </c>
      <c r="B175" s="177">
        <v>42943</v>
      </c>
      <c r="C175" s="177"/>
      <c r="D175" s="178" t="s">
        <v>180</v>
      </c>
      <c r="E175" s="179" t="s">
        <v>568</v>
      </c>
      <c r="F175" s="180">
        <v>657.5</v>
      </c>
      <c r="G175" s="179"/>
      <c r="H175" s="179">
        <v>825</v>
      </c>
      <c r="I175" s="181">
        <v>820</v>
      </c>
      <c r="J175" s="182" t="s">
        <v>626</v>
      </c>
      <c r="K175" s="152">
        <f t="shared" si="60"/>
        <v>167.5</v>
      </c>
      <c r="L175" s="183">
        <f t="shared" si="61"/>
        <v>0.25475285171102663</v>
      </c>
      <c r="M175" s="179" t="s">
        <v>538</v>
      </c>
      <c r="N175" s="184">
        <v>43090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94</v>
      </c>
      <c r="B176" s="146">
        <v>42964</v>
      </c>
      <c r="C176" s="146"/>
      <c r="D176" s="147" t="s">
        <v>347</v>
      </c>
      <c r="E176" s="148" t="s">
        <v>568</v>
      </c>
      <c r="F176" s="149">
        <v>605</v>
      </c>
      <c r="G176" s="148"/>
      <c r="H176" s="148">
        <v>750</v>
      </c>
      <c r="I176" s="150">
        <v>750</v>
      </c>
      <c r="J176" s="151" t="s">
        <v>684</v>
      </c>
      <c r="K176" s="152">
        <f t="shared" si="60"/>
        <v>145</v>
      </c>
      <c r="L176" s="153">
        <f t="shared" si="61"/>
        <v>0.23966942148760331</v>
      </c>
      <c r="M176" s="148" t="s">
        <v>538</v>
      </c>
      <c r="N176" s="154">
        <v>43027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95</v>
      </c>
      <c r="B177" s="156">
        <v>42979</v>
      </c>
      <c r="C177" s="156"/>
      <c r="D177" s="164" t="s">
        <v>694</v>
      </c>
      <c r="E177" s="159" t="s">
        <v>568</v>
      </c>
      <c r="F177" s="159">
        <v>255</v>
      </c>
      <c r="G177" s="160"/>
      <c r="H177" s="160">
        <v>217.25</v>
      </c>
      <c r="I177" s="160">
        <v>320</v>
      </c>
      <c r="J177" s="161" t="s">
        <v>695</v>
      </c>
      <c r="K177" s="162">
        <f t="shared" si="60"/>
        <v>-37.75</v>
      </c>
      <c r="L177" s="165">
        <f t="shared" si="61"/>
        <v>-0.14803921568627451</v>
      </c>
      <c r="M177" s="159" t="s">
        <v>550</v>
      </c>
      <c r="N177" s="156">
        <v>43661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96</v>
      </c>
      <c r="B178" s="146">
        <v>42997</v>
      </c>
      <c r="C178" s="146"/>
      <c r="D178" s="147" t="s">
        <v>696</v>
      </c>
      <c r="E178" s="148" t="s">
        <v>568</v>
      </c>
      <c r="F178" s="149">
        <v>215</v>
      </c>
      <c r="G178" s="148"/>
      <c r="H178" s="148">
        <v>258</v>
      </c>
      <c r="I178" s="150">
        <v>258</v>
      </c>
      <c r="J178" s="151" t="s">
        <v>626</v>
      </c>
      <c r="K178" s="152">
        <f t="shared" si="60"/>
        <v>43</v>
      </c>
      <c r="L178" s="153">
        <f t="shared" si="61"/>
        <v>0.2</v>
      </c>
      <c r="M178" s="148" t="s">
        <v>538</v>
      </c>
      <c r="N178" s="154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97</v>
      </c>
      <c r="B179" s="146">
        <v>42997</v>
      </c>
      <c r="C179" s="146"/>
      <c r="D179" s="147" t="s">
        <v>696</v>
      </c>
      <c r="E179" s="148" t="s">
        <v>568</v>
      </c>
      <c r="F179" s="149">
        <v>215</v>
      </c>
      <c r="G179" s="148"/>
      <c r="H179" s="148">
        <v>258</v>
      </c>
      <c r="I179" s="150">
        <v>258</v>
      </c>
      <c r="J179" s="182" t="s">
        <v>626</v>
      </c>
      <c r="K179" s="152">
        <v>43</v>
      </c>
      <c r="L179" s="153">
        <v>0.2</v>
      </c>
      <c r="M179" s="148" t="s">
        <v>538</v>
      </c>
      <c r="N179" s="154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98</v>
      </c>
      <c r="B180" s="177">
        <v>42998</v>
      </c>
      <c r="C180" s="177"/>
      <c r="D180" s="178" t="s">
        <v>697</v>
      </c>
      <c r="E180" s="179" t="s">
        <v>568</v>
      </c>
      <c r="F180" s="149">
        <v>75</v>
      </c>
      <c r="G180" s="179"/>
      <c r="H180" s="179">
        <v>90</v>
      </c>
      <c r="I180" s="181">
        <v>90</v>
      </c>
      <c r="J180" s="151" t="s">
        <v>698</v>
      </c>
      <c r="K180" s="152">
        <f t="shared" ref="K180:K185" si="62">H180-F180</f>
        <v>15</v>
      </c>
      <c r="L180" s="153">
        <f t="shared" ref="L180:L185" si="63">K180/F180</f>
        <v>0.2</v>
      </c>
      <c r="M180" s="148" t="s">
        <v>538</v>
      </c>
      <c r="N180" s="154">
        <v>43019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99</v>
      </c>
      <c r="B181" s="177">
        <v>43011</v>
      </c>
      <c r="C181" s="177"/>
      <c r="D181" s="178" t="s">
        <v>552</v>
      </c>
      <c r="E181" s="179" t="s">
        <v>568</v>
      </c>
      <c r="F181" s="180">
        <v>315</v>
      </c>
      <c r="G181" s="179"/>
      <c r="H181" s="179">
        <v>392</v>
      </c>
      <c r="I181" s="181">
        <v>384</v>
      </c>
      <c r="J181" s="182" t="s">
        <v>699</v>
      </c>
      <c r="K181" s="152">
        <f t="shared" si="62"/>
        <v>77</v>
      </c>
      <c r="L181" s="183">
        <f t="shared" si="63"/>
        <v>0.24444444444444444</v>
      </c>
      <c r="M181" s="179" t="s">
        <v>538</v>
      </c>
      <c r="N181" s="184">
        <v>43017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100</v>
      </c>
      <c r="B182" s="177">
        <v>43013</v>
      </c>
      <c r="C182" s="177"/>
      <c r="D182" s="178" t="s">
        <v>430</v>
      </c>
      <c r="E182" s="179" t="s">
        <v>568</v>
      </c>
      <c r="F182" s="180">
        <v>145</v>
      </c>
      <c r="G182" s="179"/>
      <c r="H182" s="179">
        <v>179</v>
      </c>
      <c r="I182" s="181">
        <v>180</v>
      </c>
      <c r="J182" s="182" t="s">
        <v>700</v>
      </c>
      <c r="K182" s="152">
        <f t="shared" si="62"/>
        <v>34</v>
      </c>
      <c r="L182" s="183">
        <f t="shared" si="63"/>
        <v>0.23448275862068965</v>
      </c>
      <c r="M182" s="179" t="s">
        <v>538</v>
      </c>
      <c r="N182" s="184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101</v>
      </c>
      <c r="B183" s="177">
        <v>43014</v>
      </c>
      <c r="C183" s="177"/>
      <c r="D183" s="178" t="s">
        <v>324</v>
      </c>
      <c r="E183" s="179" t="s">
        <v>568</v>
      </c>
      <c r="F183" s="180">
        <v>256</v>
      </c>
      <c r="G183" s="179"/>
      <c r="H183" s="179">
        <v>323</v>
      </c>
      <c r="I183" s="181">
        <v>320</v>
      </c>
      <c r="J183" s="182" t="s">
        <v>626</v>
      </c>
      <c r="K183" s="152">
        <f t="shared" si="62"/>
        <v>67</v>
      </c>
      <c r="L183" s="183">
        <f t="shared" si="63"/>
        <v>0.26171875</v>
      </c>
      <c r="M183" s="179" t="s">
        <v>538</v>
      </c>
      <c r="N183" s="184">
        <v>43067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102</v>
      </c>
      <c r="B184" s="177">
        <v>43017</v>
      </c>
      <c r="C184" s="177"/>
      <c r="D184" s="178" t="s">
        <v>339</v>
      </c>
      <c r="E184" s="179" t="s">
        <v>568</v>
      </c>
      <c r="F184" s="180">
        <v>137.5</v>
      </c>
      <c r="G184" s="179"/>
      <c r="H184" s="179">
        <v>184</v>
      </c>
      <c r="I184" s="181">
        <v>183</v>
      </c>
      <c r="J184" s="182" t="s">
        <v>701</v>
      </c>
      <c r="K184" s="152">
        <f t="shared" si="62"/>
        <v>46.5</v>
      </c>
      <c r="L184" s="183">
        <f t="shared" si="63"/>
        <v>0.33818181818181819</v>
      </c>
      <c r="M184" s="179" t="s">
        <v>538</v>
      </c>
      <c r="N184" s="184">
        <v>43108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103</v>
      </c>
      <c r="B185" s="177">
        <v>43018</v>
      </c>
      <c r="C185" s="177"/>
      <c r="D185" s="178" t="s">
        <v>702</v>
      </c>
      <c r="E185" s="179" t="s">
        <v>568</v>
      </c>
      <c r="F185" s="180">
        <v>125.5</v>
      </c>
      <c r="G185" s="179"/>
      <c r="H185" s="179">
        <v>158</v>
      </c>
      <c r="I185" s="181">
        <v>155</v>
      </c>
      <c r="J185" s="182" t="s">
        <v>703</v>
      </c>
      <c r="K185" s="152">
        <f t="shared" si="62"/>
        <v>32.5</v>
      </c>
      <c r="L185" s="183">
        <f t="shared" si="63"/>
        <v>0.25896414342629481</v>
      </c>
      <c r="M185" s="179" t="s">
        <v>538</v>
      </c>
      <c r="N185" s="184">
        <v>43067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104</v>
      </c>
      <c r="B186" s="177">
        <v>43018</v>
      </c>
      <c r="C186" s="177"/>
      <c r="D186" s="178" t="s">
        <v>704</v>
      </c>
      <c r="E186" s="179" t="s">
        <v>568</v>
      </c>
      <c r="F186" s="180">
        <v>895</v>
      </c>
      <c r="G186" s="179"/>
      <c r="H186" s="179">
        <v>1122.5</v>
      </c>
      <c r="I186" s="181">
        <v>1078</v>
      </c>
      <c r="J186" s="182" t="s">
        <v>705</v>
      </c>
      <c r="K186" s="152">
        <v>227.5</v>
      </c>
      <c r="L186" s="183">
        <v>0.25418994413407803</v>
      </c>
      <c r="M186" s="179" t="s">
        <v>538</v>
      </c>
      <c r="N186" s="184">
        <v>43117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105</v>
      </c>
      <c r="B187" s="177">
        <v>43020</v>
      </c>
      <c r="C187" s="177"/>
      <c r="D187" s="178" t="s">
        <v>333</v>
      </c>
      <c r="E187" s="179" t="s">
        <v>568</v>
      </c>
      <c r="F187" s="180">
        <v>525</v>
      </c>
      <c r="G187" s="179"/>
      <c r="H187" s="179">
        <v>629</v>
      </c>
      <c r="I187" s="181">
        <v>629</v>
      </c>
      <c r="J187" s="182" t="s">
        <v>626</v>
      </c>
      <c r="K187" s="152">
        <v>104</v>
      </c>
      <c r="L187" s="183">
        <v>0.19809523809523799</v>
      </c>
      <c r="M187" s="179" t="s">
        <v>538</v>
      </c>
      <c r="N187" s="184">
        <v>43119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106</v>
      </c>
      <c r="B188" s="177">
        <v>43046</v>
      </c>
      <c r="C188" s="177"/>
      <c r="D188" s="178" t="s">
        <v>370</v>
      </c>
      <c r="E188" s="179" t="s">
        <v>568</v>
      </c>
      <c r="F188" s="180">
        <v>740</v>
      </c>
      <c r="G188" s="179"/>
      <c r="H188" s="179">
        <v>892.5</v>
      </c>
      <c r="I188" s="181">
        <v>900</v>
      </c>
      <c r="J188" s="182" t="s">
        <v>706</v>
      </c>
      <c r="K188" s="152">
        <f>H188-F188</f>
        <v>152.5</v>
      </c>
      <c r="L188" s="183">
        <f>K188/F188</f>
        <v>0.20608108108108109</v>
      </c>
      <c r="M188" s="179" t="s">
        <v>538</v>
      </c>
      <c r="N188" s="184">
        <v>43052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107</v>
      </c>
      <c r="B189" s="146">
        <v>43073</v>
      </c>
      <c r="C189" s="146"/>
      <c r="D189" s="147" t="s">
        <v>707</v>
      </c>
      <c r="E189" s="148" t="s">
        <v>568</v>
      </c>
      <c r="F189" s="149">
        <v>118.5</v>
      </c>
      <c r="G189" s="148"/>
      <c r="H189" s="148">
        <v>143.5</v>
      </c>
      <c r="I189" s="150">
        <v>145</v>
      </c>
      <c r="J189" s="151" t="s">
        <v>559</v>
      </c>
      <c r="K189" s="152">
        <f>H189-F189</f>
        <v>25</v>
      </c>
      <c r="L189" s="153">
        <f>K189/F189</f>
        <v>0.2109704641350211</v>
      </c>
      <c r="M189" s="148" t="s">
        <v>538</v>
      </c>
      <c r="N189" s="154">
        <v>43097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108</v>
      </c>
      <c r="B190" s="156">
        <v>43090</v>
      </c>
      <c r="C190" s="156"/>
      <c r="D190" s="157" t="s">
        <v>407</v>
      </c>
      <c r="E190" s="158" t="s">
        <v>568</v>
      </c>
      <c r="F190" s="159">
        <v>715</v>
      </c>
      <c r="G190" s="159"/>
      <c r="H190" s="160">
        <v>500</v>
      </c>
      <c r="I190" s="160">
        <v>872</v>
      </c>
      <c r="J190" s="161" t="s">
        <v>708</v>
      </c>
      <c r="K190" s="162">
        <f>H190-F190</f>
        <v>-215</v>
      </c>
      <c r="L190" s="163">
        <f>K190/F190</f>
        <v>-0.30069930069930068</v>
      </c>
      <c r="M190" s="159" t="s">
        <v>550</v>
      </c>
      <c r="N190" s="156">
        <v>43670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109</v>
      </c>
      <c r="B191" s="146">
        <v>43098</v>
      </c>
      <c r="C191" s="146"/>
      <c r="D191" s="147" t="s">
        <v>552</v>
      </c>
      <c r="E191" s="148" t="s">
        <v>568</v>
      </c>
      <c r="F191" s="149">
        <v>435</v>
      </c>
      <c r="G191" s="148"/>
      <c r="H191" s="148">
        <v>542.5</v>
      </c>
      <c r="I191" s="150">
        <v>539</v>
      </c>
      <c r="J191" s="151" t="s">
        <v>626</v>
      </c>
      <c r="K191" s="152">
        <v>107.5</v>
      </c>
      <c r="L191" s="153">
        <v>0.247126436781609</v>
      </c>
      <c r="M191" s="148" t="s">
        <v>538</v>
      </c>
      <c r="N191" s="154">
        <v>43206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110</v>
      </c>
      <c r="B192" s="146">
        <v>43098</v>
      </c>
      <c r="C192" s="146"/>
      <c r="D192" s="147" t="s">
        <v>510</v>
      </c>
      <c r="E192" s="148" t="s">
        <v>568</v>
      </c>
      <c r="F192" s="149">
        <v>885</v>
      </c>
      <c r="G192" s="148"/>
      <c r="H192" s="148">
        <v>1090</v>
      </c>
      <c r="I192" s="150">
        <v>1084</v>
      </c>
      <c r="J192" s="151" t="s">
        <v>626</v>
      </c>
      <c r="K192" s="152">
        <v>205</v>
      </c>
      <c r="L192" s="153">
        <v>0.23163841807909599</v>
      </c>
      <c r="M192" s="148" t="s">
        <v>538</v>
      </c>
      <c r="N192" s="154">
        <v>43213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111</v>
      </c>
      <c r="B193" s="186">
        <v>43192</v>
      </c>
      <c r="C193" s="186"/>
      <c r="D193" s="164" t="s">
        <v>709</v>
      </c>
      <c r="E193" s="159" t="s">
        <v>568</v>
      </c>
      <c r="F193" s="187">
        <v>478.5</v>
      </c>
      <c r="G193" s="159"/>
      <c r="H193" s="159">
        <v>442</v>
      </c>
      <c r="I193" s="160">
        <v>613</v>
      </c>
      <c r="J193" s="161" t="s">
        <v>710</v>
      </c>
      <c r="K193" s="162">
        <f>H193-F193</f>
        <v>-36.5</v>
      </c>
      <c r="L193" s="163">
        <f>K193/F193</f>
        <v>-7.6280041797283177E-2</v>
      </c>
      <c r="M193" s="159" t="s">
        <v>550</v>
      </c>
      <c r="N193" s="156">
        <v>43762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112</v>
      </c>
      <c r="B194" s="156">
        <v>43194</v>
      </c>
      <c r="C194" s="156"/>
      <c r="D194" s="157" t="s">
        <v>711</v>
      </c>
      <c r="E194" s="158" t="s">
        <v>568</v>
      </c>
      <c r="F194" s="159">
        <f>141.5-7.3</f>
        <v>134.19999999999999</v>
      </c>
      <c r="G194" s="159"/>
      <c r="H194" s="160">
        <v>77</v>
      </c>
      <c r="I194" s="160">
        <v>180</v>
      </c>
      <c r="J194" s="161" t="s">
        <v>712</v>
      </c>
      <c r="K194" s="162">
        <f>H194-F194</f>
        <v>-57.199999999999989</v>
      </c>
      <c r="L194" s="163">
        <f>K194/F194</f>
        <v>-0.42622950819672129</v>
      </c>
      <c r="M194" s="159" t="s">
        <v>550</v>
      </c>
      <c r="N194" s="156">
        <v>43522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5">
        <v>113</v>
      </c>
      <c r="B195" s="156">
        <v>43209</v>
      </c>
      <c r="C195" s="156"/>
      <c r="D195" s="157" t="s">
        <v>713</v>
      </c>
      <c r="E195" s="158" t="s">
        <v>568</v>
      </c>
      <c r="F195" s="159">
        <v>430</v>
      </c>
      <c r="G195" s="159"/>
      <c r="H195" s="160">
        <v>220</v>
      </c>
      <c r="I195" s="160">
        <v>537</v>
      </c>
      <c r="J195" s="161" t="s">
        <v>714</v>
      </c>
      <c r="K195" s="162">
        <f>H195-F195</f>
        <v>-210</v>
      </c>
      <c r="L195" s="163">
        <f>K195/F195</f>
        <v>-0.48837209302325579</v>
      </c>
      <c r="M195" s="159" t="s">
        <v>550</v>
      </c>
      <c r="N195" s="156">
        <v>43252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114</v>
      </c>
      <c r="B196" s="177">
        <v>43220</v>
      </c>
      <c r="C196" s="177"/>
      <c r="D196" s="178" t="s">
        <v>371</v>
      </c>
      <c r="E196" s="179" t="s">
        <v>568</v>
      </c>
      <c r="F196" s="179">
        <v>153.5</v>
      </c>
      <c r="G196" s="179"/>
      <c r="H196" s="179">
        <v>196</v>
      </c>
      <c r="I196" s="181">
        <v>196</v>
      </c>
      <c r="J196" s="151" t="s">
        <v>715</v>
      </c>
      <c r="K196" s="152">
        <f>H196-F196</f>
        <v>42.5</v>
      </c>
      <c r="L196" s="153">
        <f>K196/F196</f>
        <v>0.27687296416938112</v>
      </c>
      <c r="M196" s="148" t="s">
        <v>538</v>
      </c>
      <c r="N196" s="154">
        <v>43605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5">
        <v>115</v>
      </c>
      <c r="B197" s="156">
        <v>43306</v>
      </c>
      <c r="C197" s="156"/>
      <c r="D197" s="157" t="s">
        <v>685</v>
      </c>
      <c r="E197" s="158" t="s">
        <v>568</v>
      </c>
      <c r="F197" s="159">
        <v>27.5</v>
      </c>
      <c r="G197" s="159"/>
      <c r="H197" s="160">
        <v>13.1</v>
      </c>
      <c r="I197" s="160">
        <v>60</v>
      </c>
      <c r="J197" s="161" t="s">
        <v>716</v>
      </c>
      <c r="K197" s="162">
        <v>-14.4</v>
      </c>
      <c r="L197" s="163">
        <v>-0.52363636363636401</v>
      </c>
      <c r="M197" s="159" t="s">
        <v>550</v>
      </c>
      <c r="N197" s="156">
        <v>43138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116</v>
      </c>
      <c r="B198" s="186">
        <v>43318</v>
      </c>
      <c r="C198" s="186"/>
      <c r="D198" s="164" t="s">
        <v>717</v>
      </c>
      <c r="E198" s="159" t="s">
        <v>568</v>
      </c>
      <c r="F198" s="159">
        <v>148.5</v>
      </c>
      <c r="G198" s="159"/>
      <c r="H198" s="159">
        <v>102</v>
      </c>
      <c r="I198" s="160">
        <v>182</v>
      </c>
      <c r="J198" s="161" t="s">
        <v>718</v>
      </c>
      <c r="K198" s="162">
        <f>H198-F198</f>
        <v>-46.5</v>
      </c>
      <c r="L198" s="163">
        <f>K198/F198</f>
        <v>-0.31313131313131315</v>
      </c>
      <c r="M198" s="159" t="s">
        <v>550</v>
      </c>
      <c r="N198" s="156">
        <v>43661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117</v>
      </c>
      <c r="B199" s="146">
        <v>43335</v>
      </c>
      <c r="C199" s="146"/>
      <c r="D199" s="147" t="s">
        <v>719</v>
      </c>
      <c r="E199" s="148" t="s">
        <v>568</v>
      </c>
      <c r="F199" s="179">
        <v>285</v>
      </c>
      <c r="G199" s="148"/>
      <c r="H199" s="148">
        <v>355</v>
      </c>
      <c r="I199" s="150">
        <v>364</v>
      </c>
      <c r="J199" s="151" t="s">
        <v>720</v>
      </c>
      <c r="K199" s="152">
        <v>70</v>
      </c>
      <c r="L199" s="153">
        <v>0.24561403508771901</v>
      </c>
      <c r="M199" s="148" t="s">
        <v>538</v>
      </c>
      <c r="N199" s="154">
        <v>43455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118</v>
      </c>
      <c r="B200" s="146">
        <v>43341</v>
      </c>
      <c r="C200" s="146"/>
      <c r="D200" s="147" t="s">
        <v>359</v>
      </c>
      <c r="E200" s="148" t="s">
        <v>568</v>
      </c>
      <c r="F200" s="179">
        <v>525</v>
      </c>
      <c r="G200" s="148"/>
      <c r="H200" s="148">
        <v>585</v>
      </c>
      <c r="I200" s="150">
        <v>635</v>
      </c>
      <c r="J200" s="151" t="s">
        <v>721</v>
      </c>
      <c r="K200" s="152">
        <f t="shared" ref="K200:K217" si="64">H200-F200</f>
        <v>60</v>
      </c>
      <c r="L200" s="153">
        <f t="shared" ref="L200:L217" si="65">K200/F200</f>
        <v>0.11428571428571428</v>
      </c>
      <c r="M200" s="148" t="s">
        <v>538</v>
      </c>
      <c r="N200" s="154">
        <v>43662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119</v>
      </c>
      <c r="B201" s="146">
        <v>43395</v>
      </c>
      <c r="C201" s="146"/>
      <c r="D201" s="147" t="s">
        <v>347</v>
      </c>
      <c r="E201" s="148" t="s">
        <v>568</v>
      </c>
      <c r="F201" s="179">
        <v>475</v>
      </c>
      <c r="G201" s="148"/>
      <c r="H201" s="148">
        <v>574</v>
      </c>
      <c r="I201" s="150">
        <v>570</v>
      </c>
      <c r="J201" s="151" t="s">
        <v>626</v>
      </c>
      <c r="K201" s="152">
        <f t="shared" si="64"/>
        <v>99</v>
      </c>
      <c r="L201" s="153">
        <f t="shared" si="65"/>
        <v>0.20842105263157895</v>
      </c>
      <c r="M201" s="148" t="s">
        <v>538</v>
      </c>
      <c r="N201" s="154">
        <v>43403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120</v>
      </c>
      <c r="B202" s="177">
        <v>43397</v>
      </c>
      <c r="C202" s="177"/>
      <c r="D202" s="178" t="s">
        <v>366</v>
      </c>
      <c r="E202" s="179" t="s">
        <v>568</v>
      </c>
      <c r="F202" s="179">
        <v>707.5</v>
      </c>
      <c r="G202" s="179"/>
      <c r="H202" s="179">
        <v>872</v>
      </c>
      <c r="I202" s="181">
        <v>872</v>
      </c>
      <c r="J202" s="182" t="s">
        <v>626</v>
      </c>
      <c r="K202" s="152">
        <f t="shared" si="64"/>
        <v>164.5</v>
      </c>
      <c r="L202" s="183">
        <f t="shared" si="65"/>
        <v>0.23250883392226149</v>
      </c>
      <c r="M202" s="179" t="s">
        <v>538</v>
      </c>
      <c r="N202" s="184">
        <v>43482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121</v>
      </c>
      <c r="B203" s="177">
        <v>43398</v>
      </c>
      <c r="C203" s="177"/>
      <c r="D203" s="178" t="s">
        <v>722</v>
      </c>
      <c r="E203" s="179" t="s">
        <v>568</v>
      </c>
      <c r="F203" s="179">
        <v>162</v>
      </c>
      <c r="G203" s="179"/>
      <c r="H203" s="179">
        <v>204</v>
      </c>
      <c r="I203" s="181">
        <v>209</v>
      </c>
      <c r="J203" s="182" t="s">
        <v>723</v>
      </c>
      <c r="K203" s="152">
        <f t="shared" si="64"/>
        <v>42</v>
      </c>
      <c r="L203" s="183">
        <f t="shared" si="65"/>
        <v>0.25925925925925924</v>
      </c>
      <c r="M203" s="179" t="s">
        <v>538</v>
      </c>
      <c r="N203" s="184">
        <v>43539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122</v>
      </c>
      <c r="B204" s="177">
        <v>43399</v>
      </c>
      <c r="C204" s="177"/>
      <c r="D204" s="178" t="s">
        <v>447</v>
      </c>
      <c r="E204" s="179" t="s">
        <v>568</v>
      </c>
      <c r="F204" s="179">
        <v>240</v>
      </c>
      <c r="G204" s="179"/>
      <c r="H204" s="179">
        <v>297</v>
      </c>
      <c r="I204" s="181">
        <v>297</v>
      </c>
      <c r="J204" s="182" t="s">
        <v>626</v>
      </c>
      <c r="K204" s="188">
        <f t="shared" si="64"/>
        <v>57</v>
      </c>
      <c r="L204" s="183">
        <f t="shared" si="65"/>
        <v>0.23749999999999999</v>
      </c>
      <c r="M204" s="179" t="s">
        <v>538</v>
      </c>
      <c r="N204" s="184">
        <v>43417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123</v>
      </c>
      <c r="B205" s="146">
        <v>43439</v>
      </c>
      <c r="C205" s="146"/>
      <c r="D205" s="147" t="s">
        <v>724</v>
      </c>
      <c r="E205" s="148" t="s">
        <v>568</v>
      </c>
      <c r="F205" s="148">
        <v>202.5</v>
      </c>
      <c r="G205" s="148"/>
      <c r="H205" s="148">
        <v>255</v>
      </c>
      <c r="I205" s="150">
        <v>252</v>
      </c>
      <c r="J205" s="151" t="s">
        <v>626</v>
      </c>
      <c r="K205" s="152">
        <f t="shared" si="64"/>
        <v>52.5</v>
      </c>
      <c r="L205" s="153">
        <f t="shared" si="65"/>
        <v>0.25925925925925924</v>
      </c>
      <c r="M205" s="148" t="s">
        <v>538</v>
      </c>
      <c r="N205" s="154">
        <v>43542</v>
      </c>
      <c r="O205" s="1"/>
      <c r="P205" s="1"/>
      <c r="Q205" s="1"/>
      <c r="R205" s="6" t="s">
        <v>725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124</v>
      </c>
      <c r="B206" s="177">
        <v>43465</v>
      </c>
      <c r="C206" s="146"/>
      <c r="D206" s="178" t="s">
        <v>394</v>
      </c>
      <c r="E206" s="179" t="s">
        <v>568</v>
      </c>
      <c r="F206" s="179">
        <v>710</v>
      </c>
      <c r="G206" s="179"/>
      <c r="H206" s="179">
        <v>866</v>
      </c>
      <c r="I206" s="181">
        <v>866</v>
      </c>
      <c r="J206" s="182" t="s">
        <v>626</v>
      </c>
      <c r="K206" s="152">
        <f t="shared" si="64"/>
        <v>156</v>
      </c>
      <c r="L206" s="153">
        <f t="shared" si="65"/>
        <v>0.21971830985915494</v>
      </c>
      <c r="M206" s="148" t="s">
        <v>538</v>
      </c>
      <c r="N206" s="154">
        <v>43553</v>
      </c>
      <c r="O206" s="1"/>
      <c r="P206" s="1"/>
      <c r="Q206" s="1"/>
      <c r="R206" s="6" t="s">
        <v>725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125</v>
      </c>
      <c r="B207" s="177">
        <v>43522</v>
      </c>
      <c r="C207" s="177"/>
      <c r="D207" s="178" t="s">
        <v>151</v>
      </c>
      <c r="E207" s="179" t="s">
        <v>568</v>
      </c>
      <c r="F207" s="179">
        <v>337.25</v>
      </c>
      <c r="G207" s="179"/>
      <c r="H207" s="179">
        <v>398.5</v>
      </c>
      <c r="I207" s="181">
        <v>411</v>
      </c>
      <c r="J207" s="151" t="s">
        <v>726</v>
      </c>
      <c r="K207" s="152">
        <f t="shared" si="64"/>
        <v>61.25</v>
      </c>
      <c r="L207" s="153">
        <f t="shared" si="65"/>
        <v>0.1816160118606375</v>
      </c>
      <c r="M207" s="148" t="s">
        <v>538</v>
      </c>
      <c r="N207" s="154">
        <v>43760</v>
      </c>
      <c r="O207" s="1"/>
      <c r="P207" s="1"/>
      <c r="Q207" s="1"/>
      <c r="R207" s="6" t="s">
        <v>725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126</v>
      </c>
      <c r="B208" s="190">
        <v>43559</v>
      </c>
      <c r="C208" s="190"/>
      <c r="D208" s="191" t="s">
        <v>727</v>
      </c>
      <c r="E208" s="192" t="s">
        <v>568</v>
      </c>
      <c r="F208" s="192">
        <v>130</v>
      </c>
      <c r="G208" s="192"/>
      <c r="H208" s="192">
        <v>65</v>
      </c>
      <c r="I208" s="193">
        <v>158</v>
      </c>
      <c r="J208" s="161" t="s">
        <v>728</v>
      </c>
      <c r="K208" s="162">
        <f t="shared" si="64"/>
        <v>-65</v>
      </c>
      <c r="L208" s="163">
        <f t="shared" si="65"/>
        <v>-0.5</v>
      </c>
      <c r="M208" s="159" t="s">
        <v>550</v>
      </c>
      <c r="N208" s="156">
        <v>43726</v>
      </c>
      <c r="O208" s="1"/>
      <c r="P208" s="1"/>
      <c r="Q208" s="1"/>
      <c r="R208" s="6" t="s">
        <v>729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127</v>
      </c>
      <c r="B209" s="177">
        <v>43017</v>
      </c>
      <c r="C209" s="177"/>
      <c r="D209" s="178" t="s">
        <v>182</v>
      </c>
      <c r="E209" s="179" t="s">
        <v>568</v>
      </c>
      <c r="F209" s="179">
        <v>141.5</v>
      </c>
      <c r="G209" s="179"/>
      <c r="H209" s="179">
        <v>183.5</v>
      </c>
      <c r="I209" s="181">
        <v>210</v>
      </c>
      <c r="J209" s="151" t="s">
        <v>723</v>
      </c>
      <c r="K209" s="152">
        <f t="shared" si="64"/>
        <v>42</v>
      </c>
      <c r="L209" s="153">
        <f t="shared" si="65"/>
        <v>0.29681978798586572</v>
      </c>
      <c r="M209" s="148" t="s">
        <v>538</v>
      </c>
      <c r="N209" s="154">
        <v>43042</v>
      </c>
      <c r="O209" s="1"/>
      <c r="P209" s="1"/>
      <c r="Q209" s="1"/>
      <c r="R209" s="6" t="s">
        <v>729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128</v>
      </c>
      <c r="B210" s="190">
        <v>43074</v>
      </c>
      <c r="C210" s="190"/>
      <c r="D210" s="191" t="s">
        <v>730</v>
      </c>
      <c r="E210" s="192" t="s">
        <v>568</v>
      </c>
      <c r="F210" s="187">
        <v>172</v>
      </c>
      <c r="G210" s="192"/>
      <c r="H210" s="192">
        <v>155.25</v>
      </c>
      <c r="I210" s="193">
        <v>230</v>
      </c>
      <c r="J210" s="161" t="s">
        <v>731</v>
      </c>
      <c r="K210" s="162">
        <f t="shared" si="64"/>
        <v>-16.75</v>
      </c>
      <c r="L210" s="163">
        <f t="shared" si="65"/>
        <v>-9.7383720930232565E-2</v>
      </c>
      <c r="M210" s="159" t="s">
        <v>550</v>
      </c>
      <c r="N210" s="156">
        <v>43787</v>
      </c>
      <c r="O210" s="1"/>
      <c r="P210" s="1"/>
      <c r="Q210" s="1"/>
      <c r="R210" s="6" t="s">
        <v>729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129</v>
      </c>
      <c r="B211" s="177">
        <v>43398</v>
      </c>
      <c r="C211" s="177"/>
      <c r="D211" s="178" t="s">
        <v>107</v>
      </c>
      <c r="E211" s="179" t="s">
        <v>568</v>
      </c>
      <c r="F211" s="179">
        <v>698.5</v>
      </c>
      <c r="G211" s="179"/>
      <c r="H211" s="179">
        <v>890</v>
      </c>
      <c r="I211" s="181">
        <v>890</v>
      </c>
      <c r="J211" s="151" t="s">
        <v>791</v>
      </c>
      <c r="K211" s="152">
        <f t="shared" si="64"/>
        <v>191.5</v>
      </c>
      <c r="L211" s="153">
        <f t="shared" si="65"/>
        <v>0.27415891195418757</v>
      </c>
      <c r="M211" s="148" t="s">
        <v>538</v>
      </c>
      <c r="N211" s="154">
        <v>44328</v>
      </c>
      <c r="O211" s="1"/>
      <c r="P211" s="1"/>
      <c r="Q211" s="1"/>
      <c r="R211" s="6" t="s">
        <v>725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130</v>
      </c>
      <c r="B212" s="177">
        <v>42877</v>
      </c>
      <c r="C212" s="177"/>
      <c r="D212" s="178" t="s">
        <v>358</v>
      </c>
      <c r="E212" s="179" t="s">
        <v>568</v>
      </c>
      <c r="F212" s="179">
        <v>127.6</v>
      </c>
      <c r="G212" s="179"/>
      <c r="H212" s="179">
        <v>138</v>
      </c>
      <c r="I212" s="181">
        <v>190</v>
      </c>
      <c r="J212" s="151" t="s">
        <v>732</v>
      </c>
      <c r="K212" s="152">
        <f t="shared" si="64"/>
        <v>10.400000000000006</v>
      </c>
      <c r="L212" s="153">
        <f t="shared" si="65"/>
        <v>8.1504702194357417E-2</v>
      </c>
      <c r="M212" s="148" t="s">
        <v>538</v>
      </c>
      <c r="N212" s="154">
        <v>43774</v>
      </c>
      <c r="O212" s="1"/>
      <c r="P212" s="1"/>
      <c r="Q212" s="1"/>
      <c r="R212" s="6" t="s">
        <v>729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131</v>
      </c>
      <c r="B213" s="177">
        <v>43158</v>
      </c>
      <c r="C213" s="177"/>
      <c r="D213" s="178" t="s">
        <v>733</v>
      </c>
      <c r="E213" s="179" t="s">
        <v>568</v>
      </c>
      <c r="F213" s="179">
        <v>317</v>
      </c>
      <c r="G213" s="179"/>
      <c r="H213" s="179">
        <v>382.5</v>
      </c>
      <c r="I213" s="181">
        <v>398</v>
      </c>
      <c r="J213" s="151" t="s">
        <v>734</v>
      </c>
      <c r="K213" s="152">
        <f t="shared" si="64"/>
        <v>65.5</v>
      </c>
      <c r="L213" s="153">
        <f t="shared" si="65"/>
        <v>0.20662460567823343</v>
      </c>
      <c r="M213" s="148" t="s">
        <v>538</v>
      </c>
      <c r="N213" s="154">
        <v>44238</v>
      </c>
      <c r="O213" s="1"/>
      <c r="P213" s="1"/>
      <c r="Q213" s="1"/>
      <c r="R213" s="6" t="s">
        <v>729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132</v>
      </c>
      <c r="B214" s="190">
        <v>43164</v>
      </c>
      <c r="C214" s="190"/>
      <c r="D214" s="191" t="s">
        <v>144</v>
      </c>
      <c r="E214" s="192" t="s">
        <v>568</v>
      </c>
      <c r="F214" s="187">
        <f>510-14.4</f>
        <v>495.6</v>
      </c>
      <c r="G214" s="192"/>
      <c r="H214" s="192">
        <v>350</v>
      </c>
      <c r="I214" s="193">
        <v>672</v>
      </c>
      <c r="J214" s="161" t="s">
        <v>735</v>
      </c>
      <c r="K214" s="162">
        <f t="shared" si="64"/>
        <v>-145.60000000000002</v>
      </c>
      <c r="L214" s="163">
        <f t="shared" si="65"/>
        <v>-0.29378531073446329</v>
      </c>
      <c r="M214" s="159" t="s">
        <v>550</v>
      </c>
      <c r="N214" s="156">
        <v>43887</v>
      </c>
      <c r="O214" s="1"/>
      <c r="P214" s="1"/>
      <c r="Q214" s="1"/>
      <c r="R214" s="6" t="s">
        <v>725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133</v>
      </c>
      <c r="B215" s="190">
        <v>43237</v>
      </c>
      <c r="C215" s="190"/>
      <c r="D215" s="191" t="s">
        <v>439</v>
      </c>
      <c r="E215" s="192" t="s">
        <v>568</v>
      </c>
      <c r="F215" s="187">
        <v>230.3</v>
      </c>
      <c r="G215" s="192"/>
      <c r="H215" s="192">
        <v>102.5</v>
      </c>
      <c r="I215" s="193">
        <v>348</v>
      </c>
      <c r="J215" s="161" t="s">
        <v>736</v>
      </c>
      <c r="K215" s="162">
        <f t="shared" si="64"/>
        <v>-127.80000000000001</v>
      </c>
      <c r="L215" s="163">
        <f t="shared" si="65"/>
        <v>-0.55492835432045162</v>
      </c>
      <c r="M215" s="159" t="s">
        <v>550</v>
      </c>
      <c r="N215" s="156">
        <v>43896</v>
      </c>
      <c r="O215" s="1"/>
      <c r="P215" s="1"/>
      <c r="Q215" s="1"/>
      <c r="R215" s="6" t="s">
        <v>725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134</v>
      </c>
      <c r="B216" s="177">
        <v>43258</v>
      </c>
      <c r="C216" s="177"/>
      <c r="D216" s="178" t="s">
        <v>411</v>
      </c>
      <c r="E216" s="179" t="s">
        <v>568</v>
      </c>
      <c r="F216" s="179">
        <f>342.5-5.1</f>
        <v>337.4</v>
      </c>
      <c r="G216" s="179"/>
      <c r="H216" s="179">
        <v>412.5</v>
      </c>
      <c r="I216" s="181">
        <v>439</v>
      </c>
      <c r="J216" s="151" t="s">
        <v>737</v>
      </c>
      <c r="K216" s="152">
        <f t="shared" si="64"/>
        <v>75.100000000000023</v>
      </c>
      <c r="L216" s="153">
        <f t="shared" si="65"/>
        <v>0.22258446947243635</v>
      </c>
      <c r="M216" s="148" t="s">
        <v>538</v>
      </c>
      <c r="N216" s="154">
        <v>44230</v>
      </c>
      <c r="O216" s="1"/>
      <c r="P216" s="1"/>
      <c r="Q216" s="1"/>
      <c r="R216" s="6" t="s">
        <v>729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0">
        <v>135</v>
      </c>
      <c r="B217" s="169">
        <v>43285</v>
      </c>
      <c r="C217" s="169"/>
      <c r="D217" s="170" t="s">
        <v>55</v>
      </c>
      <c r="E217" s="171" t="s">
        <v>568</v>
      </c>
      <c r="F217" s="171">
        <f>127.5-5.53</f>
        <v>121.97</v>
      </c>
      <c r="G217" s="172"/>
      <c r="H217" s="172">
        <v>122.5</v>
      </c>
      <c r="I217" s="172">
        <v>170</v>
      </c>
      <c r="J217" s="173" t="s">
        <v>764</v>
      </c>
      <c r="K217" s="174">
        <f t="shared" si="64"/>
        <v>0.53000000000000114</v>
      </c>
      <c r="L217" s="175">
        <f t="shared" si="65"/>
        <v>4.3453308190538747E-3</v>
      </c>
      <c r="M217" s="171" t="s">
        <v>659</v>
      </c>
      <c r="N217" s="169">
        <v>44431</v>
      </c>
      <c r="O217" s="1"/>
      <c r="P217" s="1"/>
      <c r="Q217" s="1"/>
      <c r="R217" s="6" t="s">
        <v>725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136</v>
      </c>
      <c r="B218" s="190">
        <v>43294</v>
      </c>
      <c r="C218" s="190"/>
      <c r="D218" s="191" t="s">
        <v>349</v>
      </c>
      <c r="E218" s="192" t="s">
        <v>568</v>
      </c>
      <c r="F218" s="187">
        <v>46.5</v>
      </c>
      <c r="G218" s="192"/>
      <c r="H218" s="192">
        <v>17</v>
      </c>
      <c r="I218" s="193">
        <v>59</v>
      </c>
      <c r="J218" s="161" t="s">
        <v>738</v>
      </c>
      <c r="K218" s="162">
        <f t="shared" ref="K218:K226" si="66">H218-F218</f>
        <v>-29.5</v>
      </c>
      <c r="L218" s="163">
        <f t="shared" ref="L218:L226" si="67">K218/F218</f>
        <v>-0.63440860215053763</v>
      </c>
      <c r="M218" s="159" t="s">
        <v>550</v>
      </c>
      <c r="N218" s="156">
        <v>43887</v>
      </c>
      <c r="O218" s="1"/>
      <c r="P218" s="1"/>
      <c r="Q218" s="1"/>
      <c r="R218" s="6" t="s">
        <v>725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137</v>
      </c>
      <c r="B219" s="177">
        <v>43396</v>
      </c>
      <c r="C219" s="177"/>
      <c r="D219" s="178" t="s">
        <v>396</v>
      </c>
      <c r="E219" s="179" t="s">
        <v>568</v>
      </c>
      <c r="F219" s="179">
        <v>156.5</v>
      </c>
      <c r="G219" s="179"/>
      <c r="H219" s="179">
        <v>207.5</v>
      </c>
      <c r="I219" s="181">
        <v>191</v>
      </c>
      <c r="J219" s="151" t="s">
        <v>626</v>
      </c>
      <c r="K219" s="152">
        <f t="shared" si="66"/>
        <v>51</v>
      </c>
      <c r="L219" s="153">
        <f t="shared" si="67"/>
        <v>0.32587859424920129</v>
      </c>
      <c r="M219" s="148" t="s">
        <v>538</v>
      </c>
      <c r="N219" s="154">
        <v>44369</v>
      </c>
      <c r="O219" s="1"/>
      <c r="P219" s="1"/>
      <c r="Q219" s="1"/>
      <c r="R219" s="6" t="s">
        <v>725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138</v>
      </c>
      <c r="B220" s="177">
        <v>43439</v>
      </c>
      <c r="C220" s="177"/>
      <c r="D220" s="178" t="s">
        <v>314</v>
      </c>
      <c r="E220" s="179" t="s">
        <v>568</v>
      </c>
      <c r="F220" s="179">
        <v>259.5</v>
      </c>
      <c r="G220" s="179"/>
      <c r="H220" s="179">
        <v>320</v>
      </c>
      <c r="I220" s="181">
        <v>320</v>
      </c>
      <c r="J220" s="151" t="s">
        <v>626</v>
      </c>
      <c r="K220" s="152">
        <f t="shared" si="66"/>
        <v>60.5</v>
      </c>
      <c r="L220" s="153">
        <f t="shared" si="67"/>
        <v>0.23314065510597304</v>
      </c>
      <c r="M220" s="148" t="s">
        <v>538</v>
      </c>
      <c r="N220" s="154">
        <v>44323</v>
      </c>
      <c r="O220" s="1"/>
      <c r="P220" s="1"/>
      <c r="Q220" s="1"/>
      <c r="R220" s="6" t="s">
        <v>725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139</v>
      </c>
      <c r="B221" s="190">
        <v>43439</v>
      </c>
      <c r="C221" s="190"/>
      <c r="D221" s="191" t="s">
        <v>739</v>
      </c>
      <c r="E221" s="192" t="s">
        <v>568</v>
      </c>
      <c r="F221" s="192">
        <v>715</v>
      </c>
      <c r="G221" s="192"/>
      <c r="H221" s="192">
        <v>445</v>
      </c>
      <c r="I221" s="193">
        <v>840</v>
      </c>
      <c r="J221" s="161" t="s">
        <v>740</v>
      </c>
      <c r="K221" s="162">
        <f t="shared" si="66"/>
        <v>-270</v>
      </c>
      <c r="L221" s="163">
        <f t="shared" si="67"/>
        <v>-0.3776223776223776</v>
      </c>
      <c r="M221" s="159" t="s">
        <v>550</v>
      </c>
      <c r="N221" s="156">
        <v>43800</v>
      </c>
      <c r="O221" s="1"/>
      <c r="P221" s="1"/>
      <c r="Q221" s="1"/>
      <c r="R221" s="6" t="s">
        <v>725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140</v>
      </c>
      <c r="B222" s="177">
        <v>43469</v>
      </c>
      <c r="C222" s="177"/>
      <c r="D222" s="178" t="s">
        <v>156</v>
      </c>
      <c r="E222" s="179" t="s">
        <v>568</v>
      </c>
      <c r="F222" s="179">
        <v>875</v>
      </c>
      <c r="G222" s="179"/>
      <c r="H222" s="179">
        <v>1165</v>
      </c>
      <c r="I222" s="181">
        <v>1185</v>
      </c>
      <c r="J222" s="151" t="s">
        <v>741</v>
      </c>
      <c r="K222" s="152">
        <f t="shared" si="66"/>
        <v>290</v>
      </c>
      <c r="L222" s="153">
        <f t="shared" si="67"/>
        <v>0.33142857142857141</v>
      </c>
      <c r="M222" s="148" t="s">
        <v>538</v>
      </c>
      <c r="N222" s="154">
        <v>43847</v>
      </c>
      <c r="O222" s="1"/>
      <c r="P222" s="1"/>
      <c r="Q222" s="1"/>
      <c r="R222" s="6" t="s">
        <v>725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141</v>
      </c>
      <c r="B223" s="177">
        <v>43559</v>
      </c>
      <c r="C223" s="177"/>
      <c r="D223" s="178" t="s">
        <v>330</v>
      </c>
      <c r="E223" s="179" t="s">
        <v>568</v>
      </c>
      <c r="F223" s="179">
        <f>387-14.63</f>
        <v>372.37</v>
      </c>
      <c r="G223" s="179"/>
      <c r="H223" s="179">
        <v>490</v>
      </c>
      <c r="I223" s="181">
        <v>490</v>
      </c>
      <c r="J223" s="151" t="s">
        <v>626</v>
      </c>
      <c r="K223" s="152">
        <f t="shared" si="66"/>
        <v>117.63</v>
      </c>
      <c r="L223" s="153">
        <f t="shared" si="67"/>
        <v>0.31589548030185027</v>
      </c>
      <c r="M223" s="148" t="s">
        <v>538</v>
      </c>
      <c r="N223" s="154">
        <v>43850</v>
      </c>
      <c r="O223" s="1"/>
      <c r="P223" s="1"/>
      <c r="Q223" s="1"/>
      <c r="R223" s="6" t="s">
        <v>725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142</v>
      </c>
      <c r="B224" s="190">
        <v>43578</v>
      </c>
      <c r="C224" s="190"/>
      <c r="D224" s="191" t="s">
        <v>742</v>
      </c>
      <c r="E224" s="192" t="s">
        <v>540</v>
      </c>
      <c r="F224" s="192">
        <v>220</v>
      </c>
      <c r="G224" s="192"/>
      <c r="H224" s="192">
        <v>127.5</v>
      </c>
      <c r="I224" s="193">
        <v>284</v>
      </c>
      <c r="J224" s="161" t="s">
        <v>743</v>
      </c>
      <c r="K224" s="162">
        <f t="shared" si="66"/>
        <v>-92.5</v>
      </c>
      <c r="L224" s="163">
        <f t="shared" si="67"/>
        <v>-0.42045454545454547</v>
      </c>
      <c r="M224" s="159" t="s">
        <v>550</v>
      </c>
      <c r="N224" s="156">
        <v>43896</v>
      </c>
      <c r="O224" s="1"/>
      <c r="P224" s="1"/>
      <c r="Q224" s="1"/>
      <c r="R224" s="6" t="s">
        <v>725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143</v>
      </c>
      <c r="B225" s="177">
        <v>43622</v>
      </c>
      <c r="C225" s="177"/>
      <c r="D225" s="178" t="s">
        <v>448</v>
      </c>
      <c r="E225" s="179" t="s">
        <v>540</v>
      </c>
      <c r="F225" s="179">
        <v>332.8</v>
      </c>
      <c r="G225" s="179"/>
      <c r="H225" s="179">
        <v>405</v>
      </c>
      <c r="I225" s="181">
        <v>419</v>
      </c>
      <c r="J225" s="151" t="s">
        <v>744</v>
      </c>
      <c r="K225" s="152">
        <f t="shared" si="66"/>
        <v>72.199999999999989</v>
      </c>
      <c r="L225" s="153">
        <f t="shared" si="67"/>
        <v>0.21694711538461534</v>
      </c>
      <c r="M225" s="148" t="s">
        <v>538</v>
      </c>
      <c r="N225" s="154">
        <v>43860</v>
      </c>
      <c r="O225" s="1"/>
      <c r="P225" s="1"/>
      <c r="Q225" s="1"/>
      <c r="R225" s="6" t="s">
        <v>729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0">
        <v>144</v>
      </c>
      <c r="B226" s="169">
        <v>43641</v>
      </c>
      <c r="C226" s="169"/>
      <c r="D226" s="170" t="s">
        <v>149</v>
      </c>
      <c r="E226" s="171" t="s">
        <v>568</v>
      </c>
      <c r="F226" s="171">
        <v>386</v>
      </c>
      <c r="G226" s="172"/>
      <c r="H226" s="172">
        <v>395</v>
      </c>
      <c r="I226" s="172">
        <v>452</v>
      </c>
      <c r="J226" s="173" t="s">
        <v>745</v>
      </c>
      <c r="K226" s="174">
        <f t="shared" si="66"/>
        <v>9</v>
      </c>
      <c r="L226" s="175">
        <f t="shared" si="67"/>
        <v>2.3316062176165803E-2</v>
      </c>
      <c r="M226" s="171" t="s">
        <v>659</v>
      </c>
      <c r="N226" s="169">
        <v>43868</v>
      </c>
      <c r="O226" s="1"/>
      <c r="P226" s="1"/>
      <c r="Q226" s="1"/>
      <c r="R226" s="6" t="s">
        <v>729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0">
        <v>145</v>
      </c>
      <c r="B227" s="169">
        <v>43707</v>
      </c>
      <c r="C227" s="169"/>
      <c r="D227" s="170" t="s">
        <v>130</v>
      </c>
      <c r="E227" s="171" t="s">
        <v>568</v>
      </c>
      <c r="F227" s="171">
        <v>137.5</v>
      </c>
      <c r="G227" s="172"/>
      <c r="H227" s="172">
        <v>138.5</v>
      </c>
      <c r="I227" s="172">
        <v>190</v>
      </c>
      <c r="J227" s="173" t="s">
        <v>763</v>
      </c>
      <c r="K227" s="174">
        <f>H227-F227</f>
        <v>1</v>
      </c>
      <c r="L227" s="175">
        <f>K227/F227</f>
        <v>7.2727272727272727E-3</v>
      </c>
      <c r="M227" s="171" t="s">
        <v>659</v>
      </c>
      <c r="N227" s="169">
        <v>44432</v>
      </c>
      <c r="O227" s="1"/>
      <c r="P227" s="1"/>
      <c r="Q227" s="1"/>
      <c r="R227" s="6" t="s">
        <v>725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146</v>
      </c>
      <c r="B228" s="177">
        <v>43731</v>
      </c>
      <c r="C228" s="177"/>
      <c r="D228" s="178" t="s">
        <v>404</v>
      </c>
      <c r="E228" s="179" t="s">
        <v>568</v>
      </c>
      <c r="F228" s="179">
        <v>235</v>
      </c>
      <c r="G228" s="179"/>
      <c r="H228" s="179">
        <v>295</v>
      </c>
      <c r="I228" s="181">
        <v>296</v>
      </c>
      <c r="J228" s="151" t="s">
        <v>746</v>
      </c>
      <c r="K228" s="152">
        <f t="shared" ref="K228:K234" si="68">H228-F228</f>
        <v>60</v>
      </c>
      <c r="L228" s="153">
        <f t="shared" ref="L228:L234" si="69">K228/F228</f>
        <v>0.25531914893617019</v>
      </c>
      <c r="M228" s="148" t="s">
        <v>538</v>
      </c>
      <c r="N228" s="154">
        <v>43844</v>
      </c>
      <c r="O228" s="1"/>
      <c r="P228" s="1"/>
      <c r="Q228" s="1"/>
      <c r="R228" s="6" t="s">
        <v>729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147</v>
      </c>
      <c r="B229" s="177">
        <v>43752</v>
      </c>
      <c r="C229" s="177"/>
      <c r="D229" s="178" t="s">
        <v>747</v>
      </c>
      <c r="E229" s="179" t="s">
        <v>568</v>
      </c>
      <c r="F229" s="179">
        <v>277.5</v>
      </c>
      <c r="G229" s="179"/>
      <c r="H229" s="179">
        <v>333</v>
      </c>
      <c r="I229" s="181">
        <v>333</v>
      </c>
      <c r="J229" s="151" t="s">
        <v>748</v>
      </c>
      <c r="K229" s="152">
        <f t="shared" si="68"/>
        <v>55.5</v>
      </c>
      <c r="L229" s="153">
        <f t="shared" si="69"/>
        <v>0.2</v>
      </c>
      <c r="M229" s="148" t="s">
        <v>538</v>
      </c>
      <c r="N229" s="154">
        <v>43846</v>
      </c>
      <c r="O229" s="1"/>
      <c r="P229" s="1"/>
      <c r="Q229" s="1"/>
      <c r="R229" s="6" t="s">
        <v>725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148</v>
      </c>
      <c r="B230" s="177">
        <v>43752</v>
      </c>
      <c r="C230" s="177"/>
      <c r="D230" s="178" t="s">
        <v>749</v>
      </c>
      <c r="E230" s="179" t="s">
        <v>568</v>
      </c>
      <c r="F230" s="179">
        <v>930</v>
      </c>
      <c r="G230" s="179"/>
      <c r="H230" s="179">
        <v>1165</v>
      </c>
      <c r="I230" s="181">
        <v>1200</v>
      </c>
      <c r="J230" s="151" t="s">
        <v>750</v>
      </c>
      <c r="K230" s="152">
        <f t="shared" si="68"/>
        <v>235</v>
      </c>
      <c r="L230" s="153">
        <f t="shared" si="69"/>
        <v>0.25268817204301075</v>
      </c>
      <c r="M230" s="148" t="s">
        <v>538</v>
      </c>
      <c r="N230" s="154">
        <v>43847</v>
      </c>
      <c r="O230" s="1"/>
      <c r="P230" s="1"/>
      <c r="Q230" s="1"/>
      <c r="R230" s="6" t="s">
        <v>729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149</v>
      </c>
      <c r="B231" s="177">
        <v>43753</v>
      </c>
      <c r="C231" s="177"/>
      <c r="D231" s="178" t="s">
        <v>751</v>
      </c>
      <c r="E231" s="179" t="s">
        <v>568</v>
      </c>
      <c r="F231" s="149">
        <v>111</v>
      </c>
      <c r="G231" s="179"/>
      <c r="H231" s="179">
        <v>141</v>
      </c>
      <c r="I231" s="181">
        <v>141</v>
      </c>
      <c r="J231" s="151" t="s">
        <v>553</v>
      </c>
      <c r="K231" s="152">
        <f t="shared" si="68"/>
        <v>30</v>
      </c>
      <c r="L231" s="153">
        <f t="shared" si="69"/>
        <v>0.27027027027027029</v>
      </c>
      <c r="M231" s="148" t="s">
        <v>538</v>
      </c>
      <c r="N231" s="154">
        <v>44328</v>
      </c>
      <c r="O231" s="1"/>
      <c r="P231" s="1"/>
      <c r="Q231" s="1"/>
      <c r="R231" s="6" t="s">
        <v>729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150</v>
      </c>
      <c r="B232" s="177">
        <v>43753</v>
      </c>
      <c r="C232" s="177"/>
      <c r="D232" s="178" t="s">
        <v>752</v>
      </c>
      <c r="E232" s="179" t="s">
        <v>568</v>
      </c>
      <c r="F232" s="149">
        <v>296</v>
      </c>
      <c r="G232" s="179"/>
      <c r="H232" s="179">
        <v>370</v>
      </c>
      <c r="I232" s="181">
        <v>370</v>
      </c>
      <c r="J232" s="151" t="s">
        <v>626</v>
      </c>
      <c r="K232" s="152">
        <f t="shared" si="68"/>
        <v>74</v>
      </c>
      <c r="L232" s="153">
        <f t="shared" si="69"/>
        <v>0.25</v>
      </c>
      <c r="M232" s="148" t="s">
        <v>538</v>
      </c>
      <c r="N232" s="154">
        <v>43853</v>
      </c>
      <c r="O232" s="1"/>
      <c r="P232" s="1"/>
      <c r="Q232" s="1"/>
      <c r="R232" s="6" t="s">
        <v>729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151</v>
      </c>
      <c r="B233" s="177">
        <v>43754</v>
      </c>
      <c r="C233" s="177"/>
      <c r="D233" s="178" t="s">
        <v>753</v>
      </c>
      <c r="E233" s="179" t="s">
        <v>568</v>
      </c>
      <c r="F233" s="149">
        <v>300</v>
      </c>
      <c r="G233" s="179"/>
      <c r="H233" s="179">
        <v>382.5</v>
      </c>
      <c r="I233" s="181">
        <v>344</v>
      </c>
      <c r="J233" s="151" t="s">
        <v>794</v>
      </c>
      <c r="K233" s="152">
        <f t="shared" si="68"/>
        <v>82.5</v>
      </c>
      <c r="L233" s="153">
        <f t="shared" si="69"/>
        <v>0.27500000000000002</v>
      </c>
      <c r="M233" s="148" t="s">
        <v>538</v>
      </c>
      <c r="N233" s="154">
        <v>44238</v>
      </c>
      <c r="O233" s="1"/>
      <c r="P233" s="1"/>
      <c r="Q233" s="1"/>
      <c r="R233" s="6" t="s">
        <v>729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152</v>
      </c>
      <c r="B234" s="177">
        <v>43832</v>
      </c>
      <c r="C234" s="177"/>
      <c r="D234" s="178" t="s">
        <v>754</v>
      </c>
      <c r="E234" s="179" t="s">
        <v>568</v>
      </c>
      <c r="F234" s="149">
        <v>495</v>
      </c>
      <c r="G234" s="179"/>
      <c r="H234" s="179">
        <v>595</v>
      </c>
      <c r="I234" s="181">
        <v>590</v>
      </c>
      <c r="J234" s="151" t="s">
        <v>793</v>
      </c>
      <c r="K234" s="152">
        <f t="shared" si="68"/>
        <v>100</v>
      </c>
      <c r="L234" s="153">
        <f t="shared" si="69"/>
        <v>0.20202020202020202</v>
      </c>
      <c r="M234" s="148" t="s">
        <v>538</v>
      </c>
      <c r="N234" s="154">
        <v>44589</v>
      </c>
      <c r="O234" s="1"/>
      <c r="P234" s="1"/>
      <c r="Q234" s="1"/>
      <c r="R234" s="6" t="s">
        <v>729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153</v>
      </c>
      <c r="B235" s="177">
        <v>43966</v>
      </c>
      <c r="C235" s="177"/>
      <c r="D235" s="178" t="s">
        <v>71</v>
      </c>
      <c r="E235" s="179" t="s">
        <v>568</v>
      </c>
      <c r="F235" s="149">
        <v>67.5</v>
      </c>
      <c r="G235" s="179"/>
      <c r="H235" s="179">
        <v>86</v>
      </c>
      <c r="I235" s="181">
        <v>86</v>
      </c>
      <c r="J235" s="151" t="s">
        <v>755</v>
      </c>
      <c r="K235" s="152">
        <f t="shared" ref="K235:K243" si="70">H235-F235</f>
        <v>18.5</v>
      </c>
      <c r="L235" s="153">
        <f t="shared" ref="L235:L243" si="71">K235/F235</f>
        <v>0.27407407407407408</v>
      </c>
      <c r="M235" s="148" t="s">
        <v>538</v>
      </c>
      <c r="N235" s="154">
        <v>44008</v>
      </c>
      <c r="O235" s="1"/>
      <c r="P235" s="1"/>
      <c r="Q235" s="1"/>
      <c r="R235" s="6" t="s">
        <v>729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154</v>
      </c>
      <c r="B236" s="177">
        <v>44035</v>
      </c>
      <c r="C236" s="177"/>
      <c r="D236" s="178" t="s">
        <v>447</v>
      </c>
      <c r="E236" s="179" t="s">
        <v>568</v>
      </c>
      <c r="F236" s="149">
        <v>231</v>
      </c>
      <c r="G236" s="179"/>
      <c r="H236" s="179">
        <v>281</v>
      </c>
      <c r="I236" s="181">
        <v>281</v>
      </c>
      <c r="J236" s="151" t="s">
        <v>626</v>
      </c>
      <c r="K236" s="152">
        <f t="shared" si="70"/>
        <v>50</v>
      </c>
      <c r="L236" s="153">
        <f t="shared" si="71"/>
        <v>0.21645021645021645</v>
      </c>
      <c r="M236" s="148" t="s">
        <v>538</v>
      </c>
      <c r="N236" s="154">
        <v>44358</v>
      </c>
      <c r="O236" s="1"/>
      <c r="P236" s="1"/>
      <c r="Q236" s="1"/>
      <c r="R236" s="6" t="s">
        <v>729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155</v>
      </c>
      <c r="B237" s="177">
        <v>44092</v>
      </c>
      <c r="C237" s="177"/>
      <c r="D237" s="178" t="s">
        <v>387</v>
      </c>
      <c r="E237" s="179" t="s">
        <v>568</v>
      </c>
      <c r="F237" s="179">
        <v>206</v>
      </c>
      <c r="G237" s="179"/>
      <c r="H237" s="179">
        <v>248</v>
      </c>
      <c r="I237" s="181">
        <v>248</v>
      </c>
      <c r="J237" s="151" t="s">
        <v>626</v>
      </c>
      <c r="K237" s="152">
        <f t="shared" si="70"/>
        <v>42</v>
      </c>
      <c r="L237" s="153">
        <f t="shared" si="71"/>
        <v>0.20388349514563106</v>
      </c>
      <c r="M237" s="148" t="s">
        <v>538</v>
      </c>
      <c r="N237" s="154">
        <v>44214</v>
      </c>
      <c r="O237" s="1"/>
      <c r="P237" s="1"/>
      <c r="Q237" s="1"/>
      <c r="R237" s="6" t="s">
        <v>729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156</v>
      </c>
      <c r="B238" s="177">
        <v>44140</v>
      </c>
      <c r="C238" s="177"/>
      <c r="D238" s="178" t="s">
        <v>387</v>
      </c>
      <c r="E238" s="179" t="s">
        <v>568</v>
      </c>
      <c r="F238" s="179">
        <v>182.5</v>
      </c>
      <c r="G238" s="179"/>
      <c r="H238" s="179">
        <v>248</v>
      </c>
      <c r="I238" s="181">
        <v>248</v>
      </c>
      <c r="J238" s="151" t="s">
        <v>626</v>
      </c>
      <c r="K238" s="152">
        <f t="shared" si="70"/>
        <v>65.5</v>
      </c>
      <c r="L238" s="153">
        <f t="shared" si="71"/>
        <v>0.35890410958904112</v>
      </c>
      <c r="M238" s="148" t="s">
        <v>538</v>
      </c>
      <c r="N238" s="154">
        <v>44214</v>
      </c>
      <c r="O238" s="1"/>
      <c r="P238" s="1"/>
      <c r="Q238" s="1"/>
      <c r="R238" s="6" t="s">
        <v>729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157</v>
      </c>
      <c r="B239" s="177">
        <v>44140</v>
      </c>
      <c r="C239" s="177"/>
      <c r="D239" s="178" t="s">
        <v>314</v>
      </c>
      <c r="E239" s="179" t="s">
        <v>568</v>
      </c>
      <c r="F239" s="179">
        <v>247.5</v>
      </c>
      <c r="G239" s="179"/>
      <c r="H239" s="179">
        <v>320</v>
      </c>
      <c r="I239" s="181">
        <v>320</v>
      </c>
      <c r="J239" s="151" t="s">
        <v>626</v>
      </c>
      <c r="K239" s="152">
        <f t="shared" si="70"/>
        <v>72.5</v>
      </c>
      <c r="L239" s="153">
        <f t="shared" si="71"/>
        <v>0.29292929292929293</v>
      </c>
      <c r="M239" s="148" t="s">
        <v>538</v>
      </c>
      <c r="N239" s="154">
        <v>44323</v>
      </c>
      <c r="O239" s="1"/>
      <c r="P239" s="1"/>
      <c r="Q239" s="1"/>
      <c r="R239" s="6" t="s">
        <v>729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158</v>
      </c>
      <c r="B240" s="177">
        <v>44140</v>
      </c>
      <c r="C240" s="177"/>
      <c r="D240" s="178" t="s">
        <v>267</v>
      </c>
      <c r="E240" s="179" t="s">
        <v>568</v>
      </c>
      <c r="F240" s="149">
        <v>925</v>
      </c>
      <c r="G240" s="179"/>
      <c r="H240" s="179">
        <v>1095</v>
      </c>
      <c r="I240" s="181">
        <v>1093</v>
      </c>
      <c r="J240" s="151" t="s">
        <v>756</v>
      </c>
      <c r="K240" s="152">
        <f t="shared" si="70"/>
        <v>170</v>
      </c>
      <c r="L240" s="153">
        <f t="shared" si="71"/>
        <v>0.18378378378378379</v>
      </c>
      <c r="M240" s="148" t="s">
        <v>538</v>
      </c>
      <c r="N240" s="154">
        <v>44201</v>
      </c>
      <c r="O240" s="1"/>
      <c r="P240" s="1"/>
      <c r="Q240" s="1"/>
      <c r="R240" s="6" t="s">
        <v>729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159</v>
      </c>
      <c r="B241" s="177">
        <v>44140</v>
      </c>
      <c r="C241" s="177"/>
      <c r="D241" s="178" t="s">
        <v>330</v>
      </c>
      <c r="E241" s="179" t="s">
        <v>568</v>
      </c>
      <c r="F241" s="149">
        <v>332.5</v>
      </c>
      <c r="G241" s="179"/>
      <c r="H241" s="179">
        <v>393</v>
      </c>
      <c r="I241" s="181">
        <v>406</v>
      </c>
      <c r="J241" s="151" t="s">
        <v>757</v>
      </c>
      <c r="K241" s="152">
        <f t="shared" si="70"/>
        <v>60.5</v>
      </c>
      <c r="L241" s="153">
        <f t="shared" si="71"/>
        <v>0.18195488721804512</v>
      </c>
      <c r="M241" s="148" t="s">
        <v>538</v>
      </c>
      <c r="N241" s="154">
        <v>44256</v>
      </c>
      <c r="O241" s="1"/>
      <c r="P241" s="1"/>
      <c r="Q241" s="1"/>
      <c r="R241" s="6" t="s">
        <v>729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160</v>
      </c>
      <c r="B242" s="177">
        <v>44141</v>
      </c>
      <c r="C242" s="177"/>
      <c r="D242" s="178" t="s">
        <v>447</v>
      </c>
      <c r="E242" s="179" t="s">
        <v>568</v>
      </c>
      <c r="F242" s="149">
        <v>231</v>
      </c>
      <c r="G242" s="179"/>
      <c r="H242" s="179">
        <v>281</v>
      </c>
      <c r="I242" s="181">
        <v>281</v>
      </c>
      <c r="J242" s="151" t="s">
        <v>626</v>
      </c>
      <c r="K242" s="152">
        <f t="shared" si="70"/>
        <v>50</v>
      </c>
      <c r="L242" s="153">
        <f t="shared" si="71"/>
        <v>0.21645021645021645</v>
      </c>
      <c r="M242" s="148" t="s">
        <v>538</v>
      </c>
      <c r="N242" s="154">
        <v>44358</v>
      </c>
      <c r="O242" s="1"/>
      <c r="P242" s="1"/>
      <c r="Q242" s="1"/>
      <c r="R242" s="6" t="s">
        <v>729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161</v>
      </c>
      <c r="B243" s="177">
        <v>44187</v>
      </c>
      <c r="C243" s="177"/>
      <c r="D243" s="178" t="s">
        <v>423</v>
      </c>
      <c r="E243" s="179" t="s">
        <v>568</v>
      </c>
      <c r="F243" s="149">
        <v>190</v>
      </c>
      <c r="G243" s="179"/>
      <c r="H243" s="179">
        <v>239</v>
      </c>
      <c r="I243" s="181">
        <v>239</v>
      </c>
      <c r="J243" s="151" t="s">
        <v>845</v>
      </c>
      <c r="K243" s="152">
        <f t="shared" si="70"/>
        <v>49</v>
      </c>
      <c r="L243" s="153">
        <f t="shared" si="71"/>
        <v>0.25789473684210529</v>
      </c>
      <c r="M243" s="148" t="s">
        <v>538</v>
      </c>
      <c r="N243" s="154">
        <v>44844</v>
      </c>
      <c r="O243" s="1"/>
      <c r="P243" s="1"/>
      <c r="Q243" s="1"/>
      <c r="R243" s="6" t="s">
        <v>729</v>
      </c>
    </row>
    <row r="244" spans="1:26" ht="12.75" customHeight="1">
      <c r="A244" s="176">
        <v>162</v>
      </c>
      <c r="B244" s="177">
        <v>44258</v>
      </c>
      <c r="C244" s="177"/>
      <c r="D244" s="178" t="s">
        <v>754</v>
      </c>
      <c r="E244" s="179" t="s">
        <v>568</v>
      </c>
      <c r="F244" s="149">
        <v>495</v>
      </c>
      <c r="G244" s="179"/>
      <c r="H244" s="179">
        <v>595</v>
      </c>
      <c r="I244" s="181">
        <v>590</v>
      </c>
      <c r="J244" s="151" t="s">
        <v>793</v>
      </c>
      <c r="K244" s="152">
        <f t="shared" ref="K244:K251" si="72">H244-F244</f>
        <v>100</v>
      </c>
      <c r="L244" s="153">
        <f t="shared" ref="L244:L251" si="73">K244/F244</f>
        <v>0.20202020202020202</v>
      </c>
      <c r="M244" s="148" t="s">
        <v>538</v>
      </c>
      <c r="N244" s="154">
        <v>44589</v>
      </c>
      <c r="O244" s="1"/>
      <c r="P244" s="1"/>
      <c r="R244" s="6" t="s">
        <v>729</v>
      </c>
    </row>
    <row r="245" spans="1:26" ht="12.75" customHeight="1">
      <c r="A245" s="176">
        <v>163</v>
      </c>
      <c r="B245" s="177">
        <v>44274</v>
      </c>
      <c r="C245" s="177"/>
      <c r="D245" s="178" t="s">
        <v>330</v>
      </c>
      <c r="E245" s="179" t="s">
        <v>568</v>
      </c>
      <c r="F245" s="149">
        <v>355</v>
      </c>
      <c r="G245" s="179"/>
      <c r="H245" s="179">
        <v>422.5</v>
      </c>
      <c r="I245" s="181">
        <v>420</v>
      </c>
      <c r="J245" s="151" t="s">
        <v>758</v>
      </c>
      <c r="K245" s="152">
        <f t="shared" si="72"/>
        <v>67.5</v>
      </c>
      <c r="L245" s="153">
        <f t="shared" si="73"/>
        <v>0.19014084507042253</v>
      </c>
      <c r="M245" s="148" t="s">
        <v>538</v>
      </c>
      <c r="N245" s="154">
        <v>44361</v>
      </c>
      <c r="O245" s="1"/>
      <c r="R245" s="194" t="s">
        <v>729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164</v>
      </c>
      <c r="B246" s="177">
        <v>44295</v>
      </c>
      <c r="C246" s="177"/>
      <c r="D246" s="178" t="s">
        <v>759</v>
      </c>
      <c r="E246" s="179" t="s">
        <v>568</v>
      </c>
      <c r="F246" s="149">
        <v>555</v>
      </c>
      <c r="G246" s="179"/>
      <c r="H246" s="179">
        <v>663</v>
      </c>
      <c r="I246" s="181">
        <v>663</v>
      </c>
      <c r="J246" s="151" t="s">
        <v>760</v>
      </c>
      <c r="K246" s="152">
        <f t="shared" si="72"/>
        <v>108</v>
      </c>
      <c r="L246" s="153">
        <f t="shared" si="73"/>
        <v>0.19459459459459461</v>
      </c>
      <c r="M246" s="148" t="s">
        <v>538</v>
      </c>
      <c r="N246" s="154">
        <v>44321</v>
      </c>
      <c r="O246" s="1"/>
      <c r="P246" s="1"/>
      <c r="Q246" s="1"/>
      <c r="R246" s="194" t="s">
        <v>729</v>
      </c>
    </row>
    <row r="247" spans="1:26" ht="12.75" customHeight="1">
      <c r="A247" s="176">
        <v>165</v>
      </c>
      <c r="B247" s="177">
        <v>44308</v>
      </c>
      <c r="C247" s="177"/>
      <c r="D247" s="178" t="s">
        <v>358</v>
      </c>
      <c r="E247" s="179" t="s">
        <v>568</v>
      </c>
      <c r="F247" s="149">
        <v>126.5</v>
      </c>
      <c r="G247" s="179"/>
      <c r="H247" s="179">
        <v>155</v>
      </c>
      <c r="I247" s="181">
        <v>155</v>
      </c>
      <c r="J247" s="151" t="s">
        <v>626</v>
      </c>
      <c r="K247" s="152">
        <f t="shared" si="72"/>
        <v>28.5</v>
      </c>
      <c r="L247" s="153">
        <f t="shared" si="73"/>
        <v>0.22529644268774704</v>
      </c>
      <c r="M247" s="148" t="s">
        <v>538</v>
      </c>
      <c r="N247" s="154">
        <v>44362</v>
      </c>
      <c r="O247" s="1"/>
      <c r="R247" s="194" t="s">
        <v>729</v>
      </c>
    </row>
    <row r="248" spans="1:26" ht="12.75" customHeight="1">
      <c r="A248" s="220">
        <v>166</v>
      </c>
      <c r="B248" s="221">
        <v>44368</v>
      </c>
      <c r="C248" s="221"/>
      <c r="D248" s="222" t="s">
        <v>375</v>
      </c>
      <c r="E248" s="223" t="s">
        <v>568</v>
      </c>
      <c r="F248" s="224">
        <v>287.5</v>
      </c>
      <c r="G248" s="223"/>
      <c r="H248" s="223">
        <v>245</v>
      </c>
      <c r="I248" s="225">
        <v>344</v>
      </c>
      <c r="J248" s="161" t="s">
        <v>789</v>
      </c>
      <c r="K248" s="162">
        <f t="shared" si="72"/>
        <v>-42.5</v>
      </c>
      <c r="L248" s="163">
        <f t="shared" si="73"/>
        <v>-0.14782608695652175</v>
      </c>
      <c r="M248" s="159" t="s">
        <v>550</v>
      </c>
      <c r="N248" s="156">
        <v>44508</v>
      </c>
      <c r="O248" s="1"/>
      <c r="R248" s="194" t="s">
        <v>729</v>
      </c>
    </row>
    <row r="249" spans="1:26" ht="12.75" customHeight="1">
      <c r="A249" s="176">
        <v>167</v>
      </c>
      <c r="B249" s="177">
        <v>44368</v>
      </c>
      <c r="C249" s="177"/>
      <c r="D249" s="178" t="s">
        <v>447</v>
      </c>
      <c r="E249" s="179" t="s">
        <v>568</v>
      </c>
      <c r="F249" s="149">
        <v>241</v>
      </c>
      <c r="G249" s="179"/>
      <c r="H249" s="179">
        <v>298</v>
      </c>
      <c r="I249" s="181">
        <v>320</v>
      </c>
      <c r="J249" s="151" t="s">
        <v>626</v>
      </c>
      <c r="K249" s="152">
        <f t="shared" si="72"/>
        <v>57</v>
      </c>
      <c r="L249" s="153">
        <f t="shared" si="73"/>
        <v>0.23651452282157676</v>
      </c>
      <c r="M249" s="148" t="s">
        <v>538</v>
      </c>
      <c r="N249" s="154">
        <v>44802</v>
      </c>
      <c r="O249" s="41"/>
      <c r="R249" s="194" t="s">
        <v>729</v>
      </c>
    </row>
    <row r="250" spans="1:26" ht="12.75" customHeight="1">
      <c r="A250" s="176">
        <v>168</v>
      </c>
      <c r="B250" s="177">
        <v>44406</v>
      </c>
      <c r="C250" s="177"/>
      <c r="D250" s="178" t="s">
        <v>358</v>
      </c>
      <c r="E250" s="179" t="s">
        <v>568</v>
      </c>
      <c r="F250" s="149">
        <v>162.5</v>
      </c>
      <c r="G250" s="179"/>
      <c r="H250" s="179">
        <v>200</v>
      </c>
      <c r="I250" s="181">
        <v>200</v>
      </c>
      <c r="J250" s="151" t="s">
        <v>626</v>
      </c>
      <c r="K250" s="152">
        <f t="shared" si="72"/>
        <v>37.5</v>
      </c>
      <c r="L250" s="153">
        <f t="shared" si="73"/>
        <v>0.23076923076923078</v>
      </c>
      <c r="M250" s="148" t="s">
        <v>538</v>
      </c>
      <c r="N250" s="154">
        <v>44802</v>
      </c>
      <c r="O250" s="1"/>
      <c r="R250" s="194" t="s">
        <v>729</v>
      </c>
    </row>
    <row r="251" spans="1:26" ht="12.75" customHeight="1">
      <c r="A251" s="176">
        <v>169</v>
      </c>
      <c r="B251" s="177">
        <v>44462</v>
      </c>
      <c r="C251" s="177"/>
      <c r="D251" s="178" t="s">
        <v>765</v>
      </c>
      <c r="E251" s="179" t="s">
        <v>568</v>
      </c>
      <c r="F251" s="149">
        <v>1235</v>
      </c>
      <c r="G251" s="179"/>
      <c r="H251" s="179">
        <v>1505</v>
      </c>
      <c r="I251" s="181">
        <v>1500</v>
      </c>
      <c r="J251" s="151" t="s">
        <v>626</v>
      </c>
      <c r="K251" s="152">
        <f t="shared" si="72"/>
        <v>270</v>
      </c>
      <c r="L251" s="153">
        <f t="shared" si="73"/>
        <v>0.21862348178137653</v>
      </c>
      <c r="M251" s="148" t="s">
        <v>538</v>
      </c>
      <c r="N251" s="154">
        <v>44564</v>
      </c>
      <c r="O251" s="1"/>
      <c r="R251" s="194" t="s">
        <v>729</v>
      </c>
    </row>
    <row r="252" spans="1:26" ht="12.75" customHeight="1">
      <c r="A252" s="206">
        <v>170</v>
      </c>
      <c r="B252" s="207">
        <v>44480</v>
      </c>
      <c r="C252" s="207"/>
      <c r="D252" s="208" t="s">
        <v>767</v>
      </c>
      <c r="E252" s="209" t="s">
        <v>568</v>
      </c>
      <c r="F252" s="54">
        <v>58.75</v>
      </c>
      <c r="G252" s="209"/>
      <c r="H252" s="209"/>
      <c r="I252" s="54">
        <v>72.5</v>
      </c>
      <c r="J252" s="210" t="s">
        <v>541</v>
      </c>
      <c r="K252" s="206"/>
      <c r="L252" s="207"/>
      <c r="M252" s="207"/>
      <c r="N252" s="208"/>
      <c r="O252" s="41"/>
      <c r="R252" s="194" t="s">
        <v>729</v>
      </c>
    </row>
    <row r="253" spans="1:26" ht="12.75" customHeight="1">
      <c r="A253" s="211">
        <v>171</v>
      </c>
      <c r="B253" s="212">
        <v>44481</v>
      </c>
      <c r="C253" s="212"/>
      <c r="D253" s="213" t="s">
        <v>256</v>
      </c>
      <c r="E253" s="214" t="s">
        <v>568</v>
      </c>
      <c r="F253" s="215" t="s">
        <v>769</v>
      </c>
      <c r="G253" s="214"/>
      <c r="H253" s="214"/>
      <c r="I253" s="214">
        <v>380</v>
      </c>
      <c r="J253" s="216" t="s">
        <v>541</v>
      </c>
      <c r="K253" s="211"/>
      <c r="L253" s="212"/>
      <c r="M253" s="212"/>
      <c r="N253" s="213"/>
      <c r="O253" s="41"/>
      <c r="R253" s="194" t="s">
        <v>729</v>
      </c>
    </row>
    <row r="254" spans="1:26" ht="12.75" customHeight="1">
      <c r="A254" s="176">
        <v>172</v>
      </c>
      <c r="B254" s="177">
        <v>44481</v>
      </c>
      <c r="C254" s="177"/>
      <c r="D254" s="178" t="s">
        <v>382</v>
      </c>
      <c r="E254" s="179" t="s">
        <v>568</v>
      </c>
      <c r="F254" s="149">
        <v>45.5</v>
      </c>
      <c r="G254" s="179"/>
      <c r="H254" s="179">
        <v>56.5</v>
      </c>
      <c r="I254" s="181">
        <v>56</v>
      </c>
      <c r="J254" s="151" t="s">
        <v>875</v>
      </c>
      <c r="K254" s="152">
        <f>H254-F254</f>
        <v>11</v>
      </c>
      <c r="L254" s="153">
        <f>K254/F254</f>
        <v>0.24175824175824176</v>
      </c>
      <c r="M254" s="148" t="s">
        <v>538</v>
      </c>
      <c r="N254" s="154">
        <v>44881</v>
      </c>
      <c r="O254" s="41"/>
      <c r="R254" s="194"/>
    </row>
    <row r="255" spans="1:26" ht="12.75" customHeight="1">
      <c r="A255" s="176">
        <v>173</v>
      </c>
      <c r="B255" s="177">
        <v>44551</v>
      </c>
      <c r="C255" s="177"/>
      <c r="D255" s="178" t="s">
        <v>118</v>
      </c>
      <c r="E255" s="179" t="s">
        <v>568</v>
      </c>
      <c r="F255" s="149">
        <v>2300</v>
      </c>
      <c r="G255" s="179"/>
      <c r="H255" s="179">
        <f>(2820+2200)/2</f>
        <v>2510</v>
      </c>
      <c r="I255" s="181">
        <v>3000</v>
      </c>
      <c r="J255" s="151" t="s">
        <v>801</v>
      </c>
      <c r="K255" s="152">
        <f>H255-F255</f>
        <v>210</v>
      </c>
      <c r="L255" s="153">
        <f>K255/F255</f>
        <v>9.1304347826086957E-2</v>
      </c>
      <c r="M255" s="148" t="s">
        <v>538</v>
      </c>
      <c r="N255" s="154">
        <v>44649</v>
      </c>
      <c r="O255" s="1"/>
      <c r="R255" s="194"/>
    </row>
    <row r="256" spans="1:26" ht="12.75" customHeight="1">
      <c r="A256" s="217">
        <v>174</v>
      </c>
      <c r="B256" s="212">
        <v>44606</v>
      </c>
      <c r="C256" s="217"/>
      <c r="D256" s="217" t="s">
        <v>402</v>
      </c>
      <c r="E256" s="214" t="s">
        <v>568</v>
      </c>
      <c r="F256" s="214" t="s">
        <v>796</v>
      </c>
      <c r="G256" s="214"/>
      <c r="H256" s="214"/>
      <c r="I256" s="214">
        <v>764</v>
      </c>
      <c r="J256" s="214" t="s">
        <v>541</v>
      </c>
      <c r="K256" s="214"/>
      <c r="L256" s="214"/>
      <c r="M256" s="214"/>
      <c r="N256" s="217"/>
      <c r="O256" s="41"/>
      <c r="R256" s="194"/>
    </row>
    <row r="257" spans="1:18" ht="12.75" customHeight="1">
      <c r="A257" s="176">
        <v>175</v>
      </c>
      <c r="B257" s="177">
        <v>44613</v>
      </c>
      <c r="C257" s="177"/>
      <c r="D257" s="178" t="s">
        <v>765</v>
      </c>
      <c r="E257" s="179" t="s">
        <v>568</v>
      </c>
      <c r="F257" s="149">
        <v>1255</v>
      </c>
      <c r="G257" s="179"/>
      <c r="H257" s="179">
        <v>1515</v>
      </c>
      <c r="I257" s="181">
        <v>1510</v>
      </c>
      <c r="J257" s="151" t="s">
        <v>626</v>
      </c>
      <c r="K257" s="152">
        <f>H257-F257</f>
        <v>260</v>
      </c>
      <c r="L257" s="153">
        <f>K257/F257</f>
        <v>0.20717131474103587</v>
      </c>
      <c r="M257" s="148" t="s">
        <v>538</v>
      </c>
      <c r="N257" s="154">
        <v>44834</v>
      </c>
      <c r="O257" s="41"/>
      <c r="R257" s="194"/>
    </row>
    <row r="258" spans="1:18" ht="12.75" customHeight="1">
      <c r="A258">
        <v>176</v>
      </c>
      <c r="B258" s="212">
        <v>44670</v>
      </c>
      <c r="C258" s="212"/>
      <c r="D258" s="217" t="s">
        <v>503</v>
      </c>
      <c r="E258" s="243" t="s">
        <v>568</v>
      </c>
      <c r="F258" s="214" t="s">
        <v>803</v>
      </c>
      <c r="G258" s="214"/>
      <c r="H258" s="214"/>
      <c r="I258" s="214">
        <v>553</v>
      </c>
      <c r="J258" s="214" t="s">
        <v>541</v>
      </c>
      <c r="K258" s="214"/>
      <c r="L258" s="214"/>
      <c r="M258" s="214"/>
      <c r="N258" s="214"/>
      <c r="O258" s="41"/>
      <c r="R258" s="194"/>
    </row>
    <row r="259" spans="1:18" ht="12.75" customHeight="1">
      <c r="A259" s="176">
        <v>177</v>
      </c>
      <c r="B259" s="177">
        <v>44746</v>
      </c>
      <c r="C259" s="177"/>
      <c r="D259" s="178" t="s">
        <v>837</v>
      </c>
      <c r="E259" s="179" t="s">
        <v>568</v>
      </c>
      <c r="F259" s="149">
        <v>207.5</v>
      </c>
      <c r="G259" s="179"/>
      <c r="H259" s="179">
        <v>254</v>
      </c>
      <c r="I259" s="181">
        <v>254</v>
      </c>
      <c r="J259" s="151" t="s">
        <v>626</v>
      </c>
      <c r="K259" s="152">
        <f>H259-F259</f>
        <v>46.5</v>
      </c>
      <c r="L259" s="153">
        <f>K259/F259</f>
        <v>0.22409638554216868</v>
      </c>
      <c r="M259" s="148" t="s">
        <v>538</v>
      </c>
      <c r="N259" s="154">
        <v>44792</v>
      </c>
      <c r="O259" s="1"/>
      <c r="R259" s="194"/>
    </row>
    <row r="260" spans="1:18" ht="12.75" customHeight="1">
      <c r="A260" s="176">
        <v>178</v>
      </c>
      <c r="B260" s="177">
        <v>44775</v>
      </c>
      <c r="C260" s="177"/>
      <c r="D260" s="178" t="s">
        <v>449</v>
      </c>
      <c r="E260" s="179" t="s">
        <v>568</v>
      </c>
      <c r="F260" s="149">
        <v>31.25</v>
      </c>
      <c r="G260" s="179"/>
      <c r="H260" s="179">
        <v>38.75</v>
      </c>
      <c r="I260" s="181">
        <v>38</v>
      </c>
      <c r="J260" s="151" t="s">
        <v>626</v>
      </c>
      <c r="K260" s="152">
        <f t="shared" ref="K260" si="74">H260-F260</f>
        <v>7.5</v>
      </c>
      <c r="L260" s="153">
        <f t="shared" ref="L260" si="75">K260/F260</f>
        <v>0.24</v>
      </c>
      <c r="M260" s="148" t="s">
        <v>538</v>
      </c>
      <c r="N260" s="154">
        <v>44844</v>
      </c>
      <c r="O260" s="41"/>
      <c r="R260" s="54"/>
    </row>
    <row r="261" spans="1:18" ht="12.75" customHeight="1">
      <c r="A261" s="211">
        <v>179</v>
      </c>
      <c r="B261" s="212">
        <v>44841</v>
      </c>
      <c r="C261" s="217"/>
      <c r="D261" s="217" t="s">
        <v>843</v>
      </c>
      <c r="E261" s="243" t="s">
        <v>568</v>
      </c>
      <c r="F261" s="214" t="s">
        <v>844</v>
      </c>
      <c r="G261" s="214"/>
      <c r="H261" s="214"/>
      <c r="I261" s="214">
        <v>840</v>
      </c>
      <c r="J261" s="214" t="s">
        <v>541</v>
      </c>
      <c r="K261" s="214"/>
      <c r="L261" s="214"/>
      <c r="M261" s="214"/>
      <c r="N261" s="214"/>
      <c r="O261" s="41"/>
      <c r="Q261" s="197"/>
      <c r="R261" s="54"/>
    </row>
    <row r="262" spans="1:18" ht="12.75" customHeight="1">
      <c r="A262" s="211">
        <v>180</v>
      </c>
      <c r="B262" s="212">
        <v>44844</v>
      </c>
      <c r="C262" s="217"/>
      <c r="D262" s="217" t="s">
        <v>404</v>
      </c>
      <c r="E262" s="243" t="s">
        <v>568</v>
      </c>
      <c r="F262" s="214" t="s">
        <v>846</v>
      </c>
      <c r="G262" s="214"/>
      <c r="H262" s="214"/>
      <c r="I262" s="214">
        <v>291</v>
      </c>
      <c r="J262" s="214" t="s">
        <v>541</v>
      </c>
      <c r="K262" s="214"/>
      <c r="L262" s="214"/>
      <c r="M262" s="214"/>
      <c r="N262" s="214"/>
      <c r="O262" s="41"/>
      <c r="Q262" s="197"/>
      <c r="R262" s="54"/>
    </row>
    <row r="263" spans="1:18" ht="12.75" customHeight="1">
      <c r="A263" s="211">
        <v>181</v>
      </c>
      <c r="B263" s="212">
        <v>44845</v>
      </c>
      <c r="C263" s="217"/>
      <c r="D263" s="217" t="s">
        <v>402</v>
      </c>
      <c r="E263" s="243" t="s">
        <v>568</v>
      </c>
      <c r="F263" s="214" t="s">
        <v>874</v>
      </c>
      <c r="G263" s="214"/>
      <c r="H263" s="214"/>
      <c r="I263" s="214">
        <v>765</v>
      </c>
      <c r="J263" s="214" t="s">
        <v>541</v>
      </c>
      <c r="K263" s="214"/>
      <c r="L263" s="214"/>
      <c r="M263" s="214"/>
      <c r="N263" s="214"/>
      <c r="O263" s="41"/>
      <c r="Q263" s="197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B266" s="195" t="s">
        <v>761</v>
      </c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A270" s="196"/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A271" s="196"/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A272" s="53"/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</sheetData>
  <autoFilter ref="R1:R26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2023-01-09T02:38:17Z</dcterms:modified>
</cp:coreProperties>
</file>