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F&amp;O)'!$R$1:$R$275</definedName>
  </definedNames>
  <calcPr calcId="152511"/>
</workbook>
</file>

<file path=xl/calcChain.xml><?xml version="1.0" encoding="utf-8"?>
<calcChain xmlns="http://schemas.openxmlformats.org/spreadsheetml/2006/main">
  <c r="L42" i="6" l="1"/>
  <c r="K42" i="6"/>
  <c r="M42" i="6" s="1"/>
  <c r="L38" i="6" l="1"/>
  <c r="K38" i="6"/>
  <c r="L37" i="6"/>
  <c r="K37" i="6"/>
  <c r="L13" i="6"/>
  <c r="K13" i="6"/>
  <c r="L35" i="6"/>
  <c r="K35" i="6"/>
  <c r="L34" i="6"/>
  <c r="K34" i="6"/>
  <c r="M38" i="6" l="1"/>
  <c r="M37" i="6"/>
  <c r="M13" i="6"/>
  <c r="M35" i="6"/>
  <c r="M34" i="6"/>
  <c r="K53" i="6"/>
  <c r="K54" i="6"/>
  <c r="K52" i="6" l="1"/>
  <c r="K50" i="6"/>
  <c r="K49" i="6"/>
  <c r="K56" i="6"/>
  <c r="K55" i="6"/>
  <c r="K51" i="6"/>
  <c r="L19" i="6"/>
  <c r="K19" i="6"/>
  <c r="M19" i="6" l="1"/>
  <c r="P18" i="6"/>
  <c r="P17" i="6" l="1"/>
  <c r="P16" i="6" l="1"/>
  <c r="P14" i="6" l="1"/>
  <c r="P15" i="6"/>
  <c r="P11" i="6" l="1"/>
  <c r="P12" i="6"/>
  <c r="K269" i="6" l="1"/>
  <c r="L269" i="6" s="1"/>
  <c r="K263" i="6"/>
  <c r="L263" i="6" s="1"/>
  <c r="P10" i="6" l="1"/>
  <c r="L33" i="6" l="1"/>
  <c r="K33" i="6"/>
  <c r="M33" i="6" l="1"/>
  <c r="K271" i="6" l="1"/>
  <c r="L271" i="6" s="1"/>
  <c r="K259" i="6" l="1"/>
  <c r="L259" i="6" s="1"/>
  <c r="K260" i="6" l="1"/>
  <c r="L260" i="6" s="1"/>
  <c r="K253" i="6"/>
  <c r="L253" i="6" s="1"/>
  <c r="K270" i="6" l="1"/>
  <c r="L270" i="6" s="1"/>
  <c r="K264" i="6"/>
  <c r="L264" i="6" s="1"/>
  <c r="K266" i="6" l="1"/>
  <c r="L266" i="6" s="1"/>
  <c r="L6" i="2" l="1"/>
  <c r="K6" i="3"/>
  <c r="D7" i="5" l="1"/>
  <c r="M7" i="6"/>
  <c r="K261" i="6" l="1"/>
  <c r="L261" i="6" s="1"/>
  <c r="K258" i="6" l="1"/>
  <c r="L258" i="6" s="1"/>
  <c r="K262" i="6" l="1"/>
  <c r="L262" i="6" s="1"/>
  <c r="K257" i="6"/>
  <c r="L257" i="6" s="1"/>
  <c r="K256" i="6"/>
  <c r="L256" i="6" s="1"/>
  <c r="K254" i="6"/>
  <c r="L254" i="6" s="1"/>
  <c r="H252" i="6"/>
  <c r="K252" i="6" s="1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F213" i="6"/>
  <c r="K213" i="6" s="1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2" i="6"/>
  <c r="L192" i="6" s="1"/>
  <c r="F191" i="6"/>
  <c r="K191" i="6" s="1"/>
  <c r="L191" i="6" s="1"/>
  <c r="K190" i="6"/>
  <c r="L190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3" i="6"/>
  <c r="L163" i="6" s="1"/>
  <c r="K161" i="6"/>
  <c r="L161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L145" i="6" s="1"/>
  <c r="K144" i="6"/>
  <c r="L144" i="6" s="1"/>
  <c r="F143" i="6"/>
  <c r="K143" i="6" s="1"/>
  <c r="L143" i="6" s="1"/>
  <c r="H142" i="6"/>
  <c r="K142" i="6" s="1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H108" i="6"/>
  <c r="K108" i="6" s="1"/>
  <c r="L108" i="6" s="1"/>
  <c r="F107" i="6"/>
  <c r="K107" i="6" s="1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6" i="4"/>
</calcChain>
</file>

<file path=xl/sharedStrings.xml><?xml version="1.0" encoding="utf-8"?>
<sst xmlns="http://schemas.openxmlformats.org/spreadsheetml/2006/main" count="3088" uniqueCount="1127">
  <si>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</si>
  <si>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</si>
  <si>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</si>
  <si>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</si>
  <si>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</si>
  <si>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</si>
  <si>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</si>
  <si>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</si>
  <si>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</si>
  <si>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</si>
  <si>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</si>
  <si>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</si>
  <si>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</si>
  <si>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</si>
  <si>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</si>
  <si>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</si>
  <si>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</si>
  <si>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</si>
  <si>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</si>
  <si>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</si>
  <si>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</si>
  <si>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</si>
  <si>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</si>
  <si>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</si>
  <si>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</si>
  <si>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</si>
  <si>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</si>
  <si>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</si>
  <si>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</si>
  <si>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</si>
  <si>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</si>
  <si>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</si>
  <si>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</si>
  <si>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</si>
  <si>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</si>
  <si>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</si>
  <si>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</si>
  <si>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</si>
  <si>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</si>
  <si>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</si>
  <si>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</si>
  <si>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</si>
  <si>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</si>
  <si>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</si>
  <si>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</si>
  <si>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</si>
  <si>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</si>
  <si>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</si>
  <si>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</si>
  <si>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</si>
  <si>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</si>
  <si>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</si>
  <si>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</si>
  <si>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</si>
  <si>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</si>
  <si>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</si>
  <si>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</si>
  <si>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</si>
  <si>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</si>
  <si>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</si>
  <si>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</si>
  <si>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</si>
  <si>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</si>
  <si>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</si>
  <si>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</si>
  <si>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</si>
  <si>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</si>
  <si>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</si>
  <si>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</si>
  <si>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</si>
  <si>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</si>
  <si>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</si>
  <si>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</si>
  <si>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</si>
  <si>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</si>
  <si>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</si>
  <si>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</si>
  <si>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</si>
  <si>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</si>
  <si>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</si>
  <si>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</si>
  <si>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</si>
  <si>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</si>
  <si>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</si>
  <si>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</si>
  <si>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</si>
  <si>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</si>
  <si>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</si>
  <si>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</si>
  <si>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</si>
  <si>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</si>
  <si>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</si>
  <si>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</si>
  <si>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</si>
  <si>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</si>
  <si>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</si>
  <si>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</si>
  <si>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</si>
  <si>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</si>
  <si>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</si>
  <si>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</si>
  <si>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</si>
  <si>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</si>
  <si>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</si>
  <si>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</si>
  <si>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</si>
  <si>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</si>
  <si>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</si>
  <si>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</si>
  <si>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</si>
  <si>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</si>
  <si>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</si>
  <si>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</si>
  <si>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</si>
  <si>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</si>
  <si>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</si>
  <si>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</si>
  <si>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</si>
  <si>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</si>
  <si>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</si>
  <si>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</si>
  <si>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</si>
  <si>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</si>
  <si>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</si>
  <si>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</si>
  <si>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</si>
  <si>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</si>
  <si>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</si>
  <si>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</si>
  <si>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</si>
  <si>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</si>
  <si>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</si>
  <si>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</si>
  <si>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</si>
  <si>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</si>
  <si>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</si>
  <si>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</si>
  <si>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</si>
  <si>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</si>
  <si>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</si>
  <si>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</si>
  <si>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</si>
  <si>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</si>
  <si>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</si>
  <si>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</si>
  <si>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</si>
  <si>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</si>
  <si>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</si>
  <si>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</si>
  <si>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</si>
  <si>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</si>
  <si>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</si>
  <si>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</si>
  <si>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</si>
  <si>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</si>
  <si>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</si>
  <si>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</si>
  <si>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</si>
  <si>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</si>
  <si>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</si>
  <si>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</si>
  <si>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</si>
  <si>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</si>
  <si>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</si>
  <si>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</si>
  <si>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</si>
  <si>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</si>
  <si>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</si>
  <si>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</si>
  <si>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</si>
  <si>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</si>
  <si>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</si>
  <si>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</si>
  <si>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</si>
  <si>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</si>
  <si>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</si>
  <si>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</si>
  <si>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</si>
  <si>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</si>
  <si>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</si>
  <si>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</si>
  <si>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</si>
  <si>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</si>
  <si>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</si>
  <si>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</si>
  <si>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</si>
  <si>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</si>
  <si>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</si>
  <si>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</si>
  <si>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</si>
  <si>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</si>
  <si>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</si>
  <si>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</si>
  <si>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</si>
  <si>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</si>
  <si>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</si>
  <si>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</si>
  <si>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</si>
  <si>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</si>
  <si>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</si>
  <si>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</si>
  <si>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</si>
  <si>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</si>
  <si>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</si>
  <si>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</si>
  <si>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</si>
  <si>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</si>
  <si>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</si>
  <si>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</si>
  <si>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</si>
  <si>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</si>
  <si>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</si>
  <si>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</si>
  <si>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</si>
  <si>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</si>
  <si>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</si>
  <si>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</si>
  <si>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</si>
  <si>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</si>
  <si>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</si>
  <si>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</si>
  <si>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</si>
  <si>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</si>
  <si>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</si>
  <si>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</si>
  <si>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</si>
  <si>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</si>
  <si>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</si>
  <si>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</si>
  <si>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</si>
  <si>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</si>
  <si>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</si>
  <si>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</si>
  <si>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</si>
  <si>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</si>
  <si>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</si>
  <si>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</si>
  <si>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</si>
  <si>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</si>
  <si>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</si>
  <si>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</si>
  <si>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</si>
  <si>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</si>
  <si>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</si>
  <si>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</si>
  <si>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</si>
  <si>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</si>
  <si>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</si>
  <si>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</si>
  <si>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</si>
  <si>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</si>
  <si>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</si>
  <si>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</si>
  <si>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</si>
  <si>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</si>
  <si>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</si>
  <si>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</si>
  <si>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</si>
  <si>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</si>
  <si>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</si>
  <si>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</si>
  <si>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</si>
  <si>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</si>
  <si>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</si>
  <si>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</si>
  <si>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</si>
  <si>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</si>
  <si>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</si>
  <si>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</si>
  <si>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</si>
  <si>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</si>
  <si>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</si>
  <si>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</si>
  <si>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</si>
  <si>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</si>
  <si>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</si>
  <si>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</si>
  <si>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</si>
  <si>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</si>
  <si>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</si>
  <si>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</si>
  <si>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</si>
  <si>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</si>
  <si>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</si>
  <si>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</si>
  <si>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</si>
  <si>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</si>
  <si>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</si>
  <si>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</si>
  <si>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</si>
  <si>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</si>
  <si>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</si>
  <si>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</si>
  <si>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</si>
  <si>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</si>
  <si>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</si>
  <si>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</si>
  <si>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</si>
  <si>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</si>
  <si>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</si>
  <si>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</si>
  <si>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</si>
  <si>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</si>
  <si>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</si>
  <si>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</si>
  <si>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</si>
  <si>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</si>
  <si>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</si>
  <si>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</si>
  <si>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</si>
  <si>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</si>
  <si>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</si>
  <si>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</si>
  <si>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</si>
  <si>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</si>
  <si>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</si>
  <si>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</si>
  <si>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</si>
  <si>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</si>
  <si>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</si>
  <si>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</si>
  <si>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</si>
  <si>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</si>
  <si>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</si>
  <si>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</si>
  <si>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</si>
  <si>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</si>
  <si>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</si>
  <si>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</si>
  <si>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</si>
  <si>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</si>
  <si>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</si>
  <si>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</si>
  <si>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</si>
  <si>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</si>
  <si>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</si>
  <si>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</si>
  <si>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</si>
  <si>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</si>
  <si>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</si>
  <si>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</si>
  <si>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</si>
  <si>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</si>
  <si>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</si>
  <si>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</si>
  <si>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</si>
  <si>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</si>
  <si>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</si>
  <si>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</si>
  <si>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</si>
  <si>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</si>
  <si>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</si>
  <si>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</si>
  <si>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</si>
  <si>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</si>
  <si>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</si>
  <si>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</si>
  <si>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</si>
  <si>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</si>
  <si>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</si>
  <si>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</si>
  <si>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</si>
  <si>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</si>
  <si>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</si>
  <si>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</si>
  <si>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</si>
  <si>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</si>
  <si>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</si>
  <si>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</si>
  <si>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</si>
  <si>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</si>
  <si>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</si>
  <si>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</si>
  <si>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</si>
  <si>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</si>
  <si>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</si>
  <si>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</si>
  <si>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</si>
  <si>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</si>
  <si>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</si>
  <si>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</si>
  <si>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</si>
  <si>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</si>
  <si>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</si>
  <si>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</si>
  <si>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</si>
  <si>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</si>
  <si>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</si>
  <si>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</si>
  <si>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</si>
  <si>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</si>
  <si>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</si>
  <si>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</si>
  <si>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</si>
  <si>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</si>
  <si>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</si>
  <si>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</si>
  <si>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</si>
  <si>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</si>
  <si>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</si>
  <si>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</si>
  <si>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</si>
  <si>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</si>
  <si>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</si>
  <si>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</si>
  <si>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</si>
  <si>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</si>
  <si>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</si>
  <si>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</si>
  <si>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</si>
  <si>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</si>
  <si>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</si>
  <si>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</si>
  <si>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</si>
  <si>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</si>
  <si>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</si>
  <si>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</si>
  <si>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</si>
  <si>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</si>
  <si>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</si>
  <si>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</si>
  <si>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</si>
  <si>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</si>
  <si>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</si>
  <si>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</si>
  <si>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</si>
  <si>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</si>
  <si>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</si>
  <si>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</si>
  <si>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</si>
  <si>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</si>
  <si>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</si>
  <si>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</si>
  <si>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</si>
  <si>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</si>
  <si>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</si>
  <si>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</si>
  <si>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</si>
  <si>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</si>
  <si>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</si>
  <si>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</si>
  <si>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</si>
  <si>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</si>
  <si>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</si>
  <si>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</si>
  <si>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</si>
  <si>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</si>
  <si>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</si>
  <si>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</si>
  <si>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</si>
  <si>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</si>
  <si>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</si>
  <si>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</si>
  <si>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</si>
  <si>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</si>
  <si>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</si>
  <si>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</si>
  <si>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</si>
  <si>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</si>
  <si>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</si>
  <si>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</si>
  <si>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</si>
  <si>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</si>
  <si>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</si>
  <si>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</si>
  <si>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</si>
  <si>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</si>
  <si>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</si>
  <si>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</si>
  <si>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</si>
  <si>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</si>
  <si>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</si>
  <si>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</si>
  <si>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</si>
  <si>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</si>
  <si>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</si>
  <si>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</si>
  <si>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</si>
  <si>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</si>
  <si>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</si>
  <si>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</si>
  <si>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</si>
  <si>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</si>
  <si>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</si>
  <si>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</si>
  <si>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</si>
  <si>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</si>
  <si>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</si>
  <si>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</si>
  <si>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</si>
  <si>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</si>
  <si>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</si>
  <si>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</si>
  <si>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</si>
  <si>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</si>
  <si>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</si>
  <si>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</si>
  <si>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</si>
  <si>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</si>
  <si>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</si>
  <si>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</si>
  <si>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</si>
  <si>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</si>
  <si>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</si>
  <si>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</si>
  <si>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</si>
  <si>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</si>
  <si>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</si>
  <si>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</si>
  <si>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</si>
  <si>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</si>
  <si>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</si>
  <si>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</si>
  <si>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</si>
  <si>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</si>
  <si>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</si>
  <si>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</si>
  <si>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</si>
  <si>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</si>
  <si>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</si>
  <si>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</si>
  <si>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</si>
  <si>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</si>
  <si>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</si>
  <si>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</si>
  <si>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</si>
  <si>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</si>
  <si>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</si>
  <si>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</si>
  <si>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</si>
  <si>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</si>
  <si>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</si>
  <si>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</si>
  <si>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</si>
  <si>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</si>
  <si>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</si>
  <si>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</si>
  <si>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</si>
  <si>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</si>
  <si>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</si>
  <si>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</si>
  <si>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</si>
  <si>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</si>
  <si>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</si>
  <si>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</si>
  <si>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</si>
  <si>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</si>
  <si>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</si>
  <si>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</si>
  <si>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</si>
  <si>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</si>
  <si>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</si>
  <si>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</si>
  <si>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</si>
  <si>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</si>
  <si>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</si>
  <si>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</si>
  <si>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</si>
  <si>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</si>
  <si>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</si>
  <si>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</si>
  <si>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</si>
  <si>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</si>
  <si>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</si>
  <si>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</si>
  <si>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</si>
  <si>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</si>
  <si>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</si>
  <si>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</si>
  <si>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</si>
  <si>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</si>
  <si>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</si>
  <si>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</si>
  <si>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</si>
  <si>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</si>
  <si>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</si>
  <si>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</si>
  <si>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</si>
  <si>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</si>
  <si>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</si>
  <si>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</si>
  <si>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</si>
  <si>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</si>
  <si>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</si>
  <si>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</si>
  <si>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</si>
  <si>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</si>
  <si>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</si>
  <si>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</si>
  <si>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</si>
  <si>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</si>
  <si>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</si>
  <si>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</si>
  <si>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</si>
  <si>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</si>
  <si>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</si>
  <si>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</si>
  <si>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</si>
  <si>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</si>
  <si>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</si>
  <si>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</si>
  <si>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</si>
  <si>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</si>
  <si>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</si>
  <si>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</si>
  <si>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</si>
  <si>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</si>
  <si>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</si>
  <si>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</si>
  <si>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</si>
  <si>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</si>
  <si>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</si>
  <si>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</si>
  <si>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</si>
  <si>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</si>
  <si>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</si>
  <si>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</si>
  <si>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</si>
  <si>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</si>
  <si>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</si>
  <si>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</si>
  <si>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</si>
  <si>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</si>
  <si>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</si>
  <si>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</si>
  <si>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</si>
  <si>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</si>
  <si>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</si>
  <si>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</si>
  <si>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</si>
  <si>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</si>
  <si>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</si>
  <si>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</si>
  <si>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</si>
  <si>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</si>
  <si>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</si>
  <si>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</si>
  <si>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</si>
  <si>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</si>
  <si>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</si>
  <si>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</si>
  <si>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</si>
  <si>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</si>
  <si>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</si>
  <si>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</si>
  <si>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</si>
  <si>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</si>
  <si>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</si>
  <si>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</si>
  <si>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</si>
  <si>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</si>
  <si>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</si>
  <si>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</si>
  <si>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</si>
  <si>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</si>
  <si>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</si>
  <si>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</si>
  <si>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</si>
  <si>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</si>
  <si>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</si>
  <si>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</si>
  <si>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</si>
  <si>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</si>
  <si>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</si>
  <si>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</si>
  <si>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</si>
  <si>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</si>
  <si>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</si>
  <si>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</si>
  <si>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</si>
  <si>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</si>
  <si>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</si>
  <si>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</si>
  <si>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</si>
  <si>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</si>
  <si>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</si>
  <si>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</si>
  <si>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</si>
  <si>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</si>
  <si>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</si>
  <si>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</si>
  <si>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</si>
  <si>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</si>
  <si>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</si>
  <si>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</si>
  <si>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</si>
  <si>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</si>
  <si>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</si>
  <si>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</si>
  <si>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</si>
  <si>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</si>
  <si>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</si>
  <si>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</si>
  <si>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</si>
  <si>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</si>
  <si>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</si>
  <si>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</si>
  <si>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</si>
  <si>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</si>
  <si>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</si>
  <si>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</si>
  <si>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</si>
  <si>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</si>
  <si>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</si>
  <si>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</si>
  <si>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</si>
  <si>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</si>
  <si>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</si>
  <si>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</si>
  <si>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</si>
  <si>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</si>
  <si>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</si>
  <si>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</si>
  <si>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</si>
  <si>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</si>
  <si>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</si>
  <si>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</si>
  <si>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</si>
  <si>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</si>
  <si>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</si>
  <si>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</si>
  <si>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</si>
  <si>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</si>
  <si>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</si>
  <si>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</si>
  <si>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</si>
  <si>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</si>
  <si>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</si>
  <si>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</si>
  <si>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</si>
  <si>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</si>
  <si>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</si>
  <si>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</si>
  <si>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</si>
  <si>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</si>
  <si>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</si>
  <si>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</si>
  <si>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</si>
  <si>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</si>
  <si>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</si>
  <si>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</si>
  <si>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</si>
  <si>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</si>
  <si>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</si>
  <si>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</si>
  <si>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</si>
  <si>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</si>
  <si>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</si>
  <si>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</si>
  <si>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</si>
  <si>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</si>
  <si>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</si>
  <si>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</si>
  <si>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</si>
  <si>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</si>
  <si>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</si>
  <si>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</si>
  <si>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</si>
  <si>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</si>
  <si>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</si>
  <si>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</si>
  <si>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</si>
  <si>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</si>
  <si>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</si>
  <si>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</si>
  <si>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</si>
  <si>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</si>
  <si>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</si>
  <si>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</si>
  <si>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</si>
  <si>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</si>
  <si>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</si>
  <si>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</si>
  <si>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</si>
  <si>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</si>
  <si>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</si>
  <si>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</si>
  <si>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</si>
  <si>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</si>
  <si>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</si>
  <si>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</si>
  <si>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</si>
  <si>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</si>
  <si>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</si>
  <si>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</si>
  <si>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</si>
  <si>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</si>
  <si>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</si>
  <si>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</si>
  <si>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</si>
  <si>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</si>
  <si>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</si>
  <si>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</si>
  <si>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</si>
  <si>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</si>
  <si>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</si>
  <si>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</si>
  <si>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</si>
  <si>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</si>
  <si>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</si>
  <si>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</si>
  <si>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</si>
  <si>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</si>
  <si>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</si>
  <si>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</si>
  <si>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</si>
  <si>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</si>
  <si>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</si>
  <si>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</si>
  <si>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</si>
  <si>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</si>
  <si>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</si>
  <si>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</si>
  <si>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</si>
  <si>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</si>
  <si>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</si>
  <si>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</si>
  <si>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</si>
  <si>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</si>
  <si>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</si>
  <si>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</si>
  <si>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</si>
  <si>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</si>
  <si>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</si>
  <si>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</si>
  <si>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</si>
  <si>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</si>
  <si>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</si>
  <si>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</si>
  <si>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</si>
  <si>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</si>
  <si>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</si>
  <si>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</si>
  <si>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</si>
  <si>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</si>
  <si>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</si>
  <si>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</si>
  <si>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</si>
  <si>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</si>
  <si>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</si>
  <si>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</si>
  <si>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</si>
  <si>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</si>
  <si>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</si>
  <si>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</si>
  <si>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</si>
  <si>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</si>
  <si>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</si>
  <si>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</si>
  <si>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</si>
  <si>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</si>
  <si>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</si>
  <si>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</si>
  <si>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</si>
  <si>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</si>
  <si>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</si>
  <si>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</si>
  <si>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</si>
  <si>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</si>
  <si>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</si>
  <si>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</si>
  <si>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</si>
  <si>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</si>
  <si>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</si>
  <si>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</si>
  <si>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</si>
  <si>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</si>
  <si>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</si>
  <si>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</si>
  <si>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</si>
  <si>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</si>
  <si>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HRTI PRIVATE LIMITED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</si>
  <si>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</si>
  <si>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</si>
  <si>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</si>
  <si>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</si>
  <si>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</si>
  <si>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</si>
  <si>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</si>
  <si>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</si>
  <si>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</si>
  <si>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</si>
  <si>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</si>
  <si>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</si>
  <si>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</si>
  <si>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</si>
  <si>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</si>
  <si>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</si>
  <si>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</si>
  <si>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</si>
  <si>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</si>
  <si>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</si>
  <si>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</si>
  <si>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</si>
  <si>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</si>
  <si>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</si>
  <si>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</si>
  <si>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</si>
  <si>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</si>
  <si>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</si>
  <si>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</si>
  <si>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CRONY VYAPAR PVT LTD</t>
  </si>
  <si>
    <t>FOODSIN</t>
  </si>
  <si>
    <t>Foods &amp; Inns Limited</t>
  </si>
  <si>
    <t>FINNIFTY 19700 CE 03-OCT</t>
  </si>
  <si>
    <t>MANSI SHARE AND STOCK ADVISORS PVT LTD</t>
  </si>
  <si>
    <t>BANKNIFTY 44600 PE 04-OCT</t>
  </si>
  <si>
    <t>NIKHIL RAJESH SINGH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</si>
  <si>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</si>
  <si>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</si>
  <si>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</si>
  <si>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</si>
  <si>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</si>
  <si>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</si>
  <si>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MASTER</t>
  </si>
  <si>
    <t>Master Components Limited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</si>
  <si>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</si>
  <si>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</si>
  <si>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</si>
  <si>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</si>
  <si>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</si>
  <si>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</si>
  <si>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</si>
  <si>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</si>
  <si>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</si>
  <si>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Loss of Rs.4.5/-</t>
  </si>
  <si>
    <t>INDXTRA</t>
  </si>
  <si>
    <t>MANISHKUMAR INDRAVADAN MEHTA</t>
  </si>
  <si>
    <t>DHANBANK</t>
  </si>
  <si>
    <t>Dhanlaxmi Bank Limited</t>
  </si>
  <si>
    <t>CITADEL SECURITIES INDIA MARKETS PRIVATE LIMITED</t>
  </si>
  <si>
    <t>INNOVATIVE</t>
  </si>
  <si>
    <t>MITTAL RIMPY</t>
  </si>
  <si>
    <t>SAAKSHI</t>
  </si>
  <si>
    <t>Saakshi Medtec N Panels L</t>
  </si>
  <si>
    <t>BHANDA-RE</t>
  </si>
  <si>
    <t>Bhandari Hosiery Exp Ltd</t>
  </si>
  <si>
    <t>Profit of Rs.26.5/-</t>
  </si>
  <si>
    <t>PIDILITIND OCT FUT</t>
  </si>
  <si>
    <t>2472-2514</t>
  </si>
  <si>
    <t>Loss of Rs 50/-</t>
  </si>
  <si>
    <t>2428-2432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</si>
  <si>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</si>
  <si>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</si>
  <si>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</si>
  <si>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</si>
  <si>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</si>
  <si>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</si>
  <si>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</si>
  <si>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</si>
  <si>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</si>
  <si>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22850-22900</t>
  </si>
  <si>
    <t>23150-23400</t>
  </si>
  <si>
    <t>CDG</t>
  </si>
  <si>
    <t>ANISHA FINCAP CONSULTANTS LLP</t>
  </si>
  <si>
    <t>JTAPARIA</t>
  </si>
  <si>
    <t>VISHAL BIPINCHANDRA DOSHI</t>
  </si>
  <si>
    <t>KERALAYUR</t>
  </si>
  <si>
    <t>SHON RANDHAWA</t>
  </si>
  <si>
    <t>BAIDFIN</t>
  </si>
  <si>
    <t>Baid Finserv Limited</t>
  </si>
  <si>
    <t>PRANAV GIRISH BALDAWA</t>
  </si>
  <si>
    <t>EDELWEISS</t>
  </si>
  <si>
    <t>Edelweiss Fin Serv Ltd</t>
  </si>
  <si>
    <t>GICL-RE</t>
  </si>
  <si>
    <t>Globe Intl Car Ltd-RE</t>
  </si>
  <si>
    <t>GOODLUCK</t>
  </si>
  <si>
    <t>Goodluck India Limited</t>
  </si>
  <si>
    <t>KANANIIND</t>
  </si>
  <si>
    <t>Kanani Industries Ltd</t>
  </si>
  <si>
    <t>HEM FINLEASE PVT LTD</t>
  </si>
  <si>
    <t>TRU</t>
  </si>
  <si>
    <t>TruCap Finance Limited</t>
  </si>
  <si>
    <t>VCL</t>
  </si>
  <si>
    <t>Vaxtex Cotfab Limited</t>
  </si>
  <si>
    <t>VIKASLIFE</t>
  </si>
  <si>
    <t>Vikas Lifecare Limited</t>
  </si>
  <si>
    <t>VISHWAS FINCAP SERVICES PRIVATE LIMITED</t>
  </si>
  <si>
    <t>WILSON HOLDINGS PRIVATE LIMITED</t>
  </si>
  <si>
    <t>BANKNIFTY 44100 PE 18-OCT</t>
  </si>
  <si>
    <t>BANKNIFTY 43800 PE 11-OCT</t>
  </si>
  <si>
    <t>290-295</t>
  </si>
  <si>
    <t>105-110</t>
  </si>
  <si>
    <t>HINDUNILVR OCT FUT</t>
  </si>
  <si>
    <t>2501-2505</t>
  </si>
  <si>
    <t>2539-2574</t>
  </si>
  <si>
    <t>AXISBANK OCT FUT</t>
  </si>
  <si>
    <t>1004-1008</t>
  </si>
  <si>
    <t>989-972</t>
  </si>
  <si>
    <t>OBEROIRLTY OCT FUT</t>
  </si>
  <si>
    <t>1114-1129</t>
  </si>
  <si>
    <t>Loss of Rs 12/-</t>
  </si>
  <si>
    <t>ANUROOP</t>
  </si>
  <si>
    <t>SHIVAAY TRADING COMPANY</t>
  </si>
  <si>
    <t>ASHOKALC</t>
  </si>
  <si>
    <t>SURESHKUMAR MAKWANA</t>
  </si>
  <si>
    <t>DITCO</t>
  </si>
  <si>
    <t>JIGAR MUKESHBHAI SHAH</t>
  </si>
  <si>
    <t>UTSAVLAL PUKHRAJ HUF</t>
  </si>
  <si>
    <t>PRINCEP TRADE &amp; FINANCE PVT LTD</t>
  </si>
  <si>
    <t>HARSH KUMAR</t>
  </si>
  <si>
    <t>SITA RAM</t>
  </si>
  <si>
    <t>GARBIFIN</t>
  </si>
  <si>
    <t>LONGVIEW SUPPLIERS PRIVATE LIMITED</t>
  </si>
  <si>
    <t>GMPL</t>
  </si>
  <si>
    <t>SHERWOOD SECURITIES PVT LTD</t>
  </si>
  <si>
    <t>DIMPALBAHEN HASMUKH JAIN</t>
  </si>
  <si>
    <t>KANCHANBEN KIRTILAL SHAH</t>
  </si>
  <si>
    <t>NAMIT SINGH BAKSHI</t>
  </si>
  <si>
    <t>KAMALA BAI</t>
  </si>
  <si>
    <t>KCDGROUP</t>
  </si>
  <si>
    <t>ANJANI KUMAR GUPTA</t>
  </si>
  <si>
    <t>MAAGHADV</t>
  </si>
  <si>
    <t>SKSE SECURITIES LIMITED CORP CM/TM PROP A/C</t>
  </si>
  <si>
    <t>MHLXMIRU</t>
  </si>
  <si>
    <t>M/S. PRARTHANA ENTERPRISES</t>
  </si>
  <si>
    <t>JAINAM SHARE CONSULTANTS PVT. LTD.</t>
  </si>
  <si>
    <t>MNIL</t>
  </si>
  <si>
    <t>AGROFTER VENTURES PRIVATE LIMITED</t>
  </si>
  <si>
    <t>NATURAL</t>
  </si>
  <si>
    <t>HEMA JAYPRAKASH BHAVSAR</t>
  </si>
  <si>
    <t>PANKAJPIYUS</t>
  </si>
  <si>
    <t>RAKESHSAINI</t>
  </si>
  <si>
    <t>ROSHAN LAL</t>
  </si>
  <si>
    <t>PRESSURS</t>
  </si>
  <si>
    <t>PRISMX GLOBAL VENTURES LIMITED</t>
  </si>
  <si>
    <t>PROFINC</t>
  </si>
  <si>
    <t>TEJALBEN DEEPAKKUMAR SHAH</t>
  </si>
  <si>
    <t>SHRENI CONSTRUCTION PRIVATE LIMITED</t>
  </si>
  <si>
    <t>SHEETAL</t>
  </si>
  <si>
    <t>SUYOG</t>
  </si>
  <si>
    <t>NEETA HEMANT ASHAR</t>
  </si>
  <si>
    <t>NARIMAN INVESTMENT HOLDINGS PRIVATE LIMITED</t>
  </si>
  <si>
    <t>SYSTMTXC</t>
  </si>
  <si>
    <t>SHASHIKANT JAIN</t>
  </si>
  <si>
    <t>ANNAPURNA</t>
  </si>
  <si>
    <t>Annapurna Swadisht Ltd</t>
  </si>
  <si>
    <t>KADAYAM RAMNATHAN BHARAT</t>
  </si>
  <si>
    <t>BAHETI</t>
  </si>
  <si>
    <t>Baheti Recycling Ind Ltd</t>
  </si>
  <si>
    <t>VINOD SOMANI</t>
  </si>
  <si>
    <t>SAGAR BHASKAR PANCHAL</t>
  </si>
  <si>
    <t>CYBERTECH</t>
  </si>
  <si>
    <t>Cybertech Systems &amp; Softw</t>
  </si>
  <si>
    <t>DINESH KUMAR SAINI</t>
  </si>
  <si>
    <t>NK SECURITIES RESEARCH PRIVATE LIMITED</t>
  </si>
  <si>
    <t>QE SECURITIES LLP</t>
  </si>
  <si>
    <t>HIGREEN</t>
  </si>
  <si>
    <t>Hi Green Carbon Limited</t>
  </si>
  <si>
    <t>INDSWFTLTD</t>
  </si>
  <si>
    <t>Ind-Swift Limited</t>
  </si>
  <si>
    <t>ASHOKKUMAR CHANDAK</t>
  </si>
  <si>
    <t>Infibeam Avenues Limited</t>
  </si>
  <si>
    <t>INFOLLION</t>
  </si>
  <si>
    <t>Infollion Research Ser L</t>
  </si>
  <si>
    <t>INSPIRE</t>
  </si>
  <si>
    <t>Inspire Films Limited</t>
  </si>
  <si>
    <t>RASHI FINCORP LTD</t>
  </si>
  <si>
    <t>JALAN</t>
  </si>
  <si>
    <t>Jalan Transolu. India Ltd</t>
  </si>
  <si>
    <t>RAVI SHOBANA</t>
  </si>
  <si>
    <t>LIBERTSHOE</t>
  </si>
  <si>
    <t>Liberty Shoes Ltd</t>
  </si>
  <si>
    <t>SUDIP KISHORBHAI DESAI</t>
  </si>
  <si>
    <t>MADHAV</t>
  </si>
  <si>
    <t>Madhav Marbles and Granit</t>
  </si>
  <si>
    <t>NIRBHAY FANCY VASSA</t>
  </si>
  <si>
    <t>SHIV AUM STEELS LIMITED</t>
  </si>
  <si>
    <t>AMOOLYA HARSHAD VASSA</t>
  </si>
  <si>
    <t>BHAVNA FANCY VASSA</t>
  </si>
  <si>
    <t>MSPL</t>
  </si>
  <si>
    <t>MSP Steel &amp; Power Ltd.</t>
  </si>
  <si>
    <t>NEWJAISA</t>
  </si>
  <si>
    <t>Newjaisa Technologies Ltd</t>
  </si>
  <si>
    <t>ALACRITY SECURITIES LTD</t>
  </si>
  <si>
    <t>SHREEKANT PHUMBHRA</t>
  </si>
  <si>
    <t>SAURABH TRIPATHI</t>
  </si>
  <si>
    <t>BAJORIA FINANCIAL SERVICES PRIVATE LIMITED</t>
  </si>
  <si>
    <t>BHATIA SURESH HUF</t>
  </si>
  <si>
    <t>RKEC</t>
  </si>
  <si>
    <t>RKEC Projects Limited</t>
  </si>
  <si>
    <t>MUDUPULAVEMULA SURENDRANADHA REDDY</t>
  </si>
  <si>
    <t>SAVANHARESHBHAIBHALALA</t>
  </si>
  <si>
    <t>MATALIA STOCK BROKING PRIVATE LIMITED</t>
  </si>
  <si>
    <t>SECURCRED</t>
  </si>
  <si>
    <t>SecUR Credentials Limited</t>
  </si>
  <si>
    <t>JAINAM BROKING LIMITED</t>
  </si>
  <si>
    <t>SHAKTIPUMP</t>
  </si>
  <si>
    <t>Shakti Pumps (I) Ltd</t>
  </si>
  <si>
    <t>SHAREINDIA</t>
  </si>
  <si>
    <t>Share Ind. Securities Ltd</t>
  </si>
  <si>
    <t>SKSE SECURITIES LTD</t>
  </si>
  <si>
    <t>UNIVASTU</t>
  </si>
  <si>
    <t>Univastu India Limited</t>
  </si>
  <si>
    <t>VEENA RAJESH SHAH</t>
  </si>
  <si>
    <t>VAISHALI</t>
  </si>
  <si>
    <t>Vaishali Pharma Limited</t>
  </si>
  <si>
    <t>JANAK NAVINBHAI PANCHAL</t>
  </si>
  <si>
    <t>VASCONEQ</t>
  </si>
  <si>
    <t>Vascon Engineers Ltd</t>
  </si>
  <si>
    <t>TRANSGLOBAL SECURITIES LTD</t>
  </si>
  <si>
    <t>VENUSPIPES</t>
  </si>
  <si>
    <t>Venus Pipes &amp; Tubes Ltd</t>
  </si>
  <si>
    <t>NEUBERGER BERMAN EQUITY FUNDS A/C NEUBERGER BERMAN EMERGING MARKETS EQ FUND</t>
  </si>
  <si>
    <t>VERTOZ</t>
  </si>
  <si>
    <t>Vertoz Advertising Ltd</t>
  </si>
  <si>
    <t>SOHAM FINCARE INDIA LLP</t>
  </si>
  <si>
    <t>SW CAPITAL PRIVATE LIMITED</t>
  </si>
  <si>
    <t>Zee News Limited</t>
  </si>
  <si>
    <t>POORVI ALPESH JHAVERI</t>
  </si>
  <si>
    <t>SUBHASH AGRAWAL</t>
  </si>
  <si>
    <t>SACHIN SAINI</t>
  </si>
  <si>
    <t>STCI PRIMARY DELAER LTD</t>
  </si>
  <si>
    <t>NAVI FINSERV PRIVATE LIMITED</t>
  </si>
  <si>
    <t>NEOMILE GROWTH FUND - SERIES I</t>
  </si>
  <si>
    <t>ANILKUMAR BHIKHABHAI VIRANI</t>
  </si>
  <si>
    <t>NOPEA CAPITAL SERVICES PRIVATE LIMITED</t>
  </si>
  <si>
    <t>ARYAMAN CAPITAL MARKETS LIMITED</t>
  </si>
  <si>
    <t>PRAGYA MERCANTILE PVT LTD</t>
  </si>
  <si>
    <t>NIKUNJ STOCK BROKERS LTD</t>
  </si>
  <si>
    <t>AUTHUM INVESTMENT &amp; INFRASTRUCTURE LIMITED</t>
  </si>
  <si>
    <t>RADHIKAJWE</t>
  </si>
  <si>
    <t>Radhika Jeweltech Limited</t>
  </si>
  <si>
    <t>ARVIND CHHAGANLAL PATEL</t>
  </si>
  <si>
    <t>SAROJDEVI S KABRA</t>
  </si>
  <si>
    <t>MAYADEVI K KABRA</t>
  </si>
  <si>
    <t>Retail Research Technical Calls &amp; Fundamental Performance Report for the month of October-2023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</si>
</sst>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4" fontId="3" fillId="0" borderId="2" xfId="0" applyNumberFormat="1" applyFont="1" applyBorder="1" applyAlignment="1">
      <alignment horizontal="left"/>
    </xf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5" fontId="36" fillId="46" borderId="2" xfId="0" applyNumberFormat="1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2" xfId="0" applyFont="1" applyFill="1" applyBorder="1"/>
    <xf numFmtId="0" fontId="37" fillId="47" borderId="2" xfId="0" applyFont="1" applyFill="1" applyBorder="1" applyAlignment="1">
      <alignment horizontal="center" vertical="center"/>
    </xf>
    <xf numFmtId="0" fontId="37" fillId="48" borderId="26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9" borderId="26" xfId="0" applyFont="1" applyFill="1" applyBorder="1" applyAlignment="1">
      <alignment horizontal="center" vertical="center"/>
    </xf>
    <xf numFmtId="0" fontId="36" fillId="49" borderId="2" xfId="0" applyFont="1" applyFill="1" applyBorder="1" applyAlignment="1">
      <alignment horizontal="center" vertical="center"/>
    </xf>
    <xf numFmtId="2" fontId="37" fillId="49" borderId="2" xfId="0" applyNumberFormat="1" applyFont="1" applyFill="1" applyBorder="1" applyAlignment="1">
      <alignment horizontal="center" vertical="center"/>
    </xf>
    <xf numFmtId="166" fontId="36" fillId="49" borderId="2" xfId="0" applyNumberFormat="1" applyFont="1" applyFill="1" applyBorder="1" applyAlignment="1">
      <alignment horizontal="center" vertical="center"/>
    </xf>
    <xf numFmtId="0" fontId="37" fillId="49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45205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45205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6" t="s">
        <v>16</v>
      </c>
      <c r="B9" s="358" t="s">
        <v>17</v>
      </c>
      <c r="C9" s="358" t="s">
        <v>18</v>
      </c>
      <c r="D9" s="358" t="s">
        <v>19</v>
      </c>
      <c r="E9" s="26" t="s">
        <v>20</v>
      </c>
      <c r="F9" s="26" t="s">
        <v>21</v>
      </c>
      <c r="G9" s="353" t="s">
        <v>22</v>
      </c>
      <c r="H9" s="354"/>
      <c r="I9" s="355"/>
      <c r="J9" s="353" t="s">
        <v>23</v>
      </c>
      <c r="K9" s="354"/>
      <c r="L9" s="355"/>
      <c r="M9" s="26"/>
      <c r="N9" s="27"/>
      <c r="O9" s="27"/>
      <c r="P9" s="27"/>
    </row>
    <row r="10" spans="1:16" ht="38.25">
      <c r="A10" s="357"/>
      <c r="B10" s="359"/>
      <c r="C10" s="359"/>
      <c r="D10" s="359"/>
      <c r="E10" s="28" t="s">
        <v>24</v>
      </c>
      <c r="F10" s="28" t="s">
        <v>24</v>
      </c>
      <c r="G10" s="268" t="s">
        <v>25</v>
      </c>
      <c r="H10" s="268" t="s">
        <v>26</v>
      </c>
      <c r="I10" s="268" t="s">
        <v>27</v>
      </c>
      <c r="J10" s="268" t="s">
        <v>28</v>
      </c>
      <c r="K10" s="268" t="s">
        <v>29</v>
      </c>
      <c r="L10" s="268" t="s">
        <v>30</v>
      </c>
      <c r="M10" s="2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5">
        <v>1</v>
      </c>
      <c r="B11" s="289" t="s">
        <v>34</v>
      </c>
      <c r="C11" s="262" t="s">
        <v>35</v>
      </c>
      <c r="D11" s="280">
        <v>45225</v>
      </c>
      <c r="E11" s="262">
        <v>19568</v>
      </c>
      <c r="F11" s="262">
        <v>19566.316666666666</v>
      </c>
      <c r="G11" s="261">
        <v>19516.183333333331</v>
      </c>
      <c r="H11" s="261">
        <v>19464.366666666665</v>
      </c>
      <c r="I11" s="261">
        <v>19414.23333333333</v>
      </c>
      <c r="J11" s="261">
        <v>19618.133333333331</v>
      </c>
      <c r="K11" s="261">
        <v>19668.266666666663</v>
      </c>
      <c r="L11" s="261">
        <v>19720.083333333332</v>
      </c>
      <c r="M11" s="260">
        <v>19616.45</v>
      </c>
      <c r="N11" s="260">
        <v>19514.5</v>
      </c>
      <c r="O11" s="260">
        <v>12128950</v>
      </c>
      <c r="P11" s="263">
        <v>6.3117667424850005E-2</v>
      </c>
    </row>
    <row r="12" spans="1:16" ht="12.75" customHeight="1">
      <c r="A12" s="275">
        <v>2</v>
      </c>
      <c r="B12" s="289" t="s">
        <v>34</v>
      </c>
      <c r="C12" s="262" t="s">
        <v>36</v>
      </c>
      <c r="D12" s="280">
        <v>45225</v>
      </c>
      <c r="E12" s="262">
        <v>44411.7</v>
      </c>
      <c r="F12" s="262">
        <v>44413.9</v>
      </c>
      <c r="G12" s="261">
        <v>44277.8</v>
      </c>
      <c r="H12" s="261">
        <v>44143.9</v>
      </c>
      <c r="I12" s="261">
        <v>44007.8</v>
      </c>
      <c r="J12" s="261">
        <v>44547.8</v>
      </c>
      <c r="K12" s="261">
        <v>44683.899999999994</v>
      </c>
      <c r="L12" s="261">
        <v>44817.8</v>
      </c>
      <c r="M12" s="260">
        <v>44550</v>
      </c>
      <c r="N12" s="260">
        <v>44280</v>
      </c>
      <c r="O12" s="260">
        <v>2756640</v>
      </c>
      <c r="P12" s="263">
        <v>-4.0549641594837711E-2</v>
      </c>
    </row>
    <row r="13" spans="1:16" ht="12.75" customHeight="1">
      <c r="A13" s="275">
        <v>3</v>
      </c>
      <c r="B13" s="289" t="s">
        <v>34</v>
      </c>
      <c r="C13" s="288" t="s">
        <v>37</v>
      </c>
      <c r="D13" s="282">
        <v>45230</v>
      </c>
      <c r="E13" s="281">
        <v>19800.650000000001</v>
      </c>
      <c r="F13" s="281">
        <v>19809.866666666669</v>
      </c>
      <c r="G13" s="283">
        <v>19750.783333333336</v>
      </c>
      <c r="H13" s="283">
        <v>19700.916666666668</v>
      </c>
      <c r="I13" s="283">
        <v>19641.833333333336</v>
      </c>
      <c r="J13" s="283">
        <v>19859.733333333337</v>
      </c>
      <c r="K13" s="283">
        <v>19918.816666666666</v>
      </c>
      <c r="L13" s="283">
        <v>19968.683333333338</v>
      </c>
      <c r="M13" s="284">
        <v>19868.95</v>
      </c>
      <c r="N13" s="284">
        <v>19760</v>
      </c>
      <c r="O13" s="284">
        <v>56240</v>
      </c>
      <c r="P13" s="285">
        <v>-6.0160427807486629E-2</v>
      </c>
    </row>
    <row r="14" spans="1:16" ht="12.75" customHeight="1">
      <c r="A14" s="275">
        <v>4</v>
      </c>
      <c r="B14" s="289" t="s">
        <v>34</v>
      </c>
      <c r="C14" s="288" t="s">
        <v>38</v>
      </c>
      <c r="D14" s="282">
        <v>45229</v>
      </c>
      <c r="E14" s="281">
        <v>8990.7000000000007</v>
      </c>
      <c r="F14" s="281">
        <v>9007.25</v>
      </c>
      <c r="G14" s="283">
        <v>8954.5499999999993</v>
      </c>
      <c r="H14" s="283">
        <v>8918.4</v>
      </c>
      <c r="I14" s="283">
        <v>8865.6999999999989</v>
      </c>
      <c r="J14" s="283">
        <v>9043.4</v>
      </c>
      <c r="K14" s="283">
        <v>9096.1</v>
      </c>
      <c r="L14" s="283">
        <v>9132.25</v>
      </c>
      <c r="M14" s="284">
        <v>9059.9500000000007</v>
      </c>
      <c r="N14" s="284">
        <v>8971.1</v>
      </c>
      <c r="O14" s="284">
        <v>446700</v>
      </c>
      <c r="P14" s="285">
        <v>2.4071526822558458E-2</v>
      </c>
    </row>
    <row r="15" spans="1:16" ht="12.75" customHeight="1">
      <c r="A15" s="275">
        <v>5</v>
      </c>
      <c r="B15" s="289" t="s">
        <v>39</v>
      </c>
      <c r="C15" s="281" t="s">
        <v>40</v>
      </c>
      <c r="D15" s="282">
        <v>45225</v>
      </c>
      <c r="E15" s="281">
        <v>488.3</v>
      </c>
      <c r="F15" s="281">
        <v>489.11666666666662</v>
      </c>
      <c r="G15" s="283">
        <v>485.68333333333322</v>
      </c>
      <c r="H15" s="283">
        <v>483.06666666666661</v>
      </c>
      <c r="I15" s="283">
        <v>479.63333333333321</v>
      </c>
      <c r="J15" s="283">
        <v>491.73333333333323</v>
      </c>
      <c r="K15" s="283">
        <v>495.16666666666663</v>
      </c>
      <c r="L15" s="283">
        <v>497.78333333333325</v>
      </c>
      <c r="M15" s="284">
        <v>492.55</v>
      </c>
      <c r="N15" s="284">
        <v>486.5</v>
      </c>
      <c r="O15" s="284">
        <v>14658000</v>
      </c>
      <c r="P15" s="285">
        <v>4.0950040950040953E-4</v>
      </c>
    </row>
    <row r="16" spans="1:16" ht="12.75" customHeight="1">
      <c r="A16" s="275">
        <v>6</v>
      </c>
      <c r="B16" s="289" t="s">
        <v>41</v>
      </c>
      <c r="C16" s="286" t="s">
        <v>42</v>
      </c>
      <c r="D16" s="282">
        <v>45225</v>
      </c>
      <c r="E16" s="281">
        <v>4087.7</v>
      </c>
      <c r="F16" s="281">
        <v>4080.4333333333329</v>
      </c>
      <c r="G16" s="283">
        <v>4029.1666666666661</v>
      </c>
      <c r="H16" s="283">
        <v>3970.6333333333332</v>
      </c>
      <c r="I16" s="283">
        <v>3919.3666666666663</v>
      </c>
      <c r="J16" s="283">
        <v>4138.9666666666653</v>
      </c>
      <c r="K16" s="283">
        <v>4190.2333333333336</v>
      </c>
      <c r="L16" s="283">
        <v>4248.7666666666655</v>
      </c>
      <c r="M16" s="284">
        <v>4131.7</v>
      </c>
      <c r="N16" s="284">
        <v>4021.9</v>
      </c>
      <c r="O16" s="284">
        <v>1360500</v>
      </c>
      <c r="P16" s="285">
        <v>1.8147801683816651E-2</v>
      </c>
    </row>
    <row r="17" spans="1:16" ht="12.75" customHeight="1">
      <c r="A17" s="275">
        <v>7</v>
      </c>
      <c r="B17" s="289" t="s">
        <v>43</v>
      </c>
      <c r="C17" s="286" t="s">
        <v>44</v>
      </c>
      <c r="D17" s="282">
        <v>45225</v>
      </c>
      <c r="E17" s="281">
        <v>22925.15</v>
      </c>
      <c r="F17" s="281">
        <v>22929.033333333336</v>
      </c>
      <c r="G17" s="283">
        <v>22798.116666666672</v>
      </c>
      <c r="H17" s="283">
        <v>22671.083333333336</v>
      </c>
      <c r="I17" s="283">
        <v>22540.166666666672</v>
      </c>
      <c r="J17" s="283">
        <v>23056.066666666673</v>
      </c>
      <c r="K17" s="283">
        <v>23186.983333333337</v>
      </c>
      <c r="L17" s="283">
        <v>23314.016666666674</v>
      </c>
      <c r="M17" s="284">
        <v>23059.95</v>
      </c>
      <c r="N17" s="284">
        <v>22802</v>
      </c>
      <c r="O17" s="284">
        <v>74840</v>
      </c>
      <c r="P17" s="285">
        <v>-5.3163211057947902E-3</v>
      </c>
    </row>
    <row r="18" spans="1:16" ht="12.75" customHeight="1">
      <c r="A18" s="275">
        <v>8</v>
      </c>
      <c r="B18" s="289" t="s">
        <v>45</v>
      </c>
      <c r="C18" s="287" t="s">
        <v>46</v>
      </c>
      <c r="D18" s="282">
        <v>45225</v>
      </c>
      <c r="E18" s="281">
        <v>176.3</v>
      </c>
      <c r="F18" s="281">
        <v>176.68333333333331</v>
      </c>
      <c r="G18" s="283">
        <v>174.91666666666663</v>
      </c>
      <c r="H18" s="283">
        <v>173.53333333333333</v>
      </c>
      <c r="I18" s="283">
        <v>171.76666666666665</v>
      </c>
      <c r="J18" s="283">
        <v>178.06666666666661</v>
      </c>
      <c r="K18" s="283">
        <v>179.83333333333331</v>
      </c>
      <c r="L18" s="283">
        <v>181.21666666666658</v>
      </c>
      <c r="M18" s="284">
        <v>178.45</v>
      </c>
      <c r="N18" s="284">
        <v>175.3</v>
      </c>
      <c r="O18" s="284">
        <v>39787200</v>
      </c>
      <c r="P18" s="285">
        <v>6.0076460950300378E-3</v>
      </c>
    </row>
    <row r="19" spans="1:16" ht="12.75" customHeight="1">
      <c r="A19" s="275">
        <v>9</v>
      </c>
      <c r="B19" s="289" t="s">
        <v>47</v>
      </c>
      <c r="C19" s="284" t="s">
        <v>48</v>
      </c>
      <c r="D19" s="282">
        <v>45225</v>
      </c>
      <c r="E19" s="281">
        <v>217.95</v>
      </c>
      <c r="F19" s="281">
        <v>217.15</v>
      </c>
      <c r="G19" s="283">
        <v>214.60000000000002</v>
      </c>
      <c r="H19" s="283">
        <v>211.25000000000003</v>
      </c>
      <c r="I19" s="283">
        <v>208.70000000000005</v>
      </c>
      <c r="J19" s="283">
        <v>220.5</v>
      </c>
      <c r="K19" s="283">
        <v>223.05</v>
      </c>
      <c r="L19" s="283">
        <v>226.39999999999998</v>
      </c>
      <c r="M19" s="284">
        <v>219.7</v>
      </c>
      <c r="N19" s="284">
        <v>213.8</v>
      </c>
      <c r="O19" s="284">
        <v>30526600</v>
      </c>
      <c r="P19" s="285">
        <v>-9.5326472076936054E-3</v>
      </c>
    </row>
    <row r="20" spans="1:16" ht="12.75" customHeight="1">
      <c r="A20" s="275">
        <v>10</v>
      </c>
      <c r="B20" s="289" t="s">
        <v>49</v>
      </c>
      <c r="C20" s="281" t="s">
        <v>50</v>
      </c>
      <c r="D20" s="282">
        <v>45225</v>
      </c>
      <c r="E20" s="281">
        <v>2006.7</v>
      </c>
      <c r="F20" s="281">
        <v>2014.7333333333333</v>
      </c>
      <c r="G20" s="283">
        <v>1994.4666666666667</v>
      </c>
      <c r="H20" s="283">
        <v>1982.2333333333333</v>
      </c>
      <c r="I20" s="283">
        <v>1961.9666666666667</v>
      </c>
      <c r="J20" s="283">
        <v>2026.9666666666667</v>
      </c>
      <c r="K20" s="283">
        <v>2047.2333333333336</v>
      </c>
      <c r="L20" s="283">
        <v>2059.4666666666667</v>
      </c>
      <c r="M20" s="284">
        <v>2035</v>
      </c>
      <c r="N20" s="284">
        <v>2002.5</v>
      </c>
      <c r="O20" s="284">
        <v>5810700</v>
      </c>
      <c r="P20" s="285">
        <v>3.6271309394269131E-3</v>
      </c>
    </row>
    <row r="21" spans="1:16" ht="12.75" customHeight="1">
      <c r="A21" s="275">
        <v>11</v>
      </c>
      <c r="B21" s="289" t="s">
        <v>45</v>
      </c>
      <c r="C21" s="281" t="s">
        <v>51</v>
      </c>
      <c r="D21" s="282">
        <v>45225</v>
      </c>
      <c r="E21" s="281">
        <v>2478.9</v>
      </c>
      <c r="F21" s="281">
        <v>2477.5166666666669</v>
      </c>
      <c r="G21" s="283">
        <v>2456.0833333333339</v>
      </c>
      <c r="H21" s="283">
        <v>2433.2666666666669</v>
      </c>
      <c r="I21" s="283">
        <v>2411.8333333333339</v>
      </c>
      <c r="J21" s="283">
        <v>2500.3333333333339</v>
      </c>
      <c r="K21" s="283">
        <v>2521.7666666666673</v>
      </c>
      <c r="L21" s="283">
        <v>2544.5833333333339</v>
      </c>
      <c r="M21" s="284">
        <v>2498.9499999999998</v>
      </c>
      <c r="N21" s="284">
        <v>2454.6999999999998</v>
      </c>
      <c r="O21" s="284">
        <v>9447900</v>
      </c>
      <c r="P21" s="285">
        <v>3.6330029637655758E-3</v>
      </c>
    </row>
    <row r="22" spans="1:16" ht="12.75" customHeight="1">
      <c r="A22" s="275">
        <v>12</v>
      </c>
      <c r="B22" s="289" t="s">
        <v>45</v>
      </c>
      <c r="C22" s="281" t="s">
        <v>52</v>
      </c>
      <c r="D22" s="282">
        <v>45225</v>
      </c>
      <c r="E22" s="281">
        <v>829.35</v>
      </c>
      <c r="F22" s="281">
        <v>829.16666666666663</v>
      </c>
      <c r="G22" s="283">
        <v>823.73333333333323</v>
      </c>
      <c r="H22" s="283">
        <v>818.11666666666656</v>
      </c>
      <c r="I22" s="283">
        <v>812.68333333333317</v>
      </c>
      <c r="J22" s="283">
        <v>834.7833333333333</v>
      </c>
      <c r="K22" s="283">
        <v>840.2166666666667</v>
      </c>
      <c r="L22" s="283">
        <v>845.83333333333337</v>
      </c>
      <c r="M22" s="284">
        <v>834.6</v>
      </c>
      <c r="N22" s="284">
        <v>823.55</v>
      </c>
      <c r="O22" s="284">
        <v>52973600</v>
      </c>
      <c r="P22" s="285">
        <v>1.0900264110040761E-2</v>
      </c>
    </row>
    <row r="23" spans="1:16" ht="12.75" customHeight="1">
      <c r="A23" s="275">
        <v>13</v>
      </c>
      <c r="B23" s="289" t="s">
        <v>43</v>
      </c>
      <c r="C23" s="281" t="s">
        <v>53</v>
      </c>
      <c r="D23" s="282">
        <v>45225</v>
      </c>
      <c r="E23" s="281">
        <v>3474.6</v>
      </c>
      <c r="F23" s="281">
        <v>3487.9666666666672</v>
      </c>
      <c r="G23" s="283">
        <v>3454.9333333333343</v>
      </c>
      <c r="H23" s="283">
        <v>3435.2666666666673</v>
      </c>
      <c r="I23" s="283">
        <v>3402.2333333333345</v>
      </c>
      <c r="J23" s="283">
        <v>3507.6333333333341</v>
      </c>
      <c r="K23" s="283">
        <v>3540.666666666667</v>
      </c>
      <c r="L23" s="283">
        <v>3560.3333333333339</v>
      </c>
      <c r="M23" s="284">
        <v>3521</v>
      </c>
      <c r="N23" s="284">
        <v>3468.3</v>
      </c>
      <c r="O23" s="284">
        <v>857000</v>
      </c>
      <c r="P23" s="285">
        <v>2.5855877423988507E-2</v>
      </c>
    </row>
    <row r="24" spans="1:16" ht="12.75" customHeight="1">
      <c r="A24" s="275">
        <v>14</v>
      </c>
      <c r="B24" s="289" t="s">
        <v>49</v>
      </c>
      <c r="C24" s="281" t="s">
        <v>54</v>
      </c>
      <c r="D24" s="282">
        <v>45225</v>
      </c>
      <c r="E24" s="281">
        <v>434.25</v>
      </c>
      <c r="F24" s="281">
        <v>433.89999999999992</v>
      </c>
      <c r="G24" s="283">
        <v>430.49999999999983</v>
      </c>
      <c r="H24" s="283">
        <v>426.74999999999989</v>
      </c>
      <c r="I24" s="283">
        <v>423.3499999999998</v>
      </c>
      <c r="J24" s="283">
        <v>437.64999999999986</v>
      </c>
      <c r="K24" s="283">
        <v>441.04999999999995</v>
      </c>
      <c r="L24" s="283">
        <v>444.7999999999999</v>
      </c>
      <c r="M24" s="284">
        <v>437.3</v>
      </c>
      <c r="N24" s="284">
        <v>430.15</v>
      </c>
      <c r="O24" s="284">
        <v>64668600</v>
      </c>
      <c r="P24" s="285">
        <v>1.0588202513304912E-3</v>
      </c>
    </row>
    <row r="25" spans="1:16" ht="12.75" customHeight="1">
      <c r="A25" s="275">
        <v>15</v>
      </c>
      <c r="B25" s="289" t="s">
        <v>45</v>
      </c>
      <c r="C25" s="281" t="s">
        <v>55</v>
      </c>
      <c r="D25" s="282">
        <v>45225</v>
      </c>
      <c r="E25" s="281">
        <v>5071.1000000000004</v>
      </c>
      <c r="F25" s="281">
        <v>5074.666666666667</v>
      </c>
      <c r="G25" s="283">
        <v>5046.3833333333341</v>
      </c>
      <c r="H25" s="283">
        <v>5021.666666666667</v>
      </c>
      <c r="I25" s="283">
        <v>4993.3833333333341</v>
      </c>
      <c r="J25" s="283">
        <v>5099.3833333333341</v>
      </c>
      <c r="K25" s="283">
        <v>5127.666666666667</v>
      </c>
      <c r="L25" s="283">
        <v>5152.3833333333341</v>
      </c>
      <c r="M25" s="284">
        <v>5102.95</v>
      </c>
      <c r="N25" s="284">
        <v>5049.95</v>
      </c>
      <c r="O25" s="284">
        <v>2323625</v>
      </c>
      <c r="P25" s="285">
        <v>1.7627415558110253E-2</v>
      </c>
    </row>
    <row r="26" spans="1:16" ht="12.75" customHeight="1">
      <c r="A26" s="275">
        <v>16</v>
      </c>
      <c r="B26" s="289" t="s">
        <v>56</v>
      </c>
      <c r="C26" s="281" t="s">
        <v>57</v>
      </c>
      <c r="D26" s="282">
        <v>45225</v>
      </c>
      <c r="E26" s="281">
        <v>374.2</v>
      </c>
      <c r="F26" s="281">
        <v>374.34999999999997</v>
      </c>
      <c r="G26" s="283">
        <v>370.84999999999991</v>
      </c>
      <c r="H26" s="283">
        <v>367.49999999999994</v>
      </c>
      <c r="I26" s="283">
        <v>363.99999999999989</v>
      </c>
      <c r="J26" s="283">
        <v>377.69999999999993</v>
      </c>
      <c r="K26" s="283">
        <v>381.20000000000005</v>
      </c>
      <c r="L26" s="283">
        <v>384.54999999999995</v>
      </c>
      <c r="M26" s="284">
        <v>377.85</v>
      </c>
      <c r="N26" s="284">
        <v>371</v>
      </c>
      <c r="O26" s="284">
        <v>10305400</v>
      </c>
      <c r="P26" s="285">
        <v>-1.782242384964355E-2</v>
      </c>
    </row>
    <row r="27" spans="1:16" ht="12.75" customHeight="1">
      <c r="A27" s="275">
        <v>17</v>
      </c>
      <c r="B27" s="289" t="s">
        <v>56</v>
      </c>
      <c r="C27" s="281" t="s">
        <v>58</v>
      </c>
      <c r="D27" s="282">
        <v>45225</v>
      </c>
      <c r="E27" s="281">
        <v>173.1</v>
      </c>
      <c r="F27" s="281">
        <v>173.7833333333333</v>
      </c>
      <c r="G27" s="283">
        <v>171.86666666666662</v>
      </c>
      <c r="H27" s="283">
        <v>170.63333333333333</v>
      </c>
      <c r="I27" s="283">
        <v>168.71666666666664</v>
      </c>
      <c r="J27" s="283">
        <v>175.01666666666659</v>
      </c>
      <c r="K27" s="283">
        <v>176.93333333333328</v>
      </c>
      <c r="L27" s="283">
        <v>178.16666666666657</v>
      </c>
      <c r="M27" s="284">
        <v>175.7</v>
      </c>
      <c r="N27" s="284">
        <v>172.55</v>
      </c>
      <c r="O27" s="284">
        <v>79935000</v>
      </c>
      <c r="P27" s="285">
        <v>4.1701961295367171E-2</v>
      </c>
    </row>
    <row r="28" spans="1:16" ht="12.75" customHeight="1">
      <c r="A28" s="275">
        <v>18</v>
      </c>
      <c r="B28" s="289" t="s">
        <v>59</v>
      </c>
      <c r="C28" s="281" t="s">
        <v>60</v>
      </c>
      <c r="D28" s="282">
        <v>45225</v>
      </c>
      <c r="E28" s="281">
        <v>3219.8</v>
      </c>
      <c r="F28" s="281">
        <v>3216.7000000000003</v>
      </c>
      <c r="G28" s="283">
        <v>3191.1500000000005</v>
      </c>
      <c r="H28" s="283">
        <v>3162.5000000000005</v>
      </c>
      <c r="I28" s="283">
        <v>3136.9500000000007</v>
      </c>
      <c r="J28" s="283">
        <v>3245.3500000000004</v>
      </c>
      <c r="K28" s="283">
        <v>3270.9000000000005</v>
      </c>
      <c r="L28" s="283">
        <v>3299.55</v>
      </c>
      <c r="M28" s="284">
        <v>3242.25</v>
      </c>
      <c r="N28" s="284">
        <v>3188.05</v>
      </c>
      <c r="O28" s="284">
        <v>5823600</v>
      </c>
      <c r="P28" s="285">
        <v>-3.0724676275756466E-2</v>
      </c>
    </row>
    <row r="29" spans="1:16" ht="12.75" customHeight="1">
      <c r="A29" s="275">
        <v>19</v>
      </c>
      <c r="B29" s="289" t="s">
        <v>45</v>
      </c>
      <c r="C29" s="281" t="s">
        <v>61</v>
      </c>
      <c r="D29" s="282">
        <v>45225</v>
      </c>
      <c r="E29" s="281">
        <v>1865.5</v>
      </c>
      <c r="F29" s="281">
        <v>1874.9666666666665</v>
      </c>
      <c r="G29" s="283">
        <v>1854.9333333333329</v>
      </c>
      <c r="H29" s="283">
        <v>1844.3666666666666</v>
      </c>
      <c r="I29" s="283">
        <v>1824.333333333333</v>
      </c>
      <c r="J29" s="283">
        <v>1885.5333333333328</v>
      </c>
      <c r="K29" s="283">
        <v>1905.5666666666662</v>
      </c>
      <c r="L29" s="283">
        <v>1916.1333333333328</v>
      </c>
      <c r="M29" s="284">
        <v>1895</v>
      </c>
      <c r="N29" s="284">
        <v>1864.4</v>
      </c>
      <c r="O29" s="284">
        <v>3192900</v>
      </c>
      <c r="P29" s="285">
        <v>7.2941993747829108E-3</v>
      </c>
    </row>
    <row r="30" spans="1:16" ht="12.75" customHeight="1">
      <c r="A30" s="275">
        <v>20</v>
      </c>
      <c r="B30" s="289" t="s">
        <v>45</v>
      </c>
      <c r="C30" s="286" t="s">
        <v>62</v>
      </c>
      <c r="D30" s="282">
        <v>45225</v>
      </c>
      <c r="E30" s="281">
        <v>6961.6</v>
      </c>
      <c r="F30" s="281">
        <v>6928.666666666667</v>
      </c>
      <c r="G30" s="283">
        <v>6878.7833333333338</v>
      </c>
      <c r="H30" s="283">
        <v>6795.9666666666672</v>
      </c>
      <c r="I30" s="283">
        <v>6746.0833333333339</v>
      </c>
      <c r="J30" s="283">
        <v>7011.4833333333336</v>
      </c>
      <c r="K30" s="283">
        <v>7061.3666666666668</v>
      </c>
      <c r="L30" s="283">
        <v>7144.1833333333334</v>
      </c>
      <c r="M30" s="284">
        <v>6978.55</v>
      </c>
      <c r="N30" s="284">
        <v>6845.85</v>
      </c>
      <c r="O30" s="284">
        <v>414225</v>
      </c>
      <c r="P30" s="285">
        <v>7.295276308590188E-3</v>
      </c>
    </row>
    <row r="31" spans="1:16" ht="12.75" customHeight="1">
      <c r="A31" s="275">
        <v>21</v>
      </c>
      <c r="B31" s="289" t="s">
        <v>63</v>
      </c>
      <c r="C31" s="281" t="s">
        <v>64</v>
      </c>
      <c r="D31" s="282">
        <v>45225</v>
      </c>
      <c r="E31" s="281">
        <v>714.7</v>
      </c>
      <c r="F31" s="281">
        <v>711.83333333333337</v>
      </c>
      <c r="G31" s="283">
        <v>706.01666666666677</v>
      </c>
      <c r="H31" s="283">
        <v>697.33333333333337</v>
      </c>
      <c r="I31" s="283">
        <v>691.51666666666677</v>
      </c>
      <c r="J31" s="283">
        <v>720.51666666666677</v>
      </c>
      <c r="K31" s="283">
        <v>726.33333333333337</v>
      </c>
      <c r="L31" s="283">
        <v>735.01666666666677</v>
      </c>
      <c r="M31" s="284">
        <v>717.65</v>
      </c>
      <c r="N31" s="284">
        <v>703.15</v>
      </c>
      <c r="O31" s="284">
        <v>14654000</v>
      </c>
      <c r="P31" s="285">
        <v>-1.6576068720220119E-2</v>
      </c>
    </row>
    <row r="32" spans="1:16" ht="12.75" customHeight="1">
      <c r="A32" s="275">
        <v>22</v>
      </c>
      <c r="B32" s="289" t="s">
        <v>43</v>
      </c>
      <c r="C32" s="281" t="s">
        <v>65</v>
      </c>
      <c r="D32" s="282">
        <v>45225</v>
      </c>
      <c r="E32" s="281">
        <v>881.2</v>
      </c>
      <c r="F32" s="281">
        <v>883.53333333333342</v>
      </c>
      <c r="G32" s="283">
        <v>873.96666666666681</v>
      </c>
      <c r="H32" s="283">
        <v>866.73333333333335</v>
      </c>
      <c r="I32" s="283">
        <v>857.16666666666674</v>
      </c>
      <c r="J32" s="283">
        <v>890.76666666666688</v>
      </c>
      <c r="K32" s="283">
        <v>900.33333333333348</v>
      </c>
      <c r="L32" s="283">
        <v>907.56666666666695</v>
      </c>
      <c r="M32" s="284">
        <v>893.1</v>
      </c>
      <c r="N32" s="284">
        <v>876.3</v>
      </c>
      <c r="O32" s="284">
        <v>14718000</v>
      </c>
      <c r="P32" s="285">
        <v>1.2562433782352051E-2</v>
      </c>
    </row>
    <row r="33" spans="1:16" ht="12.75" customHeight="1">
      <c r="A33" s="275">
        <v>23</v>
      </c>
      <c r="B33" s="289" t="s">
        <v>63</v>
      </c>
      <c r="C33" s="281" t="s">
        <v>66</v>
      </c>
      <c r="D33" s="282">
        <v>45225</v>
      </c>
      <c r="E33" s="281">
        <v>1007.2</v>
      </c>
      <c r="F33" s="281">
        <v>1003.35</v>
      </c>
      <c r="G33" s="283">
        <v>996.30000000000007</v>
      </c>
      <c r="H33" s="283">
        <v>985.40000000000009</v>
      </c>
      <c r="I33" s="283">
        <v>978.35000000000014</v>
      </c>
      <c r="J33" s="283">
        <v>1014.25</v>
      </c>
      <c r="K33" s="283">
        <v>1021.3</v>
      </c>
      <c r="L33" s="283">
        <v>1032.1999999999998</v>
      </c>
      <c r="M33" s="284">
        <v>1010.4</v>
      </c>
      <c r="N33" s="284">
        <v>992.45</v>
      </c>
      <c r="O33" s="284">
        <v>52098125</v>
      </c>
      <c r="P33" s="285">
        <v>-1.6378547406926663E-2</v>
      </c>
    </row>
    <row r="34" spans="1:16" ht="12.75" customHeight="1">
      <c r="A34" s="275">
        <v>24</v>
      </c>
      <c r="B34" s="289" t="s">
        <v>56</v>
      </c>
      <c r="C34" s="281" t="s">
        <v>67</v>
      </c>
      <c r="D34" s="282">
        <v>45225</v>
      </c>
      <c r="E34" s="281">
        <v>5024.05</v>
      </c>
      <c r="F34" s="281">
        <v>5004.1499999999996</v>
      </c>
      <c r="G34" s="283">
        <v>4959.0499999999993</v>
      </c>
      <c r="H34" s="283">
        <v>4894.0499999999993</v>
      </c>
      <c r="I34" s="283">
        <v>4848.9499999999989</v>
      </c>
      <c r="J34" s="283">
        <v>5069.1499999999996</v>
      </c>
      <c r="K34" s="283">
        <v>5114.25</v>
      </c>
      <c r="L34" s="283">
        <v>5179.25</v>
      </c>
      <c r="M34" s="284">
        <v>5049.25</v>
      </c>
      <c r="N34" s="284">
        <v>4939.1499999999996</v>
      </c>
      <c r="O34" s="284">
        <v>2169000</v>
      </c>
      <c r="P34" s="285">
        <v>-2.4510906228918373E-2</v>
      </c>
    </row>
    <row r="35" spans="1:16" ht="12.75" customHeight="1">
      <c r="A35" s="275">
        <v>25</v>
      </c>
      <c r="B35" s="289" t="s">
        <v>68</v>
      </c>
      <c r="C35" s="281" t="s">
        <v>69</v>
      </c>
      <c r="D35" s="282">
        <v>45225</v>
      </c>
      <c r="E35" s="281">
        <v>1549.1</v>
      </c>
      <c r="F35" s="281">
        <v>1548.2833333333335</v>
      </c>
      <c r="G35" s="283">
        <v>1536.8166666666671</v>
      </c>
      <c r="H35" s="283">
        <v>1524.5333333333335</v>
      </c>
      <c r="I35" s="283">
        <v>1513.0666666666671</v>
      </c>
      <c r="J35" s="283">
        <v>1560.5666666666671</v>
      </c>
      <c r="K35" s="283">
        <v>1572.0333333333338</v>
      </c>
      <c r="L35" s="283">
        <v>1584.3166666666671</v>
      </c>
      <c r="M35" s="284">
        <v>1559.75</v>
      </c>
      <c r="N35" s="284">
        <v>1536</v>
      </c>
      <c r="O35" s="284">
        <v>10181000</v>
      </c>
      <c r="P35" s="285">
        <v>-2.5088576079670594E-2</v>
      </c>
    </row>
    <row r="36" spans="1:16" ht="12.75" customHeight="1">
      <c r="A36" s="275">
        <v>26</v>
      </c>
      <c r="B36" s="289" t="s">
        <v>68</v>
      </c>
      <c r="C36" s="281" t="s">
        <v>70</v>
      </c>
      <c r="D36" s="282">
        <v>45225</v>
      </c>
      <c r="E36" s="281">
        <v>7880.9</v>
      </c>
      <c r="F36" s="281">
        <v>7884.2666666666664</v>
      </c>
      <c r="G36" s="283">
        <v>7836.6333333333332</v>
      </c>
      <c r="H36" s="283">
        <v>7792.3666666666668</v>
      </c>
      <c r="I36" s="283">
        <v>7744.7333333333336</v>
      </c>
      <c r="J36" s="283">
        <v>7928.5333333333328</v>
      </c>
      <c r="K36" s="283">
        <v>7976.1666666666661</v>
      </c>
      <c r="L36" s="283">
        <v>8020.4333333333325</v>
      </c>
      <c r="M36" s="284">
        <v>7931.9</v>
      </c>
      <c r="N36" s="284">
        <v>7840</v>
      </c>
      <c r="O36" s="284">
        <v>4039500</v>
      </c>
      <c r="P36" s="285">
        <v>-4.4272912785023509E-2</v>
      </c>
    </row>
    <row r="37" spans="1:16" ht="12.75" customHeight="1">
      <c r="A37" s="275">
        <v>27</v>
      </c>
      <c r="B37" s="289" t="s">
        <v>56</v>
      </c>
      <c r="C37" s="281" t="s">
        <v>71</v>
      </c>
      <c r="D37" s="282">
        <v>45225</v>
      </c>
      <c r="E37" s="281">
        <v>2572.85</v>
      </c>
      <c r="F37" s="281">
        <v>2561.6333333333337</v>
      </c>
      <c r="G37" s="283">
        <v>2529.0166666666673</v>
      </c>
      <c r="H37" s="283">
        <v>2485.1833333333338</v>
      </c>
      <c r="I37" s="283">
        <v>2452.5666666666675</v>
      </c>
      <c r="J37" s="283">
        <v>2605.4666666666672</v>
      </c>
      <c r="K37" s="283">
        <v>2638.083333333333</v>
      </c>
      <c r="L37" s="283">
        <v>2681.916666666667</v>
      </c>
      <c r="M37" s="284">
        <v>2594.25</v>
      </c>
      <c r="N37" s="284">
        <v>2517.8000000000002</v>
      </c>
      <c r="O37" s="284">
        <v>1907400</v>
      </c>
      <c r="P37" s="285">
        <v>5.7024106400665006E-2</v>
      </c>
    </row>
    <row r="38" spans="1:16" ht="12.75" customHeight="1">
      <c r="A38" s="275">
        <v>28</v>
      </c>
      <c r="B38" s="289" t="s">
        <v>45</v>
      </c>
      <c r="C38" s="287" t="s">
        <v>72</v>
      </c>
      <c r="D38" s="282">
        <v>45225</v>
      </c>
      <c r="E38" s="281">
        <v>425.7</v>
      </c>
      <c r="F38" s="281">
        <v>427.7</v>
      </c>
      <c r="G38" s="283">
        <v>421.59999999999997</v>
      </c>
      <c r="H38" s="283">
        <v>417.5</v>
      </c>
      <c r="I38" s="283">
        <v>411.4</v>
      </c>
      <c r="J38" s="283">
        <v>431.79999999999995</v>
      </c>
      <c r="K38" s="283">
        <v>437.9</v>
      </c>
      <c r="L38" s="283">
        <v>441.99999999999994</v>
      </c>
      <c r="M38" s="284">
        <v>433.8</v>
      </c>
      <c r="N38" s="284">
        <v>423.6</v>
      </c>
      <c r="O38" s="284">
        <v>10339200</v>
      </c>
      <c r="P38" s="285">
        <v>-1.0820837842015767E-3</v>
      </c>
    </row>
    <row r="39" spans="1:16" ht="12.75" customHeight="1">
      <c r="A39" s="275">
        <v>29</v>
      </c>
      <c r="B39" s="289" t="s">
        <v>63</v>
      </c>
      <c r="C39" s="281" t="s">
        <v>73</v>
      </c>
      <c r="D39" s="282">
        <v>45225</v>
      </c>
      <c r="E39" s="281">
        <v>249.85</v>
      </c>
      <c r="F39" s="281">
        <v>252</v>
      </c>
      <c r="G39" s="283">
        <v>247</v>
      </c>
      <c r="H39" s="283">
        <v>244.15</v>
      </c>
      <c r="I39" s="283">
        <v>239.15</v>
      </c>
      <c r="J39" s="283">
        <v>254.85</v>
      </c>
      <c r="K39" s="283">
        <v>259.85000000000002</v>
      </c>
      <c r="L39" s="283">
        <v>262.7</v>
      </c>
      <c r="M39" s="284">
        <v>257</v>
      </c>
      <c r="N39" s="284">
        <v>249.15</v>
      </c>
      <c r="O39" s="284">
        <v>66620000</v>
      </c>
      <c r="P39" s="285">
        <v>-1.9392824287028518E-2</v>
      </c>
    </row>
    <row r="40" spans="1:16" ht="12.75" customHeight="1">
      <c r="A40" s="275">
        <v>30</v>
      </c>
      <c r="B40" s="289" t="s">
        <v>63</v>
      </c>
      <c r="C40" s="281" t="s">
        <v>74</v>
      </c>
      <c r="D40" s="282">
        <v>45225</v>
      </c>
      <c r="E40" s="281">
        <v>213.05</v>
      </c>
      <c r="F40" s="281">
        <v>212.86666666666667</v>
      </c>
      <c r="G40" s="283">
        <v>210.53333333333336</v>
      </c>
      <c r="H40" s="283">
        <v>208.01666666666668</v>
      </c>
      <c r="I40" s="283">
        <v>205.68333333333337</v>
      </c>
      <c r="J40" s="283">
        <v>215.38333333333335</v>
      </c>
      <c r="K40" s="283">
        <v>217.71666666666667</v>
      </c>
      <c r="L40" s="283">
        <v>220.23333333333335</v>
      </c>
      <c r="M40" s="284">
        <v>215.2</v>
      </c>
      <c r="N40" s="284">
        <v>210.35</v>
      </c>
      <c r="O40" s="284">
        <v>115555050</v>
      </c>
      <c r="P40" s="285">
        <v>-1.9945422971967254E-2</v>
      </c>
    </row>
    <row r="41" spans="1:16" ht="12.75" customHeight="1">
      <c r="A41" s="275">
        <v>31</v>
      </c>
      <c r="B41" s="289" t="s">
        <v>59</v>
      </c>
      <c r="C41" s="281" t="s">
        <v>75</v>
      </c>
      <c r="D41" s="282">
        <v>45225</v>
      </c>
      <c r="E41" s="281">
        <v>1622.75</v>
      </c>
      <c r="F41" s="281">
        <v>1618</v>
      </c>
      <c r="G41" s="283">
        <v>1612</v>
      </c>
      <c r="H41" s="283">
        <v>1601.25</v>
      </c>
      <c r="I41" s="283">
        <v>1595.25</v>
      </c>
      <c r="J41" s="283">
        <v>1628.75</v>
      </c>
      <c r="K41" s="283">
        <v>1634.75</v>
      </c>
      <c r="L41" s="283">
        <v>1645.5</v>
      </c>
      <c r="M41" s="284">
        <v>1624</v>
      </c>
      <c r="N41" s="284">
        <v>1607.25</v>
      </c>
      <c r="O41" s="284">
        <v>1313250</v>
      </c>
      <c r="P41" s="285">
        <v>2.2481751824817518E-2</v>
      </c>
    </row>
    <row r="42" spans="1:16" ht="12.75" customHeight="1">
      <c r="A42" s="275">
        <v>32</v>
      </c>
      <c r="B42" s="289" t="s">
        <v>41</v>
      </c>
      <c r="C42" s="281" t="s">
        <v>76</v>
      </c>
      <c r="D42" s="282">
        <v>45225</v>
      </c>
      <c r="E42" s="281">
        <v>139.69999999999999</v>
      </c>
      <c r="F42" s="281">
        <v>140.16666666666666</v>
      </c>
      <c r="G42" s="283">
        <v>138.43333333333331</v>
      </c>
      <c r="H42" s="283">
        <v>137.16666666666666</v>
      </c>
      <c r="I42" s="283">
        <v>135.43333333333331</v>
      </c>
      <c r="J42" s="283">
        <v>141.43333333333331</v>
      </c>
      <c r="K42" s="283">
        <v>143.16666666666666</v>
      </c>
      <c r="L42" s="283">
        <v>144.43333333333331</v>
      </c>
      <c r="M42" s="284">
        <v>141.9</v>
      </c>
      <c r="N42" s="284">
        <v>138.9</v>
      </c>
      <c r="O42" s="284">
        <v>64415700</v>
      </c>
      <c r="P42" s="285">
        <v>1.4816810344827586E-2</v>
      </c>
    </row>
    <row r="43" spans="1:16" ht="12.75" customHeight="1">
      <c r="A43" s="275">
        <v>33</v>
      </c>
      <c r="B43" s="289" t="s">
        <v>59</v>
      </c>
      <c r="C43" s="281" t="s">
        <v>77</v>
      </c>
      <c r="D43" s="282">
        <v>45225</v>
      </c>
      <c r="E43" s="281">
        <v>563.35</v>
      </c>
      <c r="F43" s="281">
        <v>564.76666666666665</v>
      </c>
      <c r="G43" s="283">
        <v>559.7833333333333</v>
      </c>
      <c r="H43" s="283">
        <v>556.2166666666667</v>
      </c>
      <c r="I43" s="283">
        <v>551.23333333333335</v>
      </c>
      <c r="J43" s="283">
        <v>568.33333333333326</v>
      </c>
      <c r="K43" s="283">
        <v>573.31666666666661</v>
      </c>
      <c r="L43" s="283">
        <v>576.88333333333321</v>
      </c>
      <c r="M43" s="284">
        <v>569.75</v>
      </c>
      <c r="N43" s="284">
        <v>561.20000000000005</v>
      </c>
      <c r="O43" s="284">
        <v>12133440</v>
      </c>
      <c r="P43" s="285">
        <v>-1.4051271050091173E-2</v>
      </c>
    </row>
    <row r="44" spans="1:16" ht="12.75" customHeight="1">
      <c r="A44" s="275">
        <v>34</v>
      </c>
      <c r="B44" s="289" t="s">
        <v>56</v>
      </c>
      <c r="C44" s="281" t="s">
        <v>78</v>
      </c>
      <c r="D44" s="282">
        <v>45225</v>
      </c>
      <c r="E44" s="281">
        <v>1075.0999999999999</v>
      </c>
      <c r="F44" s="281">
        <v>1073.6833333333332</v>
      </c>
      <c r="G44" s="283">
        <v>1067.5166666666664</v>
      </c>
      <c r="H44" s="283">
        <v>1059.9333333333332</v>
      </c>
      <c r="I44" s="283">
        <v>1053.7666666666664</v>
      </c>
      <c r="J44" s="283">
        <v>1081.2666666666664</v>
      </c>
      <c r="K44" s="283">
        <v>1087.4333333333329</v>
      </c>
      <c r="L44" s="283">
        <v>1095.0166666666664</v>
      </c>
      <c r="M44" s="284">
        <v>1079.8499999999999</v>
      </c>
      <c r="N44" s="284">
        <v>1066.0999999999999</v>
      </c>
      <c r="O44" s="284">
        <v>9244000</v>
      </c>
      <c r="P44" s="285">
        <v>1.8424189877533326E-3</v>
      </c>
    </row>
    <row r="45" spans="1:16" ht="12.75" customHeight="1">
      <c r="A45" s="275">
        <v>35</v>
      </c>
      <c r="B45" s="289" t="s">
        <v>79</v>
      </c>
      <c r="C45" s="281" t="s">
        <v>80</v>
      </c>
      <c r="D45" s="282">
        <v>45225</v>
      </c>
      <c r="E45" s="281">
        <v>929.15</v>
      </c>
      <c r="F45" s="281">
        <v>927.19999999999993</v>
      </c>
      <c r="G45" s="283">
        <v>924.09999999999991</v>
      </c>
      <c r="H45" s="283">
        <v>919.05</v>
      </c>
      <c r="I45" s="283">
        <v>915.94999999999993</v>
      </c>
      <c r="J45" s="283">
        <v>932.24999999999989</v>
      </c>
      <c r="K45" s="283">
        <v>935.35</v>
      </c>
      <c r="L45" s="283">
        <v>940.39999999999986</v>
      </c>
      <c r="M45" s="284">
        <v>930.3</v>
      </c>
      <c r="N45" s="284">
        <v>922.15</v>
      </c>
      <c r="O45" s="284">
        <v>35834950</v>
      </c>
      <c r="P45" s="285">
        <v>-6.6624532574919683E-3</v>
      </c>
    </row>
    <row r="46" spans="1:16" ht="12.75" customHeight="1">
      <c r="A46" s="275">
        <v>36</v>
      </c>
      <c r="B46" s="289" t="s">
        <v>41</v>
      </c>
      <c r="C46" s="281" t="s">
        <v>81</v>
      </c>
      <c r="D46" s="282">
        <v>45225</v>
      </c>
      <c r="E46" s="281">
        <v>127.75</v>
      </c>
      <c r="F46" s="281">
        <v>128.78333333333333</v>
      </c>
      <c r="G46" s="283">
        <v>126.46666666666667</v>
      </c>
      <c r="H46" s="283">
        <v>125.18333333333334</v>
      </c>
      <c r="I46" s="283">
        <v>122.86666666666667</v>
      </c>
      <c r="J46" s="283">
        <v>130.06666666666666</v>
      </c>
      <c r="K46" s="283">
        <v>132.38333333333333</v>
      </c>
      <c r="L46" s="283">
        <v>133.66666666666666</v>
      </c>
      <c r="M46" s="284">
        <v>131.1</v>
      </c>
      <c r="N46" s="284">
        <v>127.5</v>
      </c>
      <c r="O46" s="284">
        <v>110911500</v>
      </c>
      <c r="P46" s="285">
        <v>-5.676979846721544E-4</v>
      </c>
    </row>
    <row r="47" spans="1:16" ht="12.75" customHeight="1">
      <c r="A47" s="275">
        <v>37</v>
      </c>
      <c r="B47" s="289" t="s">
        <v>43</v>
      </c>
      <c r="C47" s="281" t="s">
        <v>82</v>
      </c>
      <c r="D47" s="282">
        <v>45225</v>
      </c>
      <c r="E47" s="281">
        <v>264.39999999999998</v>
      </c>
      <c r="F47" s="281">
        <v>265.68333333333334</v>
      </c>
      <c r="G47" s="283">
        <v>262.7166666666667</v>
      </c>
      <c r="H47" s="283">
        <v>261.03333333333336</v>
      </c>
      <c r="I47" s="283">
        <v>258.06666666666672</v>
      </c>
      <c r="J47" s="283">
        <v>267.36666666666667</v>
      </c>
      <c r="K47" s="283">
        <v>270.33333333333326</v>
      </c>
      <c r="L47" s="283">
        <v>272.01666666666665</v>
      </c>
      <c r="M47" s="284">
        <v>268.64999999999998</v>
      </c>
      <c r="N47" s="284">
        <v>264</v>
      </c>
      <c r="O47" s="284">
        <v>28335000</v>
      </c>
      <c r="P47" s="285">
        <v>1.7780172413793104E-2</v>
      </c>
    </row>
    <row r="48" spans="1:16" ht="12.75" customHeight="1">
      <c r="A48" s="275">
        <v>38</v>
      </c>
      <c r="B48" s="289" t="s">
        <v>56</v>
      </c>
      <c r="C48" s="281" t="s">
        <v>83</v>
      </c>
      <c r="D48" s="282">
        <v>45225</v>
      </c>
      <c r="E48" s="281">
        <v>18912.7</v>
      </c>
      <c r="F48" s="281">
        <v>18858.966666666667</v>
      </c>
      <c r="G48" s="283">
        <v>18783.733333333334</v>
      </c>
      <c r="H48" s="283">
        <v>18654.766666666666</v>
      </c>
      <c r="I48" s="283">
        <v>18579.533333333333</v>
      </c>
      <c r="J48" s="283">
        <v>18987.933333333334</v>
      </c>
      <c r="K48" s="283">
        <v>19063.166666666672</v>
      </c>
      <c r="L48" s="283">
        <v>19192.133333333335</v>
      </c>
      <c r="M48" s="284">
        <v>18934.2</v>
      </c>
      <c r="N48" s="284">
        <v>18730</v>
      </c>
      <c r="O48" s="284">
        <v>119650</v>
      </c>
      <c r="P48" s="285">
        <v>1.0984368398817067E-2</v>
      </c>
    </row>
    <row r="49" spans="1:16" ht="12.75" customHeight="1">
      <c r="A49" s="275">
        <v>39</v>
      </c>
      <c r="B49" s="289" t="s">
        <v>84</v>
      </c>
      <c r="C49" s="281" t="s">
        <v>85</v>
      </c>
      <c r="D49" s="282">
        <v>45225</v>
      </c>
      <c r="E49" s="281">
        <v>346.15</v>
      </c>
      <c r="F49" s="281">
        <v>346.39999999999992</v>
      </c>
      <c r="G49" s="283">
        <v>343.39999999999986</v>
      </c>
      <c r="H49" s="283">
        <v>340.64999999999992</v>
      </c>
      <c r="I49" s="283">
        <v>337.64999999999986</v>
      </c>
      <c r="J49" s="283">
        <v>349.14999999999986</v>
      </c>
      <c r="K49" s="283">
        <v>352.15</v>
      </c>
      <c r="L49" s="283">
        <v>354.89999999999986</v>
      </c>
      <c r="M49" s="284">
        <v>349.4</v>
      </c>
      <c r="N49" s="284">
        <v>343.65</v>
      </c>
      <c r="O49" s="284">
        <v>28409400</v>
      </c>
      <c r="P49" s="285">
        <v>-2.7800593921779239E-3</v>
      </c>
    </row>
    <row r="50" spans="1:16" ht="12.75" customHeight="1">
      <c r="A50" s="275">
        <v>40</v>
      </c>
      <c r="B50" s="289" t="s">
        <v>59</v>
      </c>
      <c r="C50" s="281" t="s">
        <v>86</v>
      </c>
      <c r="D50" s="282">
        <v>45225</v>
      </c>
      <c r="E50" s="281">
        <v>4540.95</v>
      </c>
      <c r="F50" s="281">
        <v>4537.75</v>
      </c>
      <c r="G50" s="283">
        <v>4514.2</v>
      </c>
      <c r="H50" s="283">
        <v>4487.45</v>
      </c>
      <c r="I50" s="283">
        <v>4463.8999999999996</v>
      </c>
      <c r="J50" s="283">
        <v>4564.5</v>
      </c>
      <c r="K50" s="283">
        <v>4588.0499999999993</v>
      </c>
      <c r="L50" s="283">
        <v>4614.8</v>
      </c>
      <c r="M50" s="284">
        <v>4561.3</v>
      </c>
      <c r="N50" s="284">
        <v>4511</v>
      </c>
      <c r="O50" s="284">
        <v>1890400</v>
      </c>
      <c r="P50" s="285">
        <v>-1.0883214734198409E-2</v>
      </c>
    </row>
    <row r="51" spans="1:16" ht="12.75" customHeight="1">
      <c r="A51" s="275">
        <v>41</v>
      </c>
      <c r="B51" s="289" t="s">
        <v>87</v>
      </c>
      <c r="C51" s="286" t="s">
        <v>88</v>
      </c>
      <c r="D51" s="282">
        <v>45225</v>
      </c>
      <c r="E51" s="281">
        <v>514.9</v>
      </c>
      <c r="F51" s="281">
        <v>509.2833333333333</v>
      </c>
      <c r="G51" s="283">
        <v>502.26666666666665</v>
      </c>
      <c r="H51" s="283">
        <v>489.63333333333333</v>
      </c>
      <c r="I51" s="283">
        <v>482.61666666666667</v>
      </c>
      <c r="J51" s="283">
        <v>521.91666666666663</v>
      </c>
      <c r="K51" s="283">
        <v>528.93333333333328</v>
      </c>
      <c r="L51" s="283">
        <v>541.56666666666661</v>
      </c>
      <c r="M51" s="284">
        <v>516.29999999999995</v>
      </c>
      <c r="N51" s="284">
        <v>496.65</v>
      </c>
      <c r="O51" s="284">
        <v>8506000</v>
      </c>
      <c r="P51" s="285">
        <v>1.237800523684837E-2</v>
      </c>
    </row>
    <row r="52" spans="1:16" ht="12.75" customHeight="1">
      <c r="A52" s="275">
        <v>42</v>
      </c>
      <c r="B52" s="289" t="s">
        <v>63</v>
      </c>
      <c r="C52" s="281" t="s">
        <v>89</v>
      </c>
      <c r="D52" s="282">
        <v>45225</v>
      </c>
      <c r="E52" s="281">
        <v>372.25</v>
      </c>
      <c r="F52" s="281">
        <v>374.8</v>
      </c>
      <c r="G52" s="283">
        <v>369.05</v>
      </c>
      <c r="H52" s="283">
        <v>365.85</v>
      </c>
      <c r="I52" s="283">
        <v>360.1</v>
      </c>
      <c r="J52" s="283">
        <v>378</v>
      </c>
      <c r="K52" s="283">
        <v>383.75</v>
      </c>
      <c r="L52" s="283">
        <v>386.95</v>
      </c>
      <c r="M52" s="284">
        <v>380.55</v>
      </c>
      <c r="N52" s="284">
        <v>371.6</v>
      </c>
      <c r="O52" s="284">
        <v>49442400</v>
      </c>
      <c r="P52" s="285">
        <v>-2.0014984480359627E-2</v>
      </c>
    </row>
    <row r="53" spans="1:16" ht="12.75" customHeight="1">
      <c r="A53" s="275">
        <v>43</v>
      </c>
      <c r="B53" s="289" t="s">
        <v>68</v>
      </c>
      <c r="C53" s="288" t="s">
        <v>90</v>
      </c>
      <c r="D53" s="282">
        <v>45225</v>
      </c>
      <c r="E53" s="281">
        <v>762.05</v>
      </c>
      <c r="F53" s="281">
        <v>765.05000000000007</v>
      </c>
      <c r="G53" s="283">
        <v>757.00000000000011</v>
      </c>
      <c r="H53" s="283">
        <v>751.95</v>
      </c>
      <c r="I53" s="283">
        <v>743.90000000000009</v>
      </c>
      <c r="J53" s="283">
        <v>770.10000000000014</v>
      </c>
      <c r="K53" s="283">
        <v>778.15000000000009</v>
      </c>
      <c r="L53" s="283">
        <v>783.20000000000016</v>
      </c>
      <c r="M53" s="284">
        <v>773.1</v>
      </c>
      <c r="N53" s="284">
        <v>760</v>
      </c>
      <c r="O53" s="284">
        <v>3908775</v>
      </c>
      <c r="P53" s="285">
        <v>-7.4775672981056834E-4</v>
      </c>
    </row>
    <row r="54" spans="1:16" ht="12.75" customHeight="1">
      <c r="A54" s="275">
        <v>44</v>
      </c>
      <c r="B54" s="289" t="s">
        <v>45</v>
      </c>
      <c r="C54" s="286" t="s">
        <v>91</v>
      </c>
      <c r="D54" s="282">
        <v>45225</v>
      </c>
      <c r="E54" s="281">
        <v>273.55</v>
      </c>
      <c r="F54" s="281">
        <v>274.06666666666666</v>
      </c>
      <c r="G54" s="283">
        <v>271.48333333333335</v>
      </c>
      <c r="H54" s="283">
        <v>269.41666666666669</v>
      </c>
      <c r="I54" s="283">
        <v>266.83333333333337</v>
      </c>
      <c r="J54" s="283">
        <v>276.13333333333333</v>
      </c>
      <c r="K54" s="283">
        <v>278.7166666666667</v>
      </c>
      <c r="L54" s="283">
        <v>280.7833333333333</v>
      </c>
      <c r="M54" s="284">
        <v>276.64999999999998</v>
      </c>
      <c r="N54" s="284">
        <v>272</v>
      </c>
      <c r="O54" s="284">
        <v>11958600</v>
      </c>
      <c r="P54" s="285">
        <v>9.5419847328244271E-4</v>
      </c>
    </row>
    <row r="55" spans="1:16" ht="12.75" customHeight="1">
      <c r="A55" s="275">
        <v>45</v>
      </c>
      <c r="B55" s="289" t="s">
        <v>68</v>
      </c>
      <c r="C55" s="281" t="s">
        <v>92</v>
      </c>
      <c r="D55" s="282">
        <v>45225</v>
      </c>
      <c r="E55" s="281">
        <v>1203.2</v>
      </c>
      <c r="F55" s="281">
        <v>1207.9833333333333</v>
      </c>
      <c r="G55" s="283">
        <v>1185.6666666666667</v>
      </c>
      <c r="H55" s="283">
        <v>1168.1333333333334</v>
      </c>
      <c r="I55" s="283">
        <v>1145.8166666666668</v>
      </c>
      <c r="J55" s="283">
        <v>1225.5166666666667</v>
      </c>
      <c r="K55" s="283">
        <v>1247.8333333333333</v>
      </c>
      <c r="L55" s="283">
        <v>1265.3666666666666</v>
      </c>
      <c r="M55" s="284">
        <v>1230.3</v>
      </c>
      <c r="N55" s="284">
        <v>1190.45</v>
      </c>
      <c r="O55" s="284">
        <v>14753750</v>
      </c>
      <c r="P55" s="285">
        <v>9.666381522668948E-3</v>
      </c>
    </row>
    <row r="56" spans="1:16" ht="12.75" customHeight="1">
      <c r="A56" s="275">
        <v>46</v>
      </c>
      <c r="B56" s="289" t="s">
        <v>43</v>
      </c>
      <c r="C56" s="281" t="s">
        <v>93</v>
      </c>
      <c r="D56" s="282">
        <v>45225</v>
      </c>
      <c r="E56" s="281">
        <v>1166.9000000000001</v>
      </c>
      <c r="F56" s="281">
        <v>1167.75</v>
      </c>
      <c r="G56" s="283">
        <v>1159.5999999999999</v>
      </c>
      <c r="H56" s="283">
        <v>1152.3</v>
      </c>
      <c r="I56" s="283">
        <v>1144.1499999999999</v>
      </c>
      <c r="J56" s="283">
        <v>1175.05</v>
      </c>
      <c r="K56" s="283">
        <v>1183.2</v>
      </c>
      <c r="L56" s="283">
        <v>1190.5</v>
      </c>
      <c r="M56" s="284">
        <v>1175.9000000000001</v>
      </c>
      <c r="N56" s="284">
        <v>1160.45</v>
      </c>
      <c r="O56" s="284">
        <v>9713600</v>
      </c>
      <c r="P56" s="285">
        <v>-1.8701576275714667E-3</v>
      </c>
    </row>
    <row r="57" spans="1:16" ht="12.75" customHeight="1">
      <c r="A57" s="275">
        <v>47</v>
      </c>
      <c r="B57" s="289" t="s">
        <v>45</v>
      </c>
      <c r="C57" s="281" t="s">
        <v>94</v>
      </c>
      <c r="D57" s="282">
        <v>45225</v>
      </c>
      <c r="E57" s="281">
        <v>290.14999999999998</v>
      </c>
      <c r="F57" s="281">
        <v>288.7</v>
      </c>
      <c r="G57" s="283">
        <v>286.14999999999998</v>
      </c>
      <c r="H57" s="283">
        <v>282.14999999999998</v>
      </c>
      <c r="I57" s="283">
        <v>279.59999999999997</v>
      </c>
      <c r="J57" s="283">
        <v>292.7</v>
      </c>
      <c r="K57" s="283">
        <v>295.25000000000006</v>
      </c>
      <c r="L57" s="283">
        <v>299.25</v>
      </c>
      <c r="M57" s="284">
        <v>291.25</v>
      </c>
      <c r="N57" s="284">
        <v>284.7</v>
      </c>
      <c r="O57" s="284">
        <v>76204800</v>
      </c>
      <c r="P57" s="285">
        <v>5.0407134548274522E-3</v>
      </c>
    </row>
    <row r="58" spans="1:16" ht="12.75" customHeight="1">
      <c r="A58" s="275">
        <v>48</v>
      </c>
      <c r="B58" s="289" t="s">
        <v>87</v>
      </c>
      <c r="C58" s="281" t="s">
        <v>95</v>
      </c>
      <c r="D58" s="282">
        <v>45225</v>
      </c>
      <c r="E58" s="281">
        <v>5212.3999999999996</v>
      </c>
      <c r="F58" s="281">
        <v>5209.1333333333332</v>
      </c>
      <c r="G58" s="283">
        <v>5163.2666666666664</v>
      </c>
      <c r="H58" s="283">
        <v>5114.1333333333332</v>
      </c>
      <c r="I58" s="283">
        <v>5068.2666666666664</v>
      </c>
      <c r="J58" s="283">
        <v>5258.2666666666664</v>
      </c>
      <c r="K58" s="283">
        <v>5304.1333333333332</v>
      </c>
      <c r="L58" s="283">
        <v>5353.2666666666664</v>
      </c>
      <c r="M58" s="284">
        <v>5255</v>
      </c>
      <c r="N58" s="284">
        <v>5160</v>
      </c>
      <c r="O58" s="284">
        <v>1365750</v>
      </c>
      <c r="P58" s="285">
        <v>-2.3278266466423513E-2</v>
      </c>
    </row>
    <row r="59" spans="1:16" ht="12.75" customHeight="1">
      <c r="A59" s="275">
        <v>49</v>
      </c>
      <c r="B59" s="289" t="s">
        <v>59</v>
      </c>
      <c r="C59" s="281" t="s">
        <v>96</v>
      </c>
      <c r="D59" s="282">
        <v>45225</v>
      </c>
      <c r="E59" s="281">
        <v>1993.9</v>
      </c>
      <c r="F59" s="281">
        <v>1990.2</v>
      </c>
      <c r="G59" s="283">
        <v>1980.95</v>
      </c>
      <c r="H59" s="283">
        <v>1968</v>
      </c>
      <c r="I59" s="283">
        <v>1958.75</v>
      </c>
      <c r="J59" s="283">
        <v>2003.15</v>
      </c>
      <c r="K59" s="283">
        <v>2012.4</v>
      </c>
      <c r="L59" s="283">
        <v>2025.3500000000001</v>
      </c>
      <c r="M59" s="284">
        <v>1999.45</v>
      </c>
      <c r="N59" s="284">
        <v>1977.25</v>
      </c>
      <c r="O59" s="284">
        <v>3157700</v>
      </c>
      <c r="P59" s="285">
        <v>-1.0637131264393026E-2</v>
      </c>
    </row>
    <row r="60" spans="1:16" ht="12.75" customHeight="1">
      <c r="A60" s="275">
        <v>50</v>
      </c>
      <c r="B60" s="289" t="s">
        <v>45</v>
      </c>
      <c r="C60" s="281" t="s">
        <v>97</v>
      </c>
      <c r="D60" s="282">
        <v>45225</v>
      </c>
      <c r="E60" s="281">
        <v>713.1</v>
      </c>
      <c r="F60" s="281">
        <v>717.25</v>
      </c>
      <c r="G60" s="283">
        <v>707.9</v>
      </c>
      <c r="H60" s="283">
        <v>702.69999999999993</v>
      </c>
      <c r="I60" s="283">
        <v>693.34999999999991</v>
      </c>
      <c r="J60" s="283">
        <v>722.45</v>
      </c>
      <c r="K60" s="283">
        <v>731.8</v>
      </c>
      <c r="L60" s="283">
        <v>737.00000000000011</v>
      </c>
      <c r="M60" s="284">
        <v>726.6</v>
      </c>
      <c r="N60" s="284">
        <v>712.05</v>
      </c>
      <c r="O60" s="284">
        <v>5996000</v>
      </c>
      <c r="P60" s="285">
        <v>2.042205582028591E-2</v>
      </c>
    </row>
    <row r="61" spans="1:16" ht="12.75" customHeight="1">
      <c r="A61" s="275">
        <v>51</v>
      </c>
      <c r="B61" s="289" t="s">
        <v>45</v>
      </c>
      <c r="C61" s="288" t="s">
        <v>98</v>
      </c>
      <c r="D61" s="282">
        <v>45225</v>
      </c>
      <c r="E61" s="281">
        <v>1170.9000000000001</v>
      </c>
      <c r="F61" s="281">
        <v>1165.6499999999999</v>
      </c>
      <c r="G61" s="283">
        <v>1150.2999999999997</v>
      </c>
      <c r="H61" s="283">
        <v>1129.6999999999998</v>
      </c>
      <c r="I61" s="283">
        <v>1114.3499999999997</v>
      </c>
      <c r="J61" s="283">
        <v>1186.2499999999998</v>
      </c>
      <c r="K61" s="283">
        <v>1201.5999999999997</v>
      </c>
      <c r="L61" s="283">
        <v>1222.1999999999998</v>
      </c>
      <c r="M61" s="284">
        <v>1181</v>
      </c>
      <c r="N61" s="284">
        <v>1145.05</v>
      </c>
      <c r="O61" s="284">
        <v>1428700</v>
      </c>
      <c r="P61" s="285">
        <v>0.13515016685205783</v>
      </c>
    </row>
    <row r="62" spans="1:16" ht="12.75" customHeight="1">
      <c r="A62" s="275">
        <v>52</v>
      </c>
      <c r="B62" s="289" t="s">
        <v>41</v>
      </c>
      <c r="C62" s="286" t="s">
        <v>99</v>
      </c>
      <c r="D62" s="282">
        <v>45225</v>
      </c>
      <c r="E62" s="281">
        <v>301.45</v>
      </c>
      <c r="F62" s="281">
        <v>302.96666666666664</v>
      </c>
      <c r="G62" s="283">
        <v>299.48333333333329</v>
      </c>
      <c r="H62" s="283">
        <v>297.51666666666665</v>
      </c>
      <c r="I62" s="283">
        <v>294.0333333333333</v>
      </c>
      <c r="J62" s="283">
        <v>304.93333333333328</v>
      </c>
      <c r="K62" s="283">
        <v>308.41666666666663</v>
      </c>
      <c r="L62" s="283">
        <v>310.38333333333327</v>
      </c>
      <c r="M62" s="284">
        <v>306.45</v>
      </c>
      <c r="N62" s="284">
        <v>301</v>
      </c>
      <c r="O62" s="284">
        <v>12018600</v>
      </c>
      <c r="P62" s="285">
        <v>3.7123330226778502E-2</v>
      </c>
    </row>
    <row r="63" spans="1:16" ht="12.75" customHeight="1">
      <c r="A63" s="275">
        <v>53</v>
      </c>
      <c r="B63" s="289" t="s">
        <v>63</v>
      </c>
      <c r="C63" s="281" t="s">
        <v>100</v>
      </c>
      <c r="D63" s="282">
        <v>45225</v>
      </c>
      <c r="E63" s="281">
        <v>125.75</v>
      </c>
      <c r="F63" s="281">
        <v>126.18333333333332</v>
      </c>
      <c r="G63" s="283">
        <v>124.91666666666664</v>
      </c>
      <c r="H63" s="283">
        <v>124.08333333333331</v>
      </c>
      <c r="I63" s="283">
        <v>122.81666666666663</v>
      </c>
      <c r="J63" s="283">
        <v>127.01666666666665</v>
      </c>
      <c r="K63" s="283">
        <v>128.28333333333333</v>
      </c>
      <c r="L63" s="283">
        <v>129.11666666666667</v>
      </c>
      <c r="M63" s="284">
        <v>127.45</v>
      </c>
      <c r="N63" s="284">
        <v>125.35</v>
      </c>
      <c r="O63" s="284">
        <v>42910000</v>
      </c>
      <c r="P63" s="285">
        <v>2.1301915982387242E-2</v>
      </c>
    </row>
    <row r="64" spans="1:16" ht="12.75" customHeight="1">
      <c r="A64" s="275">
        <v>54</v>
      </c>
      <c r="B64" s="289" t="s">
        <v>41</v>
      </c>
      <c r="C64" s="281" t="s">
        <v>101</v>
      </c>
      <c r="D64" s="282">
        <v>45225</v>
      </c>
      <c r="E64" s="281">
        <v>1694.15</v>
      </c>
      <c r="F64" s="281">
        <v>1692.1333333333332</v>
      </c>
      <c r="G64" s="283">
        <v>1682.3666666666663</v>
      </c>
      <c r="H64" s="283">
        <v>1670.583333333333</v>
      </c>
      <c r="I64" s="283">
        <v>1660.8166666666662</v>
      </c>
      <c r="J64" s="283">
        <v>1703.9166666666665</v>
      </c>
      <c r="K64" s="283">
        <v>1713.6833333333334</v>
      </c>
      <c r="L64" s="283">
        <v>1725.4666666666667</v>
      </c>
      <c r="M64" s="284">
        <v>1701.9</v>
      </c>
      <c r="N64" s="284">
        <v>1680.35</v>
      </c>
      <c r="O64" s="284">
        <v>5043600</v>
      </c>
      <c r="P64" s="285">
        <v>-1.9708454810495626E-2</v>
      </c>
    </row>
    <row r="65" spans="1:16" ht="12.75" customHeight="1">
      <c r="A65" s="275">
        <v>55</v>
      </c>
      <c r="B65" s="289" t="s">
        <v>59</v>
      </c>
      <c r="C65" s="281" t="s">
        <v>102</v>
      </c>
      <c r="D65" s="282">
        <v>45225</v>
      </c>
      <c r="E65" s="281">
        <v>553.5</v>
      </c>
      <c r="F65" s="281">
        <v>554.13333333333333</v>
      </c>
      <c r="G65" s="283">
        <v>549.06666666666661</v>
      </c>
      <c r="H65" s="283">
        <v>544.63333333333333</v>
      </c>
      <c r="I65" s="283">
        <v>539.56666666666661</v>
      </c>
      <c r="J65" s="283">
        <v>558.56666666666661</v>
      </c>
      <c r="K65" s="283">
        <v>563.63333333333344</v>
      </c>
      <c r="L65" s="283">
        <v>568.06666666666661</v>
      </c>
      <c r="M65" s="284">
        <v>559.20000000000005</v>
      </c>
      <c r="N65" s="284">
        <v>549.70000000000005</v>
      </c>
      <c r="O65" s="284">
        <v>16446250</v>
      </c>
      <c r="P65" s="285">
        <v>3.1678820669646356E-2</v>
      </c>
    </row>
    <row r="66" spans="1:16" ht="12.75" customHeight="1">
      <c r="A66" s="275">
        <v>56</v>
      </c>
      <c r="B66" s="289" t="s">
        <v>49</v>
      </c>
      <c r="C66" s="286" t="s">
        <v>103</v>
      </c>
      <c r="D66" s="282">
        <v>45225</v>
      </c>
      <c r="E66" s="281">
        <v>2269.6</v>
      </c>
      <c r="F66" s="281">
        <v>2275.5499999999997</v>
      </c>
      <c r="G66" s="283">
        <v>2227.3999999999996</v>
      </c>
      <c r="H66" s="283">
        <v>2185.1999999999998</v>
      </c>
      <c r="I66" s="283">
        <v>2137.0499999999997</v>
      </c>
      <c r="J66" s="283">
        <v>2317.7499999999995</v>
      </c>
      <c r="K66" s="283">
        <v>2365.9</v>
      </c>
      <c r="L66" s="283">
        <v>2408.0999999999995</v>
      </c>
      <c r="M66" s="284">
        <v>2323.6999999999998</v>
      </c>
      <c r="N66" s="284">
        <v>2233.35</v>
      </c>
      <c r="O66" s="284">
        <v>1639000</v>
      </c>
      <c r="P66" s="285">
        <v>9.1575091575091569E-2</v>
      </c>
    </row>
    <row r="67" spans="1:16" ht="12.75" customHeight="1">
      <c r="A67" s="275">
        <v>57</v>
      </c>
      <c r="B67" s="289" t="s">
        <v>39</v>
      </c>
      <c r="C67" s="281" t="s">
        <v>104</v>
      </c>
      <c r="D67" s="282">
        <v>45225</v>
      </c>
      <c r="E67" s="281">
        <v>2114.15</v>
      </c>
      <c r="F67" s="281">
        <v>2112.0666666666666</v>
      </c>
      <c r="G67" s="283">
        <v>2098.6333333333332</v>
      </c>
      <c r="H67" s="283">
        <v>2083.1166666666668</v>
      </c>
      <c r="I67" s="283">
        <v>2069.6833333333334</v>
      </c>
      <c r="J67" s="283">
        <v>2127.583333333333</v>
      </c>
      <c r="K67" s="283">
        <v>2141.0166666666664</v>
      </c>
      <c r="L67" s="283">
        <v>2156.5333333333328</v>
      </c>
      <c r="M67" s="284">
        <v>2125.5</v>
      </c>
      <c r="N67" s="284">
        <v>2096.5500000000002</v>
      </c>
      <c r="O67" s="284">
        <v>2220900</v>
      </c>
      <c r="P67" s="285">
        <v>1.8947083502503723E-3</v>
      </c>
    </row>
    <row r="68" spans="1:16" ht="12.75" customHeight="1">
      <c r="A68" s="275">
        <v>58</v>
      </c>
      <c r="B68" s="289" t="s">
        <v>45</v>
      </c>
      <c r="C68" s="286" t="s">
        <v>105</v>
      </c>
      <c r="D68" s="282">
        <v>45225</v>
      </c>
      <c r="E68" s="281">
        <v>136.75</v>
      </c>
      <c r="F68" s="281">
        <v>137.06666666666666</v>
      </c>
      <c r="G68" s="283">
        <v>135.18333333333334</v>
      </c>
      <c r="H68" s="283">
        <v>133.61666666666667</v>
      </c>
      <c r="I68" s="283">
        <v>131.73333333333335</v>
      </c>
      <c r="J68" s="283">
        <v>138.63333333333333</v>
      </c>
      <c r="K68" s="283">
        <v>140.51666666666665</v>
      </c>
      <c r="L68" s="283">
        <v>142.08333333333331</v>
      </c>
      <c r="M68" s="284">
        <v>138.94999999999999</v>
      </c>
      <c r="N68" s="284">
        <v>135.5</v>
      </c>
      <c r="O68" s="284">
        <v>14333200</v>
      </c>
      <c r="P68" s="285">
        <v>-4.2819745699326853E-2</v>
      </c>
    </row>
    <row r="69" spans="1:16" ht="12.75" customHeight="1">
      <c r="A69" s="275">
        <v>59</v>
      </c>
      <c r="B69" s="289" t="s">
        <v>43</v>
      </c>
      <c r="C69" s="281" t="s">
        <v>106</v>
      </c>
      <c r="D69" s="282">
        <v>45225</v>
      </c>
      <c r="E69" s="281">
        <v>3706.4</v>
      </c>
      <c r="F69" s="281">
        <v>3696.2333333333336</v>
      </c>
      <c r="G69" s="283">
        <v>3677.8666666666672</v>
      </c>
      <c r="H69" s="283">
        <v>3649.3333333333335</v>
      </c>
      <c r="I69" s="283">
        <v>3630.9666666666672</v>
      </c>
      <c r="J69" s="283">
        <v>3724.7666666666673</v>
      </c>
      <c r="K69" s="283">
        <v>3743.1333333333341</v>
      </c>
      <c r="L69" s="283">
        <v>3771.6666666666674</v>
      </c>
      <c r="M69" s="284">
        <v>3714.6</v>
      </c>
      <c r="N69" s="284">
        <v>3667.7</v>
      </c>
      <c r="O69" s="284">
        <v>2336800</v>
      </c>
      <c r="P69" s="285">
        <v>-8.1494057724957551E-3</v>
      </c>
    </row>
    <row r="70" spans="1:16" ht="12.75" customHeight="1">
      <c r="A70" s="275">
        <v>60</v>
      </c>
      <c r="B70" s="289" t="s">
        <v>45</v>
      </c>
      <c r="C70" s="288" t="s">
        <v>107</v>
      </c>
      <c r="D70" s="282">
        <v>45225</v>
      </c>
      <c r="E70" s="281">
        <v>5174.1499999999996</v>
      </c>
      <c r="F70" s="281">
        <v>5201.1833333333334</v>
      </c>
      <c r="G70" s="283">
        <v>5135.916666666667</v>
      </c>
      <c r="H70" s="283">
        <v>5097.6833333333334</v>
      </c>
      <c r="I70" s="283">
        <v>5032.416666666667</v>
      </c>
      <c r="J70" s="283">
        <v>5239.416666666667</v>
      </c>
      <c r="K70" s="283">
        <v>5304.6833333333334</v>
      </c>
      <c r="L70" s="283">
        <v>5342.916666666667</v>
      </c>
      <c r="M70" s="284">
        <v>5266.45</v>
      </c>
      <c r="N70" s="284">
        <v>5162.95</v>
      </c>
      <c r="O70" s="284">
        <v>1301000</v>
      </c>
      <c r="P70" s="285">
        <v>7.7879038939519474E-2</v>
      </c>
    </row>
    <row r="71" spans="1:16" ht="12.75" customHeight="1">
      <c r="A71" s="275">
        <v>61</v>
      </c>
      <c r="B71" s="289" t="s">
        <v>108</v>
      </c>
      <c r="C71" s="281" t="s">
        <v>109</v>
      </c>
      <c r="D71" s="282">
        <v>45225</v>
      </c>
      <c r="E71" s="281">
        <v>527.65</v>
      </c>
      <c r="F71" s="281">
        <v>530.01666666666677</v>
      </c>
      <c r="G71" s="283">
        <v>524.53333333333353</v>
      </c>
      <c r="H71" s="283">
        <v>521.41666666666674</v>
      </c>
      <c r="I71" s="283">
        <v>515.93333333333351</v>
      </c>
      <c r="J71" s="283">
        <v>533.13333333333355</v>
      </c>
      <c r="K71" s="283">
        <v>538.6166666666669</v>
      </c>
      <c r="L71" s="283">
        <v>541.73333333333358</v>
      </c>
      <c r="M71" s="284">
        <v>535.5</v>
      </c>
      <c r="N71" s="284">
        <v>526.9</v>
      </c>
      <c r="O71" s="284">
        <v>34534500</v>
      </c>
      <c r="P71" s="285">
        <v>-1.0542239871413039E-2</v>
      </c>
    </row>
    <row r="72" spans="1:16" ht="12.75" customHeight="1">
      <c r="A72" s="275">
        <v>62</v>
      </c>
      <c r="B72" s="289" t="s">
        <v>43</v>
      </c>
      <c r="C72" s="281" t="s">
        <v>110</v>
      </c>
      <c r="D72" s="282">
        <v>45225</v>
      </c>
      <c r="E72" s="281">
        <v>5432.95</v>
      </c>
      <c r="F72" s="281">
        <v>5445.1833333333334</v>
      </c>
      <c r="G72" s="283">
        <v>5402.666666666667</v>
      </c>
      <c r="H72" s="283">
        <v>5372.3833333333332</v>
      </c>
      <c r="I72" s="283">
        <v>5329.8666666666668</v>
      </c>
      <c r="J72" s="283">
        <v>5475.4666666666672</v>
      </c>
      <c r="K72" s="283">
        <v>5517.9833333333336</v>
      </c>
      <c r="L72" s="283">
        <v>5548.2666666666673</v>
      </c>
      <c r="M72" s="284">
        <v>5487.7</v>
      </c>
      <c r="N72" s="284">
        <v>5414.9</v>
      </c>
      <c r="O72" s="284">
        <v>2640750</v>
      </c>
      <c r="P72" s="285">
        <v>2.7829133015471443E-2</v>
      </c>
    </row>
    <row r="73" spans="1:16" ht="12.75" customHeight="1">
      <c r="A73" s="275">
        <v>63</v>
      </c>
      <c r="B73" s="289" t="s">
        <v>56</v>
      </c>
      <c r="C73" s="281" t="s">
        <v>111</v>
      </c>
      <c r="D73" s="282">
        <v>45225</v>
      </c>
      <c r="E73" s="281">
        <v>3448.1</v>
      </c>
      <c r="F73" s="281">
        <v>3436.5333333333333</v>
      </c>
      <c r="G73" s="283">
        <v>3413.6666666666665</v>
      </c>
      <c r="H73" s="283">
        <v>3379.2333333333331</v>
      </c>
      <c r="I73" s="283">
        <v>3356.3666666666663</v>
      </c>
      <c r="J73" s="283">
        <v>3470.9666666666667</v>
      </c>
      <c r="K73" s="283">
        <v>3493.8333333333335</v>
      </c>
      <c r="L73" s="283">
        <v>3528.2666666666669</v>
      </c>
      <c r="M73" s="284">
        <v>3459.4</v>
      </c>
      <c r="N73" s="284">
        <v>3402.1</v>
      </c>
      <c r="O73" s="284">
        <v>3274250</v>
      </c>
      <c r="P73" s="285">
        <v>-4.8466663276204039E-2</v>
      </c>
    </row>
    <row r="74" spans="1:16" ht="12.75" customHeight="1">
      <c r="A74" s="275">
        <v>64</v>
      </c>
      <c r="B74" s="289" t="s">
        <v>56</v>
      </c>
      <c r="C74" s="281" t="s">
        <v>112</v>
      </c>
      <c r="D74" s="282">
        <v>45225</v>
      </c>
      <c r="E74" s="281">
        <v>3250.4</v>
      </c>
      <c r="F74" s="281">
        <v>3241.9333333333329</v>
      </c>
      <c r="G74" s="283">
        <v>3189.4666666666658</v>
      </c>
      <c r="H74" s="283">
        <v>3128.5333333333328</v>
      </c>
      <c r="I74" s="283">
        <v>3076.0666666666657</v>
      </c>
      <c r="J74" s="283">
        <v>3302.8666666666659</v>
      </c>
      <c r="K74" s="283">
        <v>3355.333333333333</v>
      </c>
      <c r="L74" s="283">
        <v>3416.266666666666</v>
      </c>
      <c r="M74" s="284">
        <v>3294.4</v>
      </c>
      <c r="N74" s="284">
        <v>3181</v>
      </c>
      <c r="O74" s="284">
        <v>1968450</v>
      </c>
      <c r="P74" s="285">
        <v>-3.9967811158798286E-2</v>
      </c>
    </row>
    <row r="75" spans="1:16" ht="12.75" customHeight="1">
      <c r="A75" s="275">
        <v>65</v>
      </c>
      <c r="B75" s="289" t="s">
        <v>56</v>
      </c>
      <c r="C75" s="281" t="s">
        <v>113</v>
      </c>
      <c r="D75" s="282">
        <v>45225</v>
      </c>
      <c r="E75" s="281">
        <v>257.7</v>
      </c>
      <c r="F75" s="281">
        <v>258.06666666666666</v>
      </c>
      <c r="G75" s="283">
        <v>255.63333333333333</v>
      </c>
      <c r="H75" s="283">
        <v>253.56666666666666</v>
      </c>
      <c r="I75" s="283">
        <v>251.13333333333333</v>
      </c>
      <c r="J75" s="283">
        <v>260.13333333333333</v>
      </c>
      <c r="K75" s="283">
        <v>262.56666666666661</v>
      </c>
      <c r="L75" s="283">
        <v>264.63333333333333</v>
      </c>
      <c r="M75" s="284">
        <v>260.5</v>
      </c>
      <c r="N75" s="284">
        <v>256</v>
      </c>
      <c r="O75" s="284">
        <v>16174800</v>
      </c>
      <c r="P75" s="285">
        <v>4.4712720769058793E-3</v>
      </c>
    </row>
    <row r="76" spans="1:16" ht="12.75" customHeight="1">
      <c r="A76" s="275">
        <v>66</v>
      </c>
      <c r="B76" s="289" t="s">
        <v>63</v>
      </c>
      <c r="C76" s="281" t="s">
        <v>114</v>
      </c>
      <c r="D76" s="282">
        <v>45225</v>
      </c>
      <c r="E76" s="281">
        <v>145.80000000000001</v>
      </c>
      <c r="F76" s="281">
        <v>146.58333333333334</v>
      </c>
      <c r="G76" s="283">
        <v>144.06666666666669</v>
      </c>
      <c r="H76" s="283">
        <v>142.33333333333334</v>
      </c>
      <c r="I76" s="283">
        <v>139.81666666666669</v>
      </c>
      <c r="J76" s="283">
        <v>148.31666666666669</v>
      </c>
      <c r="K76" s="283">
        <v>150.83333333333334</v>
      </c>
      <c r="L76" s="283">
        <v>152.56666666666669</v>
      </c>
      <c r="M76" s="284">
        <v>149.1</v>
      </c>
      <c r="N76" s="284">
        <v>144.85</v>
      </c>
      <c r="O76" s="284">
        <v>111220000</v>
      </c>
      <c r="P76" s="285">
        <v>-3.9882596685082872E-2</v>
      </c>
    </row>
    <row r="77" spans="1:16" ht="12.75" customHeight="1">
      <c r="A77" s="275">
        <v>67</v>
      </c>
      <c r="B77" s="289" t="s">
        <v>84</v>
      </c>
      <c r="C77" s="281" t="s">
        <v>115</v>
      </c>
      <c r="D77" s="282">
        <v>45225</v>
      </c>
      <c r="E77" s="281">
        <v>123.25</v>
      </c>
      <c r="F77" s="281">
        <v>123.08333333333333</v>
      </c>
      <c r="G77" s="283">
        <v>122.36666666666666</v>
      </c>
      <c r="H77" s="283">
        <v>121.48333333333333</v>
      </c>
      <c r="I77" s="283">
        <v>120.76666666666667</v>
      </c>
      <c r="J77" s="283">
        <v>123.96666666666665</v>
      </c>
      <c r="K77" s="283">
        <v>124.68333333333332</v>
      </c>
      <c r="L77" s="283">
        <v>125.56666666666665</v>
      </c>
      <c r="M77" s="284">
        <v>123.8</v>
      </c>
      <c r="N77" s="284">
        <v>122.2</v>
      </c>
      <c r="O77" s="284">
        <v>150142350</v>
      </c>
      <c r="P77" s="285">
        <v>-2.9742194891201515E-2</v>
      </c>
    </row>
    <row r="78" spans="1:16" ht="12.75" customHeight="1">
      <c r="A78" s="275">
        <v>68</v>
      </c>
      <c r="B78" s="289" t="s">
        <v>43</v>
      </c>
      <c r="C78" s="281" t="s">
        <v>116</v>
      </c>
      <c r="D78" s="282">
        <v>45225</v>
      </c>
      <c r="E78" s="281">
        <v>797.35</v>
      </c>
      <c r="F78" s="281">
        <v>803.03333333333342</v>
      </c>
      <c r="G78" s="283">
        <v>787.86666666666679</v>
      </c>
      <c r="H78" s="283">
        <v>778.38333333333333</v>
      </c>
      <c r="I78" s="283">
        <v>763.2166666666667</v>
      </c>
      <c r="J78" s="283">
        <v>812.51666666666688</v>
      </c>
      <c r="K78" s="283">
        <v>827.68333333333362</v>
      </c>
      <c r="L78" s="283">
        <v>837.16666666666697</v>
      </c>
      <c r="M78" s="284">
        <v>818.2</v>
      </c>
      <c r="N78" s="284">
        <v>793.55</v>
      </c>
      <c r="O78" s="284">
        <v>7972100</v>
      </c>
      <c r="P78" s="285">
        <v>3.1519699812382743E-2</v>
      </c>
    </row>
    <row r="79" spans="1:16" ht="12.75" customHeight="1">
      <c r="A79" s="275">
        <v>69</v>
      </c>
      <c r="B79" s="289" t="s">
        <v>117</v>
      </c>
      <c r="C79" s="281" t="s">
        <v>118</v>
      </c>
      <c r="D79" s="282">
        <v>45225</v>
      </c>
      <c r="E79" s="281">
        <v>59.75</v>
      </c>
      <c r="F79" s="281">
        <v>59.866666666666667</v>
      </c>
      <c r="G79" s="283">
        <v>59.183333333333337</v>
      </c>
      <c r="H79" s="283">
        <v>58.616666666666667</v>
      </c>
      <c r="I79" s="283">
        <v>57.933333333333337</v>
      </c>
      <c r="J79" s="283">
        <v>60.433333333333337</v>
      </c>
      <c r="K79" s="283">
        <v>61.11666666666666</v>
      </c>
      <c r="L79" s="283">
        <v>61.683333333333337</v>
      </c>
      <c r="M79" s="284">
        <v>60.55</v>
      </c>
      <c r="N79" s="284">
        <v>59.3</v>
      </c>
      <c r="O79" s="284">
        <v>135225000</v>
      </c>
      <c r="P79" s="285">
        <v>-6.447346668870888E-3</v>
      </c>
    </row>
    <row r="80" spans="1:16" ht="12.75" customHeight="1">
      <c r="A80" s="275">
        <v>70</v>
      </c>
      <c r="B80" s="289" t="s">
        <v>45</v>
      </c>
      <c r="C80" s="287" t="s">
        <v>119</v>
      </c>
      <c r="D80" s="282">
        <v>45225</v>
      </c>
      <c r="E80" s="281">
        <v>615.45000000000005</v>
      </c>
      <c r="F80" s="281">
        <v>618.91666666666663</v>
      </c>
      <c r="G80" s="283">
        <v>609.5333333333333</v>
      </c>
      <c r="H80" s="283">
        <v>603.61666666666667</v>
      </c>
      <c r="I80" s="283">
        <v>594.23333333333335</v>
      </c>
      <c r="J80" s="283">
        <v>624.83333333333326</v>
      </c>
      <c r="K80" s="283">
        <v>634.2166666666667</v>
      </c>
      <c r="L80" s="283">
        <v>640.13333333333321</v>
      </c>
      <c r="M80" s="284">
        <v>628.29999999999995</v>
      </c>
      <c r="N80" s="284">
        <v>613</v>
      </c>
      <c r="O80" s="284">
        <v>8901100</v>
      </c>
      <c r="P80" s="285">
        <v>1.996126917920453E-2</v>
      </c>
    </row>
    <row r="81" spans="1:16" ht="12.75" customHeight="1">
      <c r="A81" s="275">
        <v>71</v>
      </c>
      <c r="B81" s="289" t="s">
        <v>59</v>
      </c>
      <c r="C81" s="281" t="s">
        <v>120</v>
      </c>
      <c r="D81" s="282">
        <v>45225</v>
      </c>
      <c r="E81" s="281">
        <v>981.5</v>
      </c>
      <c r="F81" s="281">
        <v>986.58333333333337</v>
      </c>
      <c r="G81" s="283">
        <v>972.26666666666677</v>
      </c>
      <c r="H81" s="283">
        <v>963.03333333333342</v>
      </c>
      <c r="I81" s="283">
        <v>948.71666666666681</v>
      </c>
      <c r="J81" s="283">
        <v>995.81666666666672</v>
      </c>
      <c r="K81" s="283">
        <v>1010.1333333333333</v>
      </c>
      <c r="L81" s="283">
        <v>1019.3666666666667</v>
      </c>
      <c r="M81" s="284">
        <v>1000.9</v>
      </c>
      <c r="N81" s="284">
        <v>977.35</v>
      </c>
      <c r="O81" s="284">
        <v>10003000</v>
      </c>
      <c r="P81" s="285">
        <v>2.0401917780271346E-2</v>
      </c>
    </row>
    <row r="82" spans="1:16" ht="12.75" customHeight="1">
      <c r="A82" s="275">
        <v>72</v>
      </c>
      <c r="B82" s="289" t="s">
        <v>108</v>
      </c>
      <c r="C82" s="281" t="s">
        <v>121</v>
      </c>
      <c r="D82" s="282">
        <v>45225</v>
      </c>
      <c r="E82" s="281">
        <v>1606.6</v>
      </c>
      <c r="F82" s="281">
        <v>1596.6833333333332</v>
      </c>
      <c r="G82" s="283">
        <v>1578.0166666666664</v>
      </c>
      <c r="H82" s="283">
        <v>1549.4333333333332</v>
      </c>
      <c r="I82" s="283">
        <v>1530.7666666666664</v>
      </c>
      <c r="J82" s="283">
        <v>1625.2666666666664</v>
      </c>
      <c r="K82" s="283">
        <v>1643.9333333333329</v>
      </c>
      <c r="L82" s="283">
        <v>1672.5166666666664</v>
      </c>
      <c r="M82" s="284">
        <v>1615.35</v>
      </c>
      <c r="N82" s="284">
        <v>1568.1</v>
      </c>
      <c r="O82" s="284">
        <v>4001875</v>
      </c>
      <c r="P82" s="285">
        <v>5.7299749313596757E-3</v>
      </c>
    </row>
    <row r="83" spans="1:16" ht="12.75" customHeight="1">
      <c r="A83" s="275">
        <v>73</v>
      </c>
      <c r="B83" s="289" t="s">
        <v>43</v>
      </c>
      <c r="C83" s="281" t="s">
        <v>122</v>
      </c>
      <c r="D83" s="282">
        <v>45225</v>
      </c>
      <c r="E83" s="281">
        <v>354.65</v>
      </c>
      <c r="F83" s="281">
        <v>356.7166666666667</v>
      </c>
      <c r="G83" s="283">
        <v>350.93333333333339</v>
      </c>
      <c r="H83" s="283">
        <v>347.2166666666667</v>
      </c>
      <c r="I83" s="283">
        <v>341.43333333333339</v>
      </c>
      <c r="J83" s="283">
        <v>360.43333333333339</v>
      </c>
      <c r="K83" s="283">
        <v>366.2166666666667</v>
      </c>
      <c r="L83" s="283">
        <v>369.93333333333339</v>
      </c>
      <c r="M83" s="284">
        <v>362.5</v>
      </c>
      <c r="N83" s="284">
        <v>353</v>
      </c>
      <c r="O83" s="284">
        <v>11114000</v>
      </c>
      <c r="P83" s="285">
        <v>-6.2589413447782551E-3</v>
      </c>
    </row>
    <row r="84" spans="1:16" ht="12.75" customHeight="1">
      <c r="A84" s="275">
        <v>74</v>
      </c>
      <c r="B84" s="289" t="s">
        <v>49</v>
      </c>
      <c r="C84" s="281" t="s">
        <v>123</v>
      </c>
      <c r="D84" s="282">
        <v>45225</v>
      </c>
      <c r="E84" s="281">
        <v>1895.05</v>
      </c>
      <c r="F84" s="281">
        <v>1900.1166666666668</v>
      </c>
      <c r="G84" s="283">
        <v>1885.9333333333336</v>
      </c>
      <c r="H84" s="283">
        <v>1876.8166666666668</v>
      </c>
      <c r="I84" s="283">
        <v>1862.6333333333337</v>
      </c>
      <c r="J84" s="283">
        <v>1909.2333333333336</v>
      </c>
      <c r="K84" s="283">
        <v>1923.416666666667</v>
      </c>
      <c r="L84" s="283">
        <v>1932.5333333333335</v>
      </c>
      <c r="M84" s="284">
        <v>1914.3</v>
      </c>
      <c r="N84" s="284">
        <v>1891</v>
      </c>
      <c r="O84" s="284">
        <v>12233625</v>
      </c>
      <c r="P84" s="285">
        <v>1.0634123371527233E-2</v>
      </c>
    </row>
    <row r="85" spans="1:16" ht="12.75" customHeight="1">
      <c r="A85" s="275">
        <v>75</v>
      </c>
      <c r="B85" s="289" t="s">
        <v>84</v>
      </c>
      <c r="C85" s="281" t="s">
        <v>124</v>
      </c>
      <c r="D85" s="282">
        <v>45225</v>
      </c>
      <c r="E85" s="281">
        <v>423.05</v>
      </c>
      <c r="F85" s="281">
        <v>424.18333333333339</v>
      </c>
      <c r="G85" s="283">
        <v>420.76666666666677</v>
      </c>
      <c r="H85" s="283">
        <v>418.48333333333335</v>
      </c>
      <c r="I85" s="283">
        <v>415.06666666666672</v>
      </c>
      <c r="J85" s="283">
        <v>426.46666666666681</v>
      </c>
      <c r="K85" s="283">
        <v>429.88333333333344</v>
      </c>
      <c r="L85" s="283">
        <v>432.16666666666686</v>
      </c>
      <c r="M85" s="284">
        <v>427.6</v>
      </c>
      <c r="N85" s="284">
        <v>421.9</v>
      </c>
      <c r="O85" s="284">
        <v>12008750</v>
      </c>
      <c r="P85" s="285">
        <v>2.0067954979825865E-2</v>
      </c>
    </row>
    <row r="86" spans="1:16" ht="12.75" customHeight="1">
      <c r="A86" s="275">
        <v>76</v>
      </c>
      <c r="B86" s="289" t="s">
        <v>45</v>
      </c>
      <c r="C86" s="288" t="s">
        <v>125</v>
      </c>
      <c r="D86" s="282">
        <v>45225</v>
      </c>
      <c r="E86" s="281">
        <v>1953.95</v>
      </c>
      <c r="F86" s="281">
        <v>1955.7666666666667</v>
      </c>
      <c r="G86" s="283">
        <v>1933.1833333333334</v>
      </c>
      <c r="H86" s="283">
        <v>1912.4166666666667</v>
      </c>
      <c r="I86" s="283">
        <v>1889.8333333333335</v>
      </c>
      <c r="J86" s="283">
        <v>1976.5333333333333</v>
      </c>
      <c r="K86" s="283">
        <v>1999.1166666666668</v>
      </c>
      <c r="L86" s="283">
        <v>2019.8833333333332</v>
      </c>
      <c r="M86" s="284">
        <v>1978.35</v>
      </c>
      <c r="N86" s="284">
        <v>1935</v>
      </c>
      <c r="O86" s="284">
        <v>9535800</v>
      </c>
      <c r="P86" s="285">
        <v>-1.8647730781105279E-2</v>
      </c>
    </row>
    <row r="87" spans="1:16" ht="12.75" customHeight="1">
      <c r="A87" s="275">
        <v>77</v>
      </c>
      <c r="B87" s="289" t="s">
        <v>41</v>
      </c>
      <c r="C87" s="281" t="s">
        <v>126</v>
      </c>
      <c r="D87" s="282">
        <v>45225</v>
      </c>
      <c r="E87" s="281">
        <v>1416.85</v>
      </c>
      <c r="F87" s="281">
        <v>1416.2833333333335</v>
      </c>
      <c r="G87" s="283">
        <v>1401.5666666666671</v>
      </c>
      <c r="H87" s="283">
        <v>1386.2833333333335</v>
      </c>
      <c r="I87" s="283">
        <v>1371.5666666666671</v>
      </c>
      <c r="J87" s="283">
        <v>1431.5666666666671</v>
      </c>
      <c r="K87" s="283">
        <v>1446.2833333333338</v>
      </c>
      <c r="L87" s="283">
        <v>1461.5666666666671</v>
      </c>
      <c r="M87" s="284">
        <v>1431</v>
      </c>
      <c r="N87" s="284">
        <v>1401</v>
      </c>
      <c r="O87" s="284">
        <v>5797000</v>
      </c>
      <c r="P87" s="285">
        <v>1.4792122538293217E-2</v>
      </c>
    </row>
    <row r="88" spans="1:16" ht="12.75" customHeight="1">
      <c r="A88" s="275">
        <v>78</v>
      </c>
      <c r="B88" s="289" t="s">
        <v>87</v>
      </c>
      <c r="C88" s="281" t="s">
        <v>127</v>
      </c>
      <c r="D88" s="282">
        <v>45225</v>
      </c>
      <c r="E88" s="281">
        <v>1229.05</v>
      </c>
      <c r="F88" s="281">
        <v>1232.4000000000001</v>
      </c>
      <c r="G88" s="283">
        <v>1216.8000000000002</v>
      </c>
      <c r="H88" s="283">
        <v>1204.5500000000002</v>
      </c>
      <c r="I88" s="283">
        <v>1188.9500000000003</v>
      </c>
      <c r="J88" s="283">
        <v>1244.6500000000001</v>
      </c>
      <c r="K88" s="283">
        <v>1260.25</v>
      </c>
      <c r="L88" s="283">
        <v>1272.5</v>
      </c>
      <c r="M88" s="284">
        <v>1248</v>
      </c>
      <c r="N88" s="284">
        <v>1220.1500000000001</v>
      </c>
      <c r="O88" s="284">
        <v>10437700</v>
      </c>
      <c r="P88" s="285">
        <v>-4.5396888977902398E-3</v>
      </c>
    </row>
    <row r="89" spans="1:16" ht="12.75" customHeight="1">
      <c r="A89" s="275">
        <v>79</v>
      </c>
      <c r="B89" s="289" t="s">
        <v>68</v>
      </c>
      <c r="C89" s="281" t="s">
        <v>128</v>
      </c>
      <c r="D89" s="282">
        <v>45225</v>
      </c>
      <c r="E89" s="281">
        <v>2651.1</v>
      </c>
      <c r="F89" s="281">
        <v>2666.0833333333335</v>
      </c>
      <c r="G89" s="283">
        <v>2630.0166666666669</v>
      </c>
      <c r="H89" s="283">
        <v>2608.9333333333334</v>
      </c>
      <c r="I89" s="283">
        <v>2572.8666666666668</v>
      </c>
      <c r="J89" s="283">
        <v>2687.166666666667</v>
      </c>
      <c r="K89" s="283">
        <v>2723.2333333333336</v>
      </c>
      <c r="L89" s="283">
        <v>2744.3166666666671</v>
      </c>
      <c r="M89" s="284">
        <v>2702.15</v>
      </c>
      <c r="N89" s="284">
        <v>2645</v>
      </c>
      <c r="O89" s="284">
        <v>4577400</v>
      </c>
      <c r="P89" s="285">
        <v>-1.3744354997054782E-3</v>
      </c>
    </row>
    <row r="90" spans="1:16" ht="12.75" customHeight="1">
      <c r="A90" s="275">
        <v>80</v>
      </c>
      <c r="B90" s="289" t="s">
        <v>63</v>
      </c>
      <c r="C90" s="281" t="s">
        <v>129</v>
      </c>
      <c r="D90" s="282">
        <v>45225</v>
      </c>
      <c r="E90" s="281">
        <v>1541.65</v>
      </c>
      <c r="F90" s="281">
        <v>1546.2333333333333</v>
      </c>
      <c r="G90" s="283">
        <v>1532.4666666666667</v>
      </c>
      <c r="H90" s="283">
        <v>1523.2833333333333</v>
      </c>
      <c r="I90" s="283">
        <v>1509.5166666666667</v>
      </c>
      <c r="J90" s="283">
        <v>1555.4166666666667</v>
      </c>
      <c r="K90" s="283">
        <v>1569.1833333333336</v>
      </c>
      <c r="L90" s="283">
        <v>1578.3666666666668</v>
      </c>
      <c r="M90" s="284">
        <v>1560</v>
      </c>
      <c r="N90" s="284">
        <v>1537.05</v>
      </c>
      <c r="O90" s="284">
        <v>160661600</v>
      </c>
      <c r="P90" s="285">
        <v>-6.1924165135668666E-4</v>
      </c>
    </row>
    <row r="91" spans="1:16" ht="12.75" customHeight="1">
      <c r="A91" s="275">
        <v>81</v>
      </c>
      <c r="B91" s="289" t="s">
        <v>68</v>
      </c>
      <c r="C91" s="281" t="s">
        <v>130</v>
      </c>
      <c r="D91" s="282">
        <v>45225</v>
      </c>
      <c r="E91" s="281">
        <v>627.5</v>
      </c>
      <c r="F91" s="281">
        <v>627.19999999999993</v>
      </c>
      <c r="G91" s="283">
        <v>623.54999999999984</v>
      </c>
      <c r="H91" s="283">
        <v>619.59999999999991</v>
      </c>
      <c r="I91" s="283">
        <v>615.94999999999982</v>
      </c>
      <c r="J91" s="283">
        <v>631.14999999999986</v>
      </c>
      <c r="K91" s="283">
        <v>634.79999999999995</v>
      </c>
      <c r="L91" s="283">
        <v>638.74999999999989</v>
      </c>
      <c r="M91" s="284">
        <v>630.85</v>
      </c>
      <c r="N91" s="284">
        <v>623.25</v>
      </c>
      <c r="O91" s="284">
        <v>16316300</v>
      </c>
      <c r="P91" s="285">
        <v>1.2837145783543872E-2</v>
      </c>
    </row>
    <row r="92" spans="1:16" ht="12.75" customHeight="1">
      <c r="A92" s="275">
        <v>82</v>
      </c>
      <c r="B92" s="289" t="s">
        <v>56</v>
      </c>
      <c r="C92" s="281" t="s">
        <v>131</v>
      </c>
      <c r="D92" s="282">
        <v>45225</v>
      </c>
      <c r="E92" s="281">
        <v>3020.05</v>
      </c>
      <c r="F92" s="281">
        <v>3022</v>
      </c>
      <c r="G92" s="283">
        <v>2996</v>
      </c>
      <c r="H92" s="283">
        <v>2971.95</v>
      </c>
      <c r="I92" s="283">
        <v>2945.95</v>
      </c>
      <c r="J92" s="283">
        <v>3046.05</v>
      </c>
      <c r="K92" s="283">
        <v>3072.05</v>
      </c>
      <c r="L92" s="283">
        <v>3096.1000000000004</v>
      </c>
      <c r="M92" s="284">
        <v>3048</v>
      </c>
      <c r="N92" s="284">
        <v>2997.95</v>
      </c>
      <c r="O92" s="284">
        <v>3792900</v>
      </c>
      <c r="P92" s="285">
        <v>-2.7984931190897209E-2</v>
      </c>
    </row>
    <row r="93" spans="1:16" ht="12.75" customHeight="1">
      <c r="A93" s="275">
        <v>83</v>
      </c>
      <c r="B93" s="289" t="s">
        <v>132</v>
      </c>
      <c r="C93" s="281" t="s">
        <v>133</v>
      </c>
      <c r="D93" s="282">
        <v>45225</v>
      </c>
      <c r="E93" s="281">
        <v>472.8</v>
      </c>
      <c r="F93" s="281">
        <v>475.93333333333334</v>
      </c>
      <c r="G93" s="283">
        <v>467.61666666666667</v>
      </c>
      <c r="H93" s="283">
        <v>462.43333333333334</v>
      </c>
      <c r="I93" s="283">
        <v>454.11666666666667</v>
      </c>
      <c r="J93" s="283">
        <v>481.11666666666667</v>
      </c>
      <c r="K93" s="283">
        <v>489.43333333333339</v>
      </c>
      <c r="L93" s="283">
        <v>494.61666666666667</v>
      </c>
      <c r="M93" s="284">
        <v>484.25</v>
      </c>
      <c r="N93" s="284">
        <v>470.75</v>
      </c>
      <c r="O93" s="284">
        <v>23095800</v>
      </c>
      <c r="P93" s="285">
        <v>2.9775280898876405E-2</v>
      </c>
    </row>
    <row r="94" spans="1:16" ht="12.75" customHeight="1">
      <c r="A94" s="275">
        <v>84</v>
      </c>
      <c r="B94" s="289" t="s">
        <v>132</v>
      </c>
      <c r="C94" s="287" t="s">
        <v>134</v>
      </c>
      <c r="D94" s="282">
        <v>45225</v>
      </c>
      <c r="E94" s="281">
        <v>154.5</v>
      </c>
      <c r="F94" s="281">
        <v>155.61666666666667</v>
      </c>
      <c r="G94" s="283">
        <v>152.88333333333335</v>
      </c>
      <c r="H94" s="283">
        <v>151.26666666666668</v>
      </c>
      <c r="I94" s="283">
        <v>148.53333333333336</v>
      </c>
      <c r="J94" s="283">
        <v>157.23333333333335</v>
      </c>
      <c r="K94" s="283">
        <v>159.9666666666667</v>
      </c>
      <c r="L94" s="283">
        <v>161.58333333333334</v>
      </c>
      <c r="M94" s="284">
        <v>158.35</v>
      </c>
      <c r="N94" s="284">
        <v>154</v>
      </c>
      <c r="O94" s="284">
        <v>33957100</v>
      </c>
      <c r="P94" s="285">
        <v>1.4729173265758632E-2</v>
      </c>
    </row>
    <row r="95" spans="1:16" ht="12.75" customHeight="1">
      <c r="A95" s="275">
        <v>85</v>
      </c>
      <c r="B95" s="289" t="s">
        <v>84</v>
      </c>
      <c r="C95" s="281" t="s">
        <v>135</v>
      </c>
      <c r="D95" s="282">
        <v>45225</v>
      </c>
      <c r="E95" s="281">
        <v>254.85</v>
      </c>
      <c r="F95" s="281">
        <v>257.43333333333334</v>
      </c>
      <c r="G95" s="283">
        <v>250.91666666666669</v>
      </c>
      <c r="H95" s="283">
        <v>246.98333333333335</v>
      </c>
      <c r="I95" s="283">
        <v>240.4666666666667</v>
      </c>
      <c r="J95" s="283">
        <v>261.36666666666667</v>
      </c>
      <c r="K95" s="283">
        <v>267.88333333333333</v>
      </c>
      <c r="L95" s="283">
        <v>271.81666666666666</v>
      </c>
      <c r="M95" s="284">
        <v>263.95</v>
      </c>
      <c r="N95" s="284">
        <v>253.5</v>
      </c>
      <c r="O95" s="284">
        <v>50314500</v>
      </c>
      <c r="P95" s="285">
        <v>-2.7826831487130091E-3</v>
      </c>
    </row>
    <row r="96" spans="1:16" ht="12.75" customHeight="1">
      <c r="A96" s="275">
        <v>86</v>
      </c>
      <c r="B96" s="289" t="s">
        <v>59</v>
      </c>
      <c r="C96" s="281" t="s">
        <v>136</v>
      </c>
      <c r="D96" s="282">
        <v>45225</v>
      </c>
      <c r="E96" s="281">
        <v>2518</v>
      </c>
      <c r="F96" s="281">
        <v>2511.2000000000003</v>
      </c>
      <c r="G96" s="283">
        <v>2501.8000000000006</v>
      </c>
      <c r="H96" s="283">
        <v>2485.6000000000004</v>
      </c>
      <c r="I96" s="283">
        <v>2476.2000000000007</v>
      </c>
      <c r="J96" s="283">
        <v>2527.4000000000005</v>
      </c>
      <c r="K96" s="283">
        <v>2536.8000000000002</v>
      </c>
      <c r="L96" s="283">
        <v>2553.0000000000005</v>
      </c>
      <c r="M96" s="284">
        <v>2520.6</v>
      </c>
      <c r="N96" s="284">
        <v>2495</v>
      </c>
      <c r="O96" s="284">
        <v>8962800</v>
      </c>
      <c r="P96" s="285">
        <v>-6.1093651791326212E-2</v>
      </c>
    </row>
    <row r="97" spans="1:16" ht="12.75" customHeight="1">
      <c r="A97" s="275">
        <v>87</v>
      </c>
      <c r="B97" s="289" t="s">
        <v>68</v>
      </c>
      <c r="C97" s="281" t="s">
        <v>137</v>
      </c>
      <c r="D97" s="282">
        <v>45225</v>
      </c>
      <c r="E97" s="281">
        <v>170.65</v>
      </c>
      <c r="F97" s="281">
        <v>171.33333333333334</v>
      </c>
      <c r="G97" s="283">
        <v>167.31666666666669</v>
      </c>
      <c r="H97" s="283">
        <v>163.98333333333335</v>
      </c>
      <c r="I97" s="283">
        <v>159.9666666666667</v>
      </c>
      <c r="J97" s="283">
        <v>174.66666666666669</v>
      </c>
      <c r="K97" s="283">
        <v>178.68333333333334</v>
      </c>
      <c r="L97" s="283">
        <v>182.01666666666668</v>
      </c>
      <c r="M97" s="284">
        <v>175.35</v>
      </c>
      <c r="N97" s="284">
        <v>168</v>
      </c>
      <c r="O97" s="284">
        <v>59455800</v>
      </c>
      <c r="P97" s="285">
        <v>-3.108377659574468E-2</v>
      </c>
    </row>
    <row r="98" spans="1:16" ht="12.75" customHeight="1">
      <c r="A98" s="275">
        <v>88</v>
      </c>
      <c r="B98" s="289" t="s">
        <v>63</v>
      </c>
      <c r="C98" s="281" t="s">
        <v>138</v>
      </c>
      <c r="D98" s="282">
        <v>45225</v>
      </c>
      <c r="E98" s="281">
        <v>943</v>
      </c>
      <c r="F98" s="281">
        <v>942.7166666666667</v>
      </c>
      <c r="G98" s="283">
        <v>938.23333333333335</v>
      </c>
      <c r="H98" s="283">
        <v>933.4666666666667</v>
      </c>
      <c r="I98" s="283">
        <v>928.98333333333335</v>
      </c>
      <c r="J98" s="283">
        <v>947.48333333333335</v>
      </c>
      <c r="K98" s="283">
        <v>951.9666666666667</v>
      </c>
      <c r="L98" s="283">
        <v>956.73333333333335</v>
      </c>
      <c r="M98" s="284">
        <v>947.2</v>
      </c>
      <c r="N98" s="284">
        <v>937.95</v>
      </c>
      <c r="O98" s="284">
        <v>98885500</v>
      </c>
      <c r="P98" s="285">
        <v>-9.208994375008767E-3</v>
      </c>
    </row>
    <row r="99" spans="1:16" ht="12.75" customHeight="1">
      <c r="A99" s="275">
        <v>89</v>
      </c>
      <c r="B99" s="289" t="s">
        <v>68</v>
      </c>
      <c r="C99" s="281" t="s">
        <v>139</v>
      </c>
      <c r="D99" s="282">
        <v>45225</v>
      </c>
      <c r="E99" s="281">
        <v>1303.25</v>
      </c>
      <c r="F99" s="281">
        <v>1302.3500000000001</v>
      </c>
      <c r="G99" s="283">
        <v>1285.4500000000003</v>
      </c>
      <c r="H99" s="283">
        <v>1267.6500000000001</v>
      </c>
      <c r="I99" s="283">
        <v>1250.7500000000002</v>
      </c>
      <c r="J99" s="283">
        <v>1320.1500000000003</v>
      </c>
      <c r="K99" s="283">
        <v>1337.0500000000004</v>
      </c>
      <c r="L99" s="283">
        <v>1354.8500000000004</v>
      </c>
      <c r="M99" s="284">
        <v>1319.25</v>
      </c>
      <c r="N99" s="284">
        <v>1284.55</v>
      </c>
      <c r="O99" s="284">
        <v>2935000</v>
      </c>
      <c r="P99" s="285">
        <v>9.284731774415406E-3</v>
      </c>
    </row>
    <row r="100" spans="1:16" ht="12.75" customHeight="1">
      <c r="A100" s="275">
        <v>90</v>
      </c>
      <c r="B100" s="289" t="s">
        <v>68</v>
      </c>
      <c r="C100" s="281" t="s">
        <v>140</v>
      </c>
      <c r="D100" s="282">
        <v>45225</v>
      </c>
      <c r="E100" s="281">
        <v>554.04999999999995</v>
      </c>
      <c r="F100" s="281">
        <v>555.7833333333333</v>
      </c>
      <c r="G100" s="283">
        <v>550.61666666666656</v>
      </c>
      <c r="H100" s="283">
        <v>547.18333333333328</v>
      </c>
      <c r="I100" s="283">
        <v>542.01666666666654</v>
      </c>
      <c r="J100" s="283">
        <v>559.21666666666658</v>
      </c>
      <c r="K100" s="283">
        <v>564.38333333333333</v>
      </c>
      <c r="L100" s="283">
        <v>567.81666666666661</v>
      </c>
      <c r="M100" s="284">
        <v>560.95000000000005</v>
      </c>
      <c r="N100" s="284">
        <v>552.35</v>
      </c>
      <c r="O100" s="284">
        <v>6852000</v>
      </c>
      <c r="P100" s="285">
        <v>-8.8956389672380128E-3</v>
      </c>
    </row>
    <row r="101" spans="1:16" ht="12.75" customHeight="1">
      <c r="A101" s="275">
        <v>91</v>
      </c>
      <c r="B101" s="289" t="s">
        <v>79</v>
      </c>
      <c r="C101" s="281" t="s">
        <v>141</v>
      </c>
      <c r="D101" s="282">
        <v>45225</v>
      </c>
      <c r="E101" s="281">
        <v>11.35</v>
      </c>
      <c r="F101" s="281">
        <v>11.366666666666667</v>
      </c>
      <c r="G101" s="283">
        <v>11.083333333333334</v>
      </c>
      <c r="H101" s="283">
        <v>10.816666666666666</v>
      </c>
      <c r="I101" s="283">
        <v>10.533333333333333</v>
      </c>
      <c r="J101" s="283">
        <v>11.633333333333335</v>
      </c>
      <c r="K101" s="283">
        <v>11.916666666666666</v>
      </c>
      <c r="L101" s="283">
        <v>12.183333333333335</v>
      </c>
      <c r="M101" s="284">
        <v>11.65</v>
      </c>
      <c r="N101" s="284">
        <v>11.1</v>
      </c>
      <c r="O101" s="284">
        <v>1518320000</v>
      </c>
      <c r="P101" s="285">
        <v>3.9888225302723138E-2</v>
      </c>
    </row>
    <row r="102" spans="1:16" ht="12.75" customHeight="1">
      <c r="A102" s="275">
        <v>92</v>
      </c>
      <c r="B102" s="289" t="s">
        <v>68</v>
      </c>
      <c r="C102" s="287" t="s">
        <v>142</v>
      </c>
      <c r="D102" s="282">
        <v>45225</v>
      </c>
      <c r="E102" s="281">
        <v>124.2</v>
      </c>
      <c r="F102" s="281">
        <v>124.48333333333333</v>
      </c>
      <c r="G102" s="283">
        <v>123.21666666666667</v>
      </c>
      <c r="H102" s="283">
        <v>122.23333333333333</v>
      </c>
      <c r="I102" s="283">
        <v>120.96666666666667</v>
      </c>
      <c r="J102" s="283">
        <v>125.46666666666667</v>
      </c>
      <c r="K102" s="283">
        <v>126.73333333333335</v>
      </c>
      <c r="L102" s="283">
        <v>127.71666666666667</v>
      </c>
      <c r="M102" s="284">
        <v>125.75</v>
      </c>
      <c r="N102" s="284">
        <v>123.5</v>
      </c>
      <c r="O102" s="284">
        <v>90580000</v>
      </c>
      <c r="P102" s="285">
        <v>8.5736554949337497E-3</v>
      </c>
    </row>
    <row r="103" spans="1:16" ht="12.75" customHeight="1">
      <c r="A103" s="275">
        <v>93</v>
      </c>
      <c r="B103" s="289" t="s">
        <v>63</v>
      </c>
      <c r="C103" s="281" t="s">
        <v>143</v>
      </c>
      <c r="D103" s="282">
        <v>45225</v>
      </c>
      <c r="E103" s="281">
        <v>90.85</v>
      </c>
      <c r="F103" s="281">
        <v>90.983333333333334</v>
      </c>
      <c r="G103" s="283">
        <v>90.116666666666674</v>
      </c>
      <c r="H103" s="283">
        <v>89.38333333333334</v>
      </c>
      <c r="I103" s="283">
        <v>88.51666666666668</v>
      </c>
      <c r="J103" s="283">
        <v>91.716666666666669</v>
      </c>
      <c r="K103" s="283">
        <v>92.583333333333314</v>
      </c>
      <c r="L103" s="283">
        <v>93.316666666666663</v>
      </c>
      <c r="M103" s="284">
        <v>91.85</v>
      </c>
      <c r="N103" s="284">
        <v>90.25</v>
      </c>
      <c r="O103" s="284">
        <v>306030000</v>
      </c>
      <c r="P103" s="285">
        <v>1.9080919080919082E-2</v>
      </c>
    </row>
    <row r="104" spans="1:16" ht="12.75" customHeight="1">
      <c r="A104" s="275">
        <v>94</v>
      </c>
      <c r="B104" s="289" t="s">
        <v>45</v>
      </c>
      <c r="C104" s="288" t="s">
        <v>144</v>
      </c>
      <c r="D104" s="282">
        <v>45225</v>
      </c>
      <c r="E104" s="281">
        <v>133.69999999999999</v>
      </c>
      <c r="F104" s="281">
        <v>133.58333333333334</v>
      </c>
      <c r="G104" s="283">
        <v>131.41666666666669</v>
      </c>
      <c r="H104" s="283">
        <v>129.13333333333335</v>
      </c>
      <c r="I104" s="283">
        <v>126.9666666666667</v>
      </c>
      <c r="J104" s="283">
        <v>135.86666666666667</v>
      </c>
      <c r="K104" s="283">
        <v>138.03333333333336</v>
      </c>
      <c r="L104" s="283">
        <v>140.31666666666666</v>
      </c>
      <c r="M104" s="284">
        <v>135.75</v>
      </c>
      <c r="N104" s="284">
        <v>131.30000000000001</v>
      </c>
      <c r="O104" s="284">
        <v>62347500</v>
      </c>
      <c r="P104" s="285">
        <v>-4.3715192526498593E-3</v>
      </c>
    </row>
    <row r="105" spans="1:16" ht="12.75" customHeight="1">
      <c r="A105" s="275">
        <v>95</v>
      </c>
      <c r="B105" s="289" t="s">
        <v>84</v>
      </c>
      <c r="C105" s="281" t="s">
        <v>145</v>
      </c>
      <c r="D105" s="282">
        <v>45225</v>
      </c>
      <c r="E105" s="281">
        <v>459.2</v>
      </c>
      <c r="F105" s="281">
        <v>458.36666666666662</v>
      </c>
      <c r="G105" s="283">
        <v>454.48333333333323</v>
      </c>
      <c r="H105" s="283">
        <v>449.76666666666659</v>
      </c>
      <c r="I105" s="283">
        <v>445.88333333333321</v>
      </c>
      <c r="J105" s="283">
        <v>463.08333333333326</v>
      </c>
      <c r="K105" s="283">
        <v>466.96666666666658</v>
      </c>
      <c r="L105" s="283">
        <v>471.68333333333328</v>
      </c>
      <c r="M105" s="284">
        <v>462.25</v>
      </c>
      <c r="N105" s="284">
        <v>453.65</v>
      </c>
      <c r="O105" s="284">
        <v>12314500</v>
      </c>
      <c r="P105" s="285">
        <v>-1.6364634816035145E-2</v>
      </c>
    </row>
    <row r="106" spans="1:16" ht="12.75" customHeight="1">
      <c r="A106" s="275">
        <v>96</v>
      </c>
      <c r="B106" s="289" t="s">
        <v>117</v>
      </c>
      <c r="C106" s="288" t="s">
        <v>146</v>
      </c>
      <c r="D106" s="282">
        <v>45225</v>
      </c>
      <c r="E106" s="281">
        <v>419.5</v>
      </c>
      <c r="F106" s="281">
        <v>416.59999999999997</v>
      </c>
      <c r="G106" s="283">
        <v>411.84999999999991</v>
      </c>
      <c r="H106" s="283">
        <v>404.19999999999993</v>
      </c>
      <c r="I106" s="283">
        <v>399.44999999999987</v>
      </c>
      <c r="J106" s="283">
        <v>424.24999999999994</v>
      </c>
      <c r="K106" s="283">
        <v>429.00000000000006</v>
      </c>
      <c r="L106" s="283">
        <v>436.65</v>
      </c>
      <c r="M106" s="284">
        <v>421.35</v>
      </c>
      <c r="N106" s="284">
        <v>408.95</v>
      </c>
      <c r="O106" s="284">
        <v>20210000</v>
      </c>
      <c r="P106" s="285">
        <v>-2.7336606025604004E-2</v>
      </c>
    </row>
    <row r="107" spans="1:16" ht="12.75" customHeight="1">
      <c r="A107" s="275">
        <v>97</v>
      </c>
      <c r="B107" s="289" t="s">
        <v>49</v>
      </c>
      <c r="C107" s="286" t="s">
        <v>147</v>
      </c>
      <c r="D107" s="282">
        <v>45225</v>
      </c>
      <c r="E107" s="281">
        <v>230.6</v>
      </c>
      <c r="F107" s="281">
        <v>232.6</v>
      </c>
      <c r="G107" s="283">
        <v>227.7</v>
      </c>
      <c r="H107" s="283">
        <v>224.79999999999998</v>
      </c>
      <c r="I107" s="283">
        <v>219.89999999999998</v>
      </c>
      <c r="J107" s="283">
        <v>235.5</v>
      </c>
      <c r="K107" s="283">
        <v>240.40000000000003</v>
      </c>
      <c r="L107" s="283">
        <v>243.3</v>
      </c>
      <c r="M107" s="284">
        <v>237.5</v>
      </c>
      <c r="N107" s="284">
        <v>229.7</v>
      </c>
      <c r="O107" s="284">
        <v>19670700</v>
      </c>
      <c r="P107" s="285">
        <v>1.4507927011666168E-2</v>
      </c>
    </row>
    <row r="108" spans="1:16" ht="12.75" customHeight="1">
      <c r="A108" s="275">
        <v>98</v>
      </c>
      <c r="B108" s="289" t="s">
        <v>45</v>
      </c>
      <c r="C108" s="288" t="s">
        <v>148</v>
      </c>
      <c r="D108" s="282">
        <v>45225</v>
      </c>
      <c r="E108" s="281">
        <v>2874.5</v>
      </c>
      <c r="F108" s="281">
        <v>2886.65</v>
      </c>
      <c r="G108" s="283">
        <v>2847.9</v>
      </c>
      <c r="H108" s="283">
        <v>2821.3</v>
      </c>
      <c r="I108" s="283">
        <v>2782.55</v>
      </c>
      <c r="J108" s="283">
        <v>2913.25</v>
      </c>
      <c r="K108" s="283">
        <v>2952</v>
      </c>
      <c r="L108" s="283">
        <v>2978.6</v>
      </c>
      <c r="M108" s="284">
        <v>2925.4</v>
      </c>
      <c r="N108" s="284">
        <v>2860.05</v>
      </c>
      <c r="O108" s="284">
        <v>588300</v>
      </c>
      <c r="P108" s="285">
        <v>3.9766702014846236E-2</v>
      </c>
    </row>
    <row r="109" spans="1:16" ht="12.75" customHeight="1">
      <c r="A109" s="275">
        <v>99</v>
      </c>
      <c r="B109" s="289" t="s">
        <v>45</v>
      </c>
      <c r="C109" s="281" t="s">
        <v>149</v>
      </c>
      <c r="D109" s="282">
        <v>45225</v>
      </c>
      <c r="E109" s="281">
        <v>2485.4</v>
      </c>
      <c r="F109" s="281">
        <v>2462.5833333333335</v>
      </c>
      <c r="G109" s="283">
        <v>2435.3666666666668</v>
      </c>
      <c r="H109" s="283">
        <v>2385.3333333333335</v>
      </c>
      <c r="I109" s="283">
        <v>2358.1166666666668</v>
      </c>
      <c r="J109" s="283">
        <v>2512.6166666666668</v>
      </c>
      <c r="K109" s="283">
        <v>2539.833333333333</v>
      </c>
      <c r="L109" s="283">
        <v>2589.8666666666668</v>
      </c>
      <c r="M109" s="284">
        <v>2489.8000000000002</v>
      </c>
      <c r="N109" s="284">
        <v>2412.5500000000002</v>
      </c>
      <c r="O109" s="284">
        <v>4290300</v>
      </c>
      <c r="P109" s="285">
        <v>1.1600763952748108E-2</v>
      </c>
    </row>
    <row r="110" spans="1:16" ht="12.75" customHeight="1">
      <c r="A110" s="275">
        <v>100</v>
      </c>
      <c r="B110" s="289" t="s">
        <v>63</v>
      </c>
      <c r="C110" s="281" t="s">
        <v>150</v>
      </c>
      <c r="D110" s="282">
        <v>45225</v>
      </c>
      <c r="E110" s="281">
        <v>1408.85</v>
      </c>
      <c r="F110" s="281">
        <v>1410.8333333333333</v>
      </c>
      <c r="G110" s="283">
        <v>1398.9666666666665</v>
      </c>
      <c r="H110" s="283">
        <v>1389.0833333333333</v>
      </c>
      <c r="I110" s="283">
        <v>1377.2166666666665</v>
      </c>
      <c r="J110" s="283">
        <v>1420.7166666666665</v>
      </c>
      <c r="K110" s="283">
        <v>1432.5833333333333</v>
      </c>
      <c r="L110" s="283">
        <v>1442.4666666666665</v>
      </c>
      <c r="M110" s="284">
        <v>1422.7</v>
      </c>
      <c r="N110" s="284">
        <v>1400.95</v>
      </c>
      <c r="O110" s="284">
        <v>24951000</v>
      </c>
      <c r="P110" s="285">
        <v>4.6111590047915956E-4</v>
      </c>
    </row>
    <row r="111" spans="1:16" ht="12.75" customHeight="1">
      <c r="A111" s="275">
        <v>101</v>
      </c>
      <c r="B111" s="289" t="s">
        <v>79</v>
      </c>
      <c r="C111" s="281" t="s">
        <v>151</v>
      </c>
      <c r="D111" s="282">
        <v>45225</v>
      </c>
      <c r="E111" s="281">
        <v>183.95</v>
      </c>
      <c r="F111" s="281">
        <v>185.4</v>
      </c>
      <c r="G111" s="283">
        <v>181.4</v>
      </c>
      <c r="H111" s="283">
        <v>178.85</v>
      </c>
      <c r="I111" s="283">
        <v>174.85</v>
      </c>
      <c r="J111" s="283">
        <v>187.95000000000002</v>
      </c>
      <c r="K111" s="283">
        <v>191.95000000000002</v>
      </c>
      <c r="L111" s="283">
        <v>194.50000000000003</v>
      </c>
      <c r="M111" s="284">
        <v>189.4</v>
      </c>
      <c r="N111" s="284">
        <v>182.85</v>
      </c>
      <c r="O111" s="284">
        <v>86788400</v>
      </c>
      <c r="P111" s="285">
        <v>6.0696831152451522E-3</v>
      </c>
    </row>
    <row r="112" spans="1:16" ht="12.75" customHeight="1">
      <c r="A112" s="275">
        <v>102</v>
      </c>
      <c r="B112" s="289" t="s">
        <v>87</v>
      </c>
      <c r="C112" s="281" t="s">
        <v>152</v>
      </c>
      <c r="D112" s="282">
        <v>45225</v>
      </c>
      <c r="E112" s="281">
        <v>1454.65</v>
      </c>
      <c r="F112" s="281">
        <v>1454.6166666666668</v>
      </c>
      <c r="G112" s="283">
        <v>1440.8833333333337</v>
      </c>
      <c r="H112" s="283">
        <v>1427.1166666666668</v>
      </c>
      <c r="I112" s="283">
        <v>1413.3833333333337</v>
      </c>
      <c r="J112" s="283">
        <v>1468.3833333333337</v>
      </c>
      <c r="K112" s="283">
        <v>1482.1166666666668</v>
      </c>
      <c r="L112" s="283">
        <v>1495.8833333333337</v>
      </c>
      <c r="M112" s="284">
        <v>1468.35</v>
      </c>
      <c r="N112" s="284">
        <v>1440.85</v>
      </c>
      <c r="O112" s="284">
        <v>22994400</v>
      </c>
      <c r="P112" s="285">
        <v>-2.6963895800538262E-2</v>
      </c>
    </row>
    <row r="113" spans="1:16" ht="12.75" customHeight="1">
      <c r="A113" s="275">
        <v>103</v>
      </c>
      <c r="B113" s="289" t="s">
        <v>84</v>
      </c>
      <c r="C113" s="281" t="s">
        <v>154</v>
      </c>
      <c r="D113" s="282">
        <v>45225</v>
      </c>
      <c r="E113" s="281">
        <v>89.9</v>
      </c>
      <c r="F113" s="281">
        <v>90.25</v>
      </c>
      <c r="G113" s="283">
        <v>89.1</v>
      </c>
      <c r="H113" s="283">
        <v>88.3</v>
      </c>
      <c r="I113" s="283">
        <v>87.149999999999991</v>
      </c>
      <c r="J113" s="283">
        <v>91.05</v>
      </c>
      <c r="K113" s="283">
        <v>92.2</v>
      </c>
      <c r="L113" s="283">
        <v>93</v>
      </c>
      <c r="M113" s="284">
        <v>91.4</v>
      </c>
      <c r="N113" s="284">
        <v>89.45</v>
      </c>
      <c r="O113" s="284">
        <v>120968250</v>
      </c>
      <c r="P113" s="285">
        <v>1.6217544434433614E-2</v>
      </c>
    </row>
    <row r="114" spans="1:16" ht="12.75" customHeight="1">
      <c r="A114" s="275">
        <v>104</v>
      </c>
      <c r="B114" s="289" t="s">
        <v>43</v>
      </c>
      <c r="C114" s="288" t="s">
        <v>155</v>
      </c>
      <c r="D114" s="282">
        <v>45225</v>
      </c>
      <c r="E114" s="281">
        <v>929.55</v>
      </c>
      <c r="F114" s="281">
        <v>929.86666666666667</v>
      </c>
      <c r="G114" s="283">
        <v>919.93333333333339</v>
      </c>
      <c r="H114" s="283">
        <v>910.31666666666672</v>
      </c>
      <c r="I114" s="283">
        <v>900.38333333333344</v>
      </c>
      <c r="J114" s="283">
        <v>939.48333333333335</v>
      </c>
      <c r="K114" s="283">
        <v>949.41666666666652</v>
      </c>
      <c r="L114" s="283">
        <v>959.0333333333333</v>
      </c>
      <c r="M114" s="284">
        <v>939.8</v>
      </c>
      <c r="N114" s="284">
        <v>920.25</v>
      </c>
      <c r="O114" s="284">
        <v>1653600</v>
      </c>
      <c r="P114" s="285">
        <v>8.7232355273592389E-3</v>
      </c>
    </row>
    <row r="115" spans="1:16" ht="12.75" customHeight="1">
      <c r="A115" s="275">
        <v>105</v>
      </c>
      <c r="B115" s="289" t="s">
        <v>45</v>
      </c>
      <c r="C115" s="281" t="s">
        <v>156</v>
      </c>
      <c r="D115" s="282">
        <v>45225</v>
      </c>
      <c r="E115" s="281">
        <v>723.05</v>
      </c>
      <c r="F115" s="281">
        <v>720.55000000000007</v>
      </c>
      <c r="G115" s="283">
        <v>711.00000000000011</v>
      </c>
      <c r="H115" s="283">
        <v>698.95</v>
      </c>
      <c r="I115" s="283">
        <v>689.40000000000009</v>
      </c>
      <c r="J115" s="283">
        <v>732.60000000000014</v>
      </c>
      <c r="K115" s="283">
        <v>742.15000000000009</v>
      </c>
      <c r="L115" s="283">
        <v>754.20000000000016</v>
      </c>
      <c r="M115" s="284">
        <v>730.1</v>
      </c>
      <c r="N115" s="284">
        <v>708.5</v>
      </c>
      <c r="O115" s="284">
        <v>12111750</v>
      </c>
      <c r="P115" s="285">
        <v>-1.9341126461211479E-2</v>
      </c>
    </row>
    <row r="116" spans="1:16" ht="12.75" customHeight="1">
      <c r="A116" s="275">
        <v>106</v>
      </c>
      <c r="B116" s="289" t="s">
        <v>59</v>
      </c>
      <c r="C116" s="281" t="s">
        <v>157</v>
      </c>
      <c r="D116" s="282">
        <v>45225</v>
      </c>
      <c r="E116" s="281">
        <v>436.9</v>
      </c>
      <c r="F116" s="281">
        <v>438.05</v>
      </c>
      <c r="G116" s="283">
        <v>434.85</v>
      </c>
      <c r="H116" s="283">
        <v>432.8</v>
      </c>
      <c r="I116" s="283">
        <v>429.6</v>
      </c>
      <c r="J116" s="283">
        <v>440.1</v>
      </c>
      <c r="K116" s="283">
        <v>443.29999999999995</v>
      </c>
      <c r="L116" s="283">
        <v>445.35</v>
      </c>
      <c r="M116" s="284">
        <v>441.25</v>
      </c>
      <c r="N116" s="284">
        <v>436</v>
      </c>
      <c r="O116" s="284">
        <v>66652800</v>
      </c>
      <c r="P116" s="285">
        <v>-1.9765636029930821E-2</v>
      </c>
    </row>
    <row r="117" spans="1:16" ht="12.75" customHeight="1">
      <c r="A117" s="275">
        <v>107</v>
      </c>
      <c r="B117" s="289" t="s">
        <v>132</v>
      </c>
      <c r="C117" s="281" t="s">
        <v>158</v>
      </c>
      <c r="D117" s="282">
        <v>45225</v>
      </c>
      <c r="E117" s="281">
        <v>680.35</v>
      </c>
      <c r="F117" s="281">
        <v>681.15</v>
      </c>
      <c r="G117" s="283">
        <v>675.5</v>
      </c>
      <c r="H117" s="283">
        <v>670.65</v>
      </c>
      <c r="I117" s="283">
        <v>665</v>
      </c>
      <c r="J117" s="283">
        <v>686</v>
      </c>
      <c r="K117" s="283">
        <v>691.64999999999986</v>
      </c>
      <c r="L117" s="283">
        <v>696.5</v>
      </c>
      <c r="M117" s="284">
        <v>686.8</v>
      </c>
      <c r="N117" s="284">
        <v>676.3</v>
      </c>
      <c r="O117" s="284">
        <v>23722500</v>
      </c>
      <c r="P117" s="285">
        <v>-4.7400853215357879E-4</v>
      </c>
    </row>
    <row r="118" spans="1:16" ht="12.75" customHeight="1">
      <c r="A118" s="275">
        <v>108</v>
      </c>
      <c r="B118" s="289" t="s">
        <v>49</v>
      </c>
      <c r="C118" s="286" t="s">
        <v>159</v>
      </c>
      <c r="D118" s="282">
        <v>45225</v>
      </c>
      <c r="E118" s="281">
        <v>3143.6</v>
      </c>
      <c r="F118" s="281">
        <v>3155.75</v>
      </c>
      <c r="G118" s="283">
        <v>3113.7</v>
      </c>
      <c r="H118" s="283">
        <v>3083.7999999999997</v>
      </c>
      <c r="I118" s="283">
        <v>3041.7499999999995</v>
      </c>
      <c r="J118" s="283">
        <v>3185.65</v>
      </c>
      <c r="K118" s="283">
        <v>3227.7000000000003</v>
      </c>
      <c r="L118" s="283">
        <v>3257.6000000000004</v>
      </c>
      <c r="M118" s="284">
        <v>3197.8</v>
      </c>
      <c r="N118" s="284">
        <v>3125.85</v>
      </c>
      <c r="O118" s="284">
        <v>776750</v>
      </c>
      <c r="P118" s="285">
        <v>9.6649484536082478E-4</v>
      </c>
    </row>
    <row r="119" spans="1:16" ht="12.75" customHeight="1">
      <c r="A119" s="275">
        <v>109</v>
      </c>
      <c r="B119" s="289" t="s">
        <v>132</v>
      </c>
      <c r="C119" s="281" t="s">
        <v>160</v>
      </c>
      <c r="D119" s="282">
        <v>45225</v>
      </c>
      <c r="E119" s="281">
        <v>759.3</v>
      </c>
      <c r="F119" s="281">
        <v>759.08333333333337</v>
      </c>
      <c r="G119" s="283">
        <v>755.26666666666677</v>
      </c>
      <c r="H119" s="283">
        <v>751.23333333333335</v>
      </c>
      <c r="I119" s="283">
        <v>747.41666666666674</v>
      </c>
      <c r="J119" s="283">
        <v>763.11666666666679</v>
      </c>
      <c r="K119" s="283">
        <v>766.93333333333339</v>
      </c>
      <c r="L119" s="283">
        <v>770.96666666666681</v>
      </c>
      <c r="M119" s="284">
        <v>762.9</v>
      </c>
      <c r="N119" s="284">
        <v>755.05</v>
      </c>
      <c r="O119" s="284">
        <v>18611100</v>
      </c>
      <c r="P119" s="285">
        <v>-4.6928019637571296E-3</v>
      </c>
    </row>
    <row r="120" spans="1:16" ht="12.75" customHeight="1">
      <c r="A120" s="275">
        <v>110</v>
      </c>
      <c r="B120" s="289" t="s">
        <v>45</v>
      </c>
      <c r="C120" s="281" t="s">
        <v>161</v>
      </c>
      <c r="D120" s="282">
        <v>45225</v>
      </c>
      <c r="E120" s="281">
        <v>529.85</v>
      </c>
      <c r="F120" s="281">
        <v>533.36666666666667</v>
      </c>
      <c r="G120" s="283">
        <v>525.23333333333335</v>
      </c>
      <c r="H120" s="283">
        <v>520.61666666666667</v>
      </c>
      <c r="I120" s="283">
        <v>512.48333333333335</v>
      </c>
      <c r="J120" s="283">
        <v>537.98333333333335</v>
      </c>
      <c r="K120" s="283">
        <v>546.11666666666679</v>
      </c>
      <c r="L120" s="283">
        <v>550.73333333333335</v>
      </c>
      <c r="M120" s="284">
        <v>541.5</v>
      </c>
      <c r="N120" s="284">
        <v>528.75</v>
      </c>
      <c r="O120" s="284">
        <v>22232500</v>
      </c>
      <c r="P120" s="285">
        <v>1.6517117220094874E-2</v>
      </c>
    </row>
    <row r="121" spans="1:16" ht="12.75" customHeight="1">
      <c r="A121" s="275">
        <v>111</v>
      </c>
      <c r="B121" s="289" t="s">
        <v>63</v>
      </c>
      <c r="C121" s="281" t="s">
        <v>162</v>
      </c>
      <c r="D121" s="282">
        <v>45225</v>
      </c>
      <c r="E121" s="281">
        <v>1742.5</v>
      </c>
      <c r="F121" s="281">
        <v>1742.1499999999999</v>
      </c>
      <c r="G121" s="283">
        <v>1728.3999999999996</v>
      </c>
      <c r="H121" s="283">
        <v>1714.2999999999997</v>
      </c>
      <c r="I121" s="283">
        <v>1700.5499999999995</v>
      </c>
      <c r="J121" s="283">
        <v>1756.2499999999998</v>
      </c>
      <c r="K121" s="283">
        <v>1770.0000000000002</v>
      </c>
      <c r="L121" s="283">
        <v>1784.1</v>
      </c>
      <c r="M121" s="284">
        <v>1755.9</v>
      </c>
      <c r="N121" s="284">
        <v>1728.05</v>
      </c>
      <c r="O121" s="284">
        <v>35077200</v>
      </c>
      <c r="P121" s="285">
        <v>-5.8722835020575664E-3</v>
      </c>
    </row>
    <row r="122" spans="1:16" ht="12.75" customHeight="1">
      <c r="A122" s="275">
        <v>112</v>
      </c>
      <c r="B122" s="289" t="s">
        <v>68</v>
      </c>
      <c r="C122" s="281" t="s">
        <v>163</v>
      </c>
      <c r="D122" s="282">
        <v>45225</v>
      </c>
      <c r="E122" s="281">
        <v>131.75</v>
      </c>
      <c r="F122" s="281">
        <v>132.03333333333333</v>
      </c>
      <c r="G122" s="283">
        <v>130.41666666666666</v>
      </c>
      <c r="H122" s="283">
        <v>129.08333333333331</v>
      </c>
      <c r="I122" s="283">
        <v>127.46666666666664</v>
      </c>
      <c r="J122" s="283">
        <v>133.36666666666667</v>
      </c>
      <c r="K122" s="283">
        <v>134.98333333333335</v>
      </c>
      <c r="L122" s="283">
        <v>136.31666666666669</v>
      </c>
      <c r="M122" s="284">
        <v>133.65</v>
      </c>
      <c r="N122" s="284">
        <v>130.69999999999999</v>
      </c>
      <c r="O122" s="284">
        <v>69758908</v>
      </c>
      <c r="P122" s="285">
        <v>-2.7978114896791844E-2</v>
      </c>
    </row>
    <row r="123" spans="1:16" ht="12.75" customHeight="1">
      <c r="A123" s="275">
        <v>113</v>
      </c>
      <c r="B123" s="289" t="s">
        <v>45</v>
      </c>
      <c r="C123" s="281" t="s">
        <v>164</v>
      </c>
      <c r="D123" s="282">
        <v>45225</v>
      </c>
      <c r="E123" s="281">
        <v>2449.85</v>
      </c>
      <c r="F123" s="281">
        <v>2456.9666666666667</v>
      </c>
      <c r="G123" s="283">
        <v>2430.6833333333334</v>
      </c>
      <c r="H123" s="283">
        <v>2411.5166666666669</v>
      </c>
      <c r="I123" s="283">
        <v>2385.2333333333336</v>
      </c>
      <c r="J123" s="283">
        <v>2476.1333333333332</v>
      </c>
      <c r="K123" s="283">
        <v>2502.416666666667</v>
      </c>
      <c r="L123" s="283">
        <v>2521.583333333333</v>
      </c>
      <c r="M123" s="284">
        <v>2483.25</v>
      </c>
      <c r="N123" s="284">
        <v>2437.8000000000002</v>
      </c>
      <c r="O123" s="284">
        <v>966900</v>
      </c>
      <c r="P123" s="285">
        <v>1.7361111111111112E-2</v>
      </c>
    </row>
    <row r="124" spans="1:16" ht="12.75" customHeight="1">
      <c r="A124" s="275">
        <v>114</v>
      </c>
      <c r="B124" s="289" t="s">
        <v>43</v>
      </c>
      <c r="C124" s="286" t="s">
        <v>165</v>
      </c>
      <c r="D124" s="282">
        <v>45225</v>
      </c>
      <c r="E124" s="281">
        <v>392.9</v>
      </c>
      <c r="F124" s="281">
        <v>392.40000000000003</v>
      </c>
      <c r="G124" s="283">
        <v>389.25000000000006</v>
      </c>
      <c r="H124" s="283">
        <v>385.6</v>
      </c>
      <c r="I124" s="283">
        <v>382.45000000000005</v>
      </c>
      <c r="J124" s="283">
        <v>396.05000000000007</v>
      </c>
      <c r="K124" s="283">
        <v>399.20000000000005</v>
      </c>
      <c r="L124" s="283">
        <v>402.85000000000008</v>
      </c>
      <c r="M124" s="284">
        <v>395.55</v>
      </c>
      <c r="N124" s="284">
        <v>388.75</v>
      </c>
      <c r="O124" s="284">
        <v>13081500</v>
      </c>
      <c r="P124" s="285">
        <v>7.8486334968465313E-2</v>
      </c>
    </row>
    <row r="125" spans="1:16" ht="12.75" customHeight="1">
      <c r="A125" s="275">
        <v>115</v>
      </c>
      <c r="B125" s="289" t="s">
        <v>68</v>
      </c>
      <c r="C125" s="281" t="s">
        <v>166</v>
      </c>
      <c r="D125" s="282">
        <v>45225</v>
      </c>
      <c r="E125" s="281">
        <v>472.7</v>
      </c>
      <c r="F125" s="281">
        <v>471.54999999999995</v>
      </c>
      <c r="G125" s="283">
        <v>467.69999999999993</v>
      </c>
      <c r="H125" s="283">
        <v>462.7</v>
      </c>
      <c r="I125" s="283">
        <v>458.84999999999997</v>
      </c>
      <c r="J125" s="283">
        <v>476.5499999999999</v>
      </c>
      <c r="K125" s="283">
        <v>480.39999999999992</v>
      </c>
      <c r="L125" s="283">
        <v>485.39999999999986</v>
      </c>
      <c r="M125" s="284">
        <v>475.4</v>
      </c>
      <c r="N125" s="284">
        <v>466.55</v>
      </c>
      <c r="O125" s="284">
        <v>24064000</v>
      </c>
      <c r="P125" s="285">
        <v>2.0872221279484134E-2</v>
      </c>
    </row>
    <row r="126" spans="1:16" ht="12.75" customHeight="1">
      <c r="A126" s="275">
        <v>116</v>
      </c>
      <c r="B126" s="289" t="s">
        <v>41</v>
      </c>
      <c r="C126" s="281" t="s">
        <v>167</v>
      </c>
      <c r="D126" s="282">
        <v>45225</v>
      </c>
      <c r="E126" s="281">
        <v>3101.5</v>
      </c>
      <c r="F126" s="281">
        <v>3084.3166666666671</v>
      </c>
      <c r="G126" s="283">
        <v>3052.4333333333343</v>
      </c>
      <c r="H126" s="283">
        <v>3003.3666666666672</v>
      </c>
      <c r="I126" s="283">
        <v>2971.4833333333345</v>
      </c>
      <c r="J126" s="283">
        <v>3133.3833333333341</v>
      </c>
      <c r="K126" s="283">
        <v>3165.2666666666664</v>
      </c>
      <c r="L126" s="283">
        <v>3214.3333333333339</v>
      </c>
      <c r="M126" s="284">
        <v>3116.2</v>
      </c>
      <c r="N126" s="284">
        <v>3035.25</v>
      </c>
      <c r="O126" s="284">
        <v>9341700</v>
      </c>
      <c r="P126" s="285">
        <v>-1.8223665542138286E-2</v>
      </c>
    </row>
    <row r="127" spans="1:16" ht="12.75" customHeight="1">
      <c r="A127" s="275">
        <v>117</v>
      </c>
      <c r="B127" s="289" t="s">
        <v>87</v>
      </c>
      <c r="C127" s="281" t="s">
        <v>168</v>
      </c>
      <c r="D127" s="282">
        <v>45225</v>
      </c>
      <c r="E127" s="281">
        <v>5242.25</v>
      </c>
      <c r="F127" s="281">
        <v>5239.2</v>
      </c>
      <c r="G127" s="283">
        <v>5201.3999999999996</v>
      </c>
      <c r="H127" s="283">
        <v>5160.55</v>
      </c>
      <c r="I127" s="283">
        <v>5122.75</v>
      </c>
      <c r="J127" s="283">
        <v>5280.0499999999993</v>
      </c>
      <c r="K127" s="283">
        <v>5317.85</v>
      </c>
      <c r="L127" s="283">
        <v>5358.6999999999989</v>
      </c>
      <c r="M127" s="284">
        <v>5277</v>
      </c>
      <c r="N127" s="284">
        <v>5198.3500000000004</v>
      </c>
      <c r="O127" s="284">
        <v>1763100</v>
      </c>
      <c r="P127" s="285">
        <v>-1.6237027117509205E-2</v>
      </c>
    </row>
    <row r="128" spans="1:16" ht="12.75" customHeight="1">
      <c r="A128" s="275">
        <v>118</v>
      </c>
      <c r="B128" s="289" t="s">
        <v>87</v>
      </c>
      <c r="C128" s="281" t="s">
        <v>169</v>
      </c>
      <c r="D128" s="282">
        <v>45225</v>
      </c>
      <c r="E128" s="281">
        <v>4626.3500000000004</v>
      </c>
      <c r="F128" s="281">
        <v>4612.9000000000005</v>
      </c>
      <c r="G128" s="283">
        <v>4588.5500000000011</v>
      </c>
      <c r="H128" s="283">
        <v>4550.7500000000009</v>
      </c>
      <c r="I128" s="283">
        <v>4526.4000000000015</v>
      </c>
      <c r="J128" s="283">
        <v>4650.7000000000007</v>
      </c>
      <c r="K128" s="283">
        <v>4675.0500000000011</v>
      </c>
      <c r="L128" s="283">
        <v>4712.8500000000004</v>
      </c>
      <c r="M128" s="284">
        <v>4637.25</v>
      </c>
      <c r="N128" s="284">
        <v>4575.1000000000004</v>
      </c>
      <c r="O128" s="284">
        <v>624200</v>
      </c>
      <c r="P128" s="285">
        <v>4.5911528150134051E-2</v>
      </c>
    </row>
    <row r="129" spans="1:16" ht="12.75" customHeight="1">
      <c r="A129" s="275">
        <v>119</v>
      </c>
      <c r="B129" s="289" t="s">
        <v>43</v>
      </c>
      <c r="C129" s="281" t="s">
        <v>170</v>
      </c>
      <c r="D129" s="282">
        <v>45225</v>
      </c>
      <c r="E129" s="281">
        <v>1154.95</v>
      </c>
      <c r="F129" s="281">
        <v>1155.9666666666667</v>
      </c>
      <c r="G129" s="283">
        <v>1145.1333333333334</v>
      </c>
      <c r="H129" s="283">
        <v>1135.3166666666668</v>
      </c>
      <c r="I129" s="283">
        <v>1124.4833333333336</v>
      </c>
      <c r="J129" s="283">
        <v>1165.7833333333333</v>
      </c>
      <c r="K129" s="283">
        <v>1176.6166666666663</v>
      </c>
      <c r="L129" s="283">
        <v>1186.4333333333332</v>
      </c>
      <c r="M129" s="284">
        <v>1166.8</v>
      </c>
      <c r="N129" s="284">
        <v>1146.1500000000001</v>
      </c>
      <c r="O129" s="284">
        <v>5461250</v>
      </c>
      <c r="P129" s="285">
        <v>1.1492443324937028E-2</v>
      </c>
    </row>
    <row r="130" spans="1:16" ht="12.75" customHeight="1">
      <c r="A130" s="275">
        <v>120</v>
      </c>
      <c r="B130" s="289" t="s">
        <v>56</v>
      </c>
      <c r="C130" s="281" t="s">
        <v>171</v>
      </c>
      <c r="D130" s="282">
        <v>45225</v>
      </c>
      <c r="E130" s="281">
        <v>1544.3</v>
      </c>
      <c r="F130" s="281">
        <v>1538.7666666666667</v>
      </c>
      <c r="G130" s="283">
        <v>1525.7833333333333</v>
      </c>
      <c r="H130" s="283">
        <v>1507.2666666666667</v>
      </c>
      <c r="I130" s="283">
        <v>1494.2833333333333</v>
      </c>
      <c r="J130" s="283">
        <v>1557.2833333333333</v>
      </c>
      <c r="K130" s="283">
        <v>1570.2666666666664</v>
      </c>
      <c r="L130" s="283">
        <v>1588.7833333333333</v>
      </c>
      <c r="M130" s="284">
        <v>1551.75</v>
      </c>
      <c r="N130" s="284">
        <v>1520.25</v>
      </c>
      <c r="O130" s="284">
        <v>15209600</v>
      </c>
      <c r="P130" s="285">
        <v>-3.7860337421954569E-2</v>
      </c>
    </row>
    <row r="131" spans="1:16" ht="12.75" customHeight="1">
      <c r="A131" s="275">
        <v>121</v>
      </c>
      <c r="B131" s="289" t="s">
        <v>68</v>
      </c>
      <c r="C131" s="281" t="s">
        <v>172</v>
      </c>
      <c r="D131" s="282">
        <v>45225</v>
      </c>
      <c r="E131" s="281">
        <v>284</v>
      </c>
      <c r="F131" s="281">
        <v>285.95</v>
      </c>
      <c r="G131" s="283">
        <v>280.95</v>
      </c>
      <c r="H131" s="283">
        <v>277.89999999999998</v>
      </c>
      <c r="I131" s="283">
        <v>272.89999999999998</v>
      </c>
      <c r="J131" s="283">
        <v>289</v>
      </c>
      <c r="K131" s="283">
        <v>294</v>
      </c>
      <c r="L131" s="283">
        <v>297.05</v>
      </c>
      <c r="M131" s="284">
        <v>290.95</v>
      </c>
      <c r="N131" s="284">
        <v>282.89999999999998</v>
      </c>
      <c r="O131" s="284">
        <v>41708000</v>
      </c>
      <c r="P131" s="285">
        <v>2.3860958366064416E-2</v>
      </c>
    </row>
    <row r="132" spans="1:16" ht="12.75" customHeight="1">
      <c r="A132" s="275">
        <v>122</v>
      </c>
      <c r="B132" s="289" t="s">
        <v>68</v>
      </c>
      <c r="C132" s="281" t="s">
        <v>173</v>
      </c>
      <c r="D132" s="282">
        <v>45225</v>
      </c>
      <c r="E132" s="281">
        <v>140.69999999999999</v>
      </c>
      <c r="F132" s="281">
        <v>141.98333333333332</v>
      </c>
      <c r="G132" s="283">
        <v>138.21666666666664</v>
      </c>
      <c r="H132" s="283">
        <v>135.73333333333332</v>
      </c>
      <c r="I132" s="283">
        <v>131.96666666666664</v>
      </c>
      <c r="J132" s="283">
        <v>144.46666666666664</v>
      </c>
      <c r="K132" s="283">
        <v>148.23333333333335</v>
      </c>
      <c r="L132" s="283">
        <v>150.71666666666664</v>
      </c>
      <c r="M132" s="284">
        <v>145.75</v>
      </c>
      <c r="N132" s="284">
        <v>139.5</v>
      </c>
      <c r="O132" s="284">
        <v>73968000</v>
      </c>
      <c r="P132" s="285">
        <v>-3.2415038066085866E-2</v>
      </c>
    </row>
    <row r="133" spans="1:16" ht="12.75" customHeight="1">
      <c r="A133" s="275">
        <v>123</v>
      </c>
      <c r="B133" s="289" t="s">
        <v>59</v>
      </c>
      <c r="C133" s="281" t="s">
        <v>174</v>
      </c>
      <c r="D133" s="282">
        <v>45225</v>
      </c>
      <c r="E133" s="281">
        <v>544.9</v>
      </c>
      <c r="F133" s="281">
        <v>551.4</v>
      </c>
      <c r="G133" s="283">
        <v>537.79999999999995</v>
      </c>
      <c r="H133" s="283">
        <v>530.69999999999993</v>
      </c>
      <c r="I133" s="283">
        <v>517.09999999999991</v>
      </c>
      <c r="J133" s="283">
        <v>558.5</v>
      </c>
      <c r="K133" s="283">
        <v>572.10000000000014</v>
      </c>
      <c r="L133" s="283">
        <v>579.20000000000005</v>
      </c>
      <c r="M133" s="284">
        <v>565</v>
      </c>
      <c r="N133" s="284">
        <v>544.29999999999995</v>
      </c>
      <c r="O133" s="284">
        <v>12949200</v>
      </c>
      <c r="P133" s="285">
        <v>8.1479254359591094E-2</v>
      </c>
    </row>
    <row r="134" spans="1:16" ht="12.75" customHeight="1">
      <c r="A134" s="275">
        <v>124</v>
      </c>
      <c r="B134" s="289" t="s">
        <v>56</v>
      </c>
      <c r="C134" s="281" t="s">
        <v>175</v>
      </c>
      <c r="D134" s="282">
        <v>45225</v>
      </c>
      <c r="E134" s="281">
        <v>10265.6</v>
      </c>
      <c r="F134" s="281">
        <v>10243.1</v>
      </c>
      <c r="G134" s="283">
        <v>10174.650000000001</v>
      </c>
      <c r="H134" s="283">
        <v>10083.700000000001</v>
      </c>
      <c r="I134" s="283">
        <v>10015.250000000002</v>
      </c>
      <c r="J134" s="283">
        <v>10334.050000000001</v>
      </c>
      <c r="K134" s="283">
        <v>10402.500000000002</v>
      </c>
      <c r="L134" s="283">
        <v>10493.45</v>
      </c>
      <c r="M134" s="284">
        <v>10311.549999999999</v>
      </c>
      <c r="N134" s="284">
        <v>10152.15</v>
      </c>
      <c r="O134" s="284">
        <v>2664600</v>
      </c>
      <c r="P134" s="285">
        <v>-3.2171180607511595E-3</v>
      </c>
    </row>
    <row r="135" spans="1:16" ht="12.75" customHeight="1">
      <c r="A135" s="275">
        <v>125</v>
      </c>
      <c r="B135" s="289" t="s">
        <v>59</v>
      </c>
      <c r="C135" s="281" t="s">
        <v>176</v>
      </c>
      <c r="D135" s="282">
        <v>45225</v>
      </c>
      <c r="E135" s="281">
        <v>1016</v>
      </c>
      <c r="F135" s="281">
        <v>1009.8166666666666</v>
      </c>
      <c r="G135" s="283">
        <v>1000.8333333333333</v>
      </c>
      <c r="H135" s="283">
        <v>985.66666666666663</v>
      </c>
      <c r="I135" s="283">
        <v>976.68333333333328</v>
      </c>
      <c r="J135" s="283">
        <v>1024.9833333333331</v>
      </c>
      <c r="K135" s="283">
        <v>1033.9666666666667</v>
      </c>
      <c r="L135" s="283">
        <v>1049.1333333333332</v>
      </c>
      <c r="M135" s="284">
        <v>1018.8</v>
      </c>
      <c r="N135" s="284">
        <v>994.65</v>
      </c>
      <c r="O135" s="284">
        <v>10129000</v>
      </c>
      <c r="P135" s="285">
        <v>1.1251659794534907E-2</v>
      </c>
    </row>
    <row r="136" spans="1:16" ht="12.75" customHeight="1">
      <c r="A136" s="275">
        <v>126</v>
      </c>
      <c r="B136" s="289" t="s">
        <v>45</v>
      </c>
      <c r="C136" s="288" t="s">
        <v>177</v>
      </c>
      <c r="D136" s="282">
        <v>45225</v>
      </c>
      <c r="E136" s="281">
        <v>1958.8</v>
      </c>
      <c r="F136" s="281">
        <v>1949.6000000000001</v>
      </c>
      <c r="G136" s="283">
        <v>1924.5000000000002</v>
      </c>
      <c r="H136" s="283">
        <v>1890.2</v>
      </c>
      <c r="I136" s="283">
        <v>1865.1000000000001</v>
      </c>
      <c r="J136" s="283">
        <v>1983.9000000000003</v>
      </c>
      <c r="K136" s="283">
        <v>2009.0000000000002</v>
      </c>
      <c r="L136" s="283">
        <v>2043.3000000000004</v>
      </c>
      <c r="M136" s="284">
        <v>1974.7</v>
      </c>
      <c r="N136" s="284">
        <v>1915.3</v>
      </c>
      <c r="O136" s="284">
        <v>3068400</v>
      </c>
      <c r="P136" s="285">
        <v>-7.6339554485249844E-2</v>
      </c>
    </row>
    <row r="137" spans="1:16" ht="12.75" customHeight="1">
      <c r="A137" s="275">
        <v>127</v>
      </c>
      <c r="B137" s="289" t="s">
        <v>43</v>
      </c>
      <c r="C137" s="288" t="s">
        <v>178</v>
      </c>
      <c r="D137" s="282">
        <v>45225</v>
      </c>
      <c r="E137" s="281">
        <v>1435.35</v>
      </c>
      <c r="F137" s="281">
        <v>1440.1499999999999</v>
      </c>
      <c r="G137" s="283">
        <v>1419.1999999999998</v>
      </c>
      <c r="H137" s="283">
        <v>1403.05</v>
      </c>
      <c r="I137" s="283">
        <v>1382.1</v>
      </c>
      <c r="J137" s="283">
        <v>1456.2999999999997</v>
      </c>
      <c r="K137" s="283">
        <v>1477.25</v>
      </c>
      <c r="L137" s="283">
        <v>1493.3999999999996</v>
      </c>
      <c r="M137" s="284">
        <v>1461.1</v>
      </c>
      <c r="N137" s="284">
        <v>1424</v>
      </c>
      <c r="O137" s="284">
        <v>1702400</v>
      </c>
      <c r="P137" s="285">
        <v>-1.7090069284064664E-2</v>
      </c>
    </row>
    <row r="138" spans="1:16" ht="12.75" customHeight="1">
      <c r="A138" s="275">
        <v>128</v>
      </c>
      <c r="B138" s="289" t="s">
        <v>68</v>
      </c>
      <c r="C138" s="281" t="s">
        <v>179</v>
      </c>
      <c r="D138" s="282">
        <v>45225</v>
      </c>
      <c r="E138" s="281">
        <v>916.6</v>
      </c>
      <c r="F138" s="281">
        <v>909.95000000000016</v>
      </c>
      <c r="G138" s="283">
        <v>896.70000000000027</v>
      </c>
      <c r="H138" s="283">
        <v>876.80000000000007</v>
      </c>
      <c r="I138" s="283">
        <v>863.55000000000018</v>
      </c>
      <c r="J138" s="283">
        <v>929.85000000000036</v>
      </c>
      <c r="K138" s="283">
        <v>943.10000000000014</v>
      </c>
      <c r="L138" s="283">
        <v>963.00000000000045</v>
      </c>
      <c r="M138" s="284">
        <v>923.2</v>
      </c>
      <c r="N138" s="284">
        <v>890.05</v>
      </c>
      <c r="O138" s="284">
        <v>9005600</v>
      </c>
      <c r="P138" s="285">
        <v>9.6532242353399578E-2</v>
      </c>
    </row>
    <row r="139" spans="1:16" ht="12.75" customHeight="1">
      <c r="A139" s="275">
        <v>129</v>
      </c>
      <c r="B139" s="289" t="s">
        <v>84</v>
      </c>
      <c r="C139" s="281" t="s">
        <v>180</v>
      </c>
      <c r="D139" s="282">
        <v>45225</v>
      </c>
      <c r="E139" s="281">
        <v>1118.3</v>
      </c>
      <c r="F139" s="281">
        <v>1120.7666666666667</v>
      </c>
      <c r="G139" s="283">
        <v>1109.0333333333333</v>
      </c>
      <c r="H139" s="283">
        <v>1099.7666666666667</v>
      </c>
      <c r="I139" s="283">
        <v>1088.0333333333333</v>
      </c>
      <c r="J139" s="283">
        <v>1130.0333333333333</v>
      </c>
      <c r="K139" s="283">
        <v>1141.7666666666664</v>
      </c>
      <c r="L139" s="283">
        <v>1151.0333333333333</v>
      </c>
      <c r="M139" s="284">
        <v>1132.5</v>
      </c>
      <c r="N139" s="284">
        <v>1111.5</v>
      </c>
      <c r="O139" s="284">
        <v>2669600</v>
      </c>
      <c r="P139" s="285">
        <v>-4.0264595916019559E-2</v>
      </c>
    </row>
    <row r="140" spans="1:16" ht="12.75" customHeight="1">
      <c r="A140" s="275">
        <v>130</v>
      </c>
      <c r="B140" s="289" t="s">
        <v>56</v>
      </c>
      <c r="C140" s="286" t="s">
        <v>181</v>
      </c>
      <c r="D140" s="282">
        <v>45225</v>
      </c>
      <c r="E140" s="281">
        <v>93.05</v>
      </c>
      <c r="F140" s="281">
        <v>93.3</v>
      </c>
      <c r="G140" s="283">
        <v>92.449999999999989</v>
      </c>
      <c r="H140" s="283">
        <v>91.85</v>
      </c>
      <c r="I140" s="283">
        <v>90.999999999999986</v>
      </c>
      <c r="J140" s="283">
        <v>93.899999999999991</v>
      </c>
      <c r="K140" s="283">
        <v>94.749999999999986</v>
      </c>
      <c r="L140" s="283">
        <v>95.35</v>
      </c>
      <c r="M140" s="284">
        <v>94.15</v>
      </c>
      <c r="N140" s="284">
        <v>92.7</v>
      </c>
      <c r="O140" s="284">
        <v>83219100</v>
      </c>
      <c r="P140" s="285">
        <v>1.6389177939646202E-2</v>
      </c>
    </row>
    <row r="141" spans="1:16" ht="12.75" customHeight="1">
      <c r="A141" s="275">
        <v>131</v>
      </c>
      <c r="B141" s="289" t="s">
        <v>87</v>
      </c>
      <c r="C141" s="281" t="s">
        <v>182</v>
      </c>
      <c r="D141" s="282">
        <v>45225</v>
      </c>
      <c r="E141" s="281">
        <v>2462.1999999999998</v>
      </c>
      <c r="F141" s="281">
        <v>2451.6833333333334</v>
      </c>
      <c r="G141" s="283">
        <v>2430.8166666666666</v>
      </c>
      <c r="H141" s="283">
        <v>2399.4333333333334</v>
      </c>
      <c r="I141" s="283">
        <v>2378.5666666666666</v>
      </c>
      <c r="J141" s="283">
        <v>2483.0666666666666</v>
      </c>
      <c r="K141" s="283">
        <v>2503.9333333333334</v>
      </c>
      <c r="L141" s="283">
        <v>2535.3166666666666</v>
      </c>
      <c r="M141" s="284">
        <v>2472.5500000000002</v>
      </c>
      <c r="N141" s="284">
        <v>2420.3000000000002</v>
      </c>
      <c r="O141" s="284">
        <v>2436225</v>
      </c>
      <c r="P141" s="285">
        <v>-2.257081593499605E-4</v>
      </c>
    </row>
    <row r="142" spans="1:16" ht="12.75" customHeight="1">
      <c r="A142" s="275">
        <v>132</v>
      </c>
      <c r="B142" s="289" t="s">
        <v>56</v>
      </c>
      <c r="C142" s="281" t="s">
        <v>183</v>
      </c>
      <c r="D142" s="282">
        <v>45225</v>
      </c>
      <c r="E142" s="281">
        <v>107241.2</v>
      </c>
      <c r="F142" s="281">
        <v>107329.93333333333</v>
      </c>
      <c r="G142" s="283">
        <v>106761.26666666666</v>
      </c>
      <c r="H142" s="283">
        <v>106281.33333333333</v>
      </c>
      <c r="I142" s="283">
        <v>105712.66666666666</v>
      </c>
      <c r="J142" s="283">
        <v>107809.86666666667</v>
      </c>
      <c r="K142" s="283">
        <v>108378.53333333333</v>
      </c>
      <c r="L142" s="283">
        <v>108858.46666666667</v>
      </c>
      <c r="M142" s="284">
        <v>107898.6</v>
      </c>
      <c r="N142" s="284">
        <v>106850</v>
      </c>
      <c r="O142" s="284">
        <v>44660</v>
      </c>
      <c r="P142" s="285">
        <v>-2.2341376228775692E-3</v>
      </c>
    </row>
    <row r="143" spans="1:16" ht="12.75" customHeight="1">
      <c r="A143" s="275">
        <v>133</v>
      </c>
      <c r="B143" s="289" t="s">
        <v>68</v>
      </c>
      <c r="C143" s="281" t="s">
        <v>184</v>
      </c>
      <c r="D143" s="282">
        <v>45225</v>
      </c>
      <c r="E143" s="281">
        <v>1197.25</v>
      </c>
      <c r="F143" s="281">
        <v>1205.3499999999999</v>
      </c>
      <c r="G143" s="283">
        <v>1184.2499999999998</v>
      </c>
      <c r="H143" s="283">
        <v>1171.2499999999998</v>
      </c>
      <c r="I143" s="283">
        <v>1150.1499999999996</v>
      </c>
      <c r="J143" s="283">
        <v>1218.3499999999999</v>
      </c>
      <c r="K143" s="283">
        <v>1239.4500000000003</v>
      </c>
      <c r="L143" s="283">
        <v>1252.45</v>
      </c>
      <c r="M143" s="284">
        <v>1226.45</v>
      </c>
      <c r="N143" s="284">
        <v>1192.3499999999999</v>
      </c>
      <c r="O143" s="284">
        <v>6719900</v>
      </c>
      <c r="P143" s="285">
        <v>3.0446149953613898E-2</v>
      </c>
    </row>
    <row r="144" spans="1:16" ht="12.75" customHeight="1">
      <c r="A144" s="275">
        <v>134</v>
      </c>
      <c r="B144" s="289" t="s">
        <v>132</v>
      </c>
      <c r="C144" s="281" t="s">
        <v>185</v>
      </c>
      <c r="D144" s="282">
        <v>45225</v>
      </c>
      <c r="E144" s="281">
        <v>94.8</v>
      </c>
      <c r="F144" s="281">
        <v>95.016666666666652</v>
      </c>
      <c r="G144" s="283">
        <v>94.133333333333297</v>
      </c>
      <c r="H144" s="283">
        <v>93.46666666666664</v>
      </c>
      <c r="I144" s="283">
        <v>92.583333333333286</v>
      </c>
      <c r="J144" s="283">
        <v>95.683333333333309</v>
      </c>
      <c r="K144" s="283">
        <v>96.566666666666663</v>
      </c>
      <c r="L144" s="283">
        <v>97.23333333333332</v>
      </c>
      <c r="M144" s="284">
        <v>95.9</v>
      </c>
      <c r="N144" s="284">
        <v>94.35</v>
      </c>
      <c r="O144" s="284">
        <v>60165000</v>
      </c>
      <c r="P144" s="285">
        <v>-2.2388059701492539E-3</v>
      </c>
    </row>
    <row r="145" spans="1:16" ht="12.75" customHeight="1">
      <c r="A145" s="275">
        <v>135</v>
      </c>
      <c r="B145" s="289" t="s">
        <v>45</v>
      </c>
      <c r="C145" s="281" t="s">
        <v>186</v>
      </c>
      <c r="D145" s="282">
        <v>45225</v>
      </c>
      <c r="E145" s="281">
        <v>4222.8500000000004</v>
      </c>
      <c r="F145" s="281">
        <v>4179.1333333333341</v>
      </c>
      <c r="G145" s="283">
        <v>4117.9666666666681</v>
      </c>
      <c r="H145" s="283">
        <v>4013.0833333333339</v>
      </c>
      <c r="I145" s="283">
        <v>3951.9166666666679</v>
      </c>
      <c r="J145" s="283">
        <v>4284.0166666666682</v>
      </c>
      <c r="K145" s="283">
        <v>4345.1833333333343</v>
      </c>
      <c r="L145" s="283">
        <v>4450.0666666666684</v>
      </c>
      <c r="M145" s="284">
        <v>4240.3</v>
      </c>
      <c r="N145" s="284">
        <v>4074.25</v>
      </c>
      <c r="O145" s="284">
        <v>1568400</v>
      </c>
      <c r="P145" s="285">
        <v>-3.399852180339985E-2</v>
      </c>
    </row>
    <row r="146" spans="1:16" ht="12.75" customHeight="1">
      <c r="A146" s="275">
        <v>136</v>
      </c>
      <c r="B146" s="289" t="s">
        <v>39</v>
      </c>
      <c r="C146" s="281" t="s">
        <v>187</v>
      </c>
      <c r="D146" s="282">
        <v>45225</v>
      </c>
      <c r="E146" s="281">
        <v>3710.9</v>
      </c>
      <c r="F146" s="281">
        <v>3708.1833333333329</v>
      </c>
      <c r="G146" s="283">
        <v>3636.4166666666661</v>
      </c>
      <c r="H146" s="283">
        <v>3561.9333333333329</v>
      </c>
      <c r="I146" s="283">
        <v>3490.1666666666661</v>
      </c>
      <c r="J146" s="283">
        <v>3782.6666666666661</v>
      </c>
      <c r="K146" s="283">
        <v>3854.4333333333334</v>
      </c>
      <c r="L146" s="283">
        <v>3928.9166666666661</v>
      </c>
      <c r="M146" s="284">
        <v>3779.95</v>
      </c>
      <c r="N146" s="284">
        <v>3633.7</v>
      </c>
      <c r="O146" s="284">
        <v>1315200</v>
      </c>
      <c r="P146" s="285">
        <v>4.09592781669239E-2</v>
      </c>
    </row>
    <row r="147" spans="1:16" ht="12.75" customHeight="1">
      <c r="A147" s="275">
        <v>137</v>
      </c>
      <c r="B147" s="289" t="s">
        <v>59</v>
      </c>
      <c r="C147" s="281" t="s">
        <v>188</v>
      </c>
      <c r="D147" s="282">
        <v>45225</v>
      </c>
      <c r="E147" s="281">
        <v>22985.35</v>
      </c>
      <c r="F147" s="281">
        <v>22988.600000000002</v>
      </c>
      <c r="G147" s="283">
        <v>22827.200000000004</v>
      </c>
      <c r="H147" s="283">
        <v>22669.050000000003</v>
      </c>
      <c r="I147" s="283">
        <v>22507.650000000005</v>
      </c>
      <c r="J147" s="283">
        <v>23146.750000000004</v>
      </c>
      <c r="K147" s="283">
        <v>23308.150000000005</v>
      </c>
      <c r="L147" s="283">
        <v>23466.300000000003</v>
      </c>
      <c r="M147" s="284">
        <v>23150</v>
      </c>
      <c r="N147" s="284">
        <v>22830.45</v>
      </c>
      <c r="O147" s="284">
        <v>326640</v>
      </c>
      <c r="P147" s="285">
        <v>-2.4256183534472456E-2</v>
      </c>
    </row>
    <row r="148" spans="1:16" ht="12.75" customHeight="1">
      <c r="A148" s="275">
        <v>138</v>
      </c>
      <c r="B148" s="289" t="s">
        <v>132</v>
      </c>
      <c r="C148" s="281" t="s">
        <v>189</v>
      </c>
      <c r="D148" s="282">
        <v>45225</v>
      </c>
      <c r="E148" s="281">
        <v>146.9</v>
      </c>
      <c r="F148" s="281">
        <v>147.4</v>
      </c>
      <c r="G148" s="283">
        <v>145.9</v>
      </c>
      <c r="H148" s="283">
        <v>144.9</v>
      </c>
      <c r="I148" s="283">
        <v>143.4</v>
      </c>
      <c r="J148" s="283">
        <v>148.4</v>
      </c>
      <c r="K148" s="283">
        <v>149.9</v>
      </c>
      <c r="L148" s="283">
        <v>150.9</v>
      </c>
      <c r="M148" s="284">
        <v>148.9</v>
      </c>
      <c r="N148" s="284">
        <v>146.4</v>
      </c>
      <c r="O148" s="284">
        <v>109750500</v>
      </c>
      <c r="P148" s="285">
        <v>-9.2618921883251409E-3</v>
      </c>
    </row>
    <row r="149" spans="1:16" ht="12.75" customHeight="1">
      <c r="A149" s="275">
        <v>139</v>
      </c>
      <c r="B149" s="289" t="s">
        <v>190</v>
      </c>
      <c r="C149" s="281" t="s">
        <v>191</v>
      </c>
      <c r="D149" s="282">
        <v>45225</v>
      </c>
      <c r="E149" s="281">
        <v>235.05</v>
      </c>
      <c r="F149" s="281">
        <v>235.41666666666666</v>
      </c>
      <c r="G149" s="283">
        <v>232.73333333333332</v>
      </c>
      <c r="H149" s="283">
        <v>230.41666666666666</v>
      </c>
      <c r="I149" s="283">
        <v>227.73333333333332</v>
      </c>
      <c r="J149" s="283">
        <v>237.73333333333332</v>
      </c>
      <c r="K149" s="283">
        <v>240.41666666666666</v>
      </c>
      <c r="L149" s="283">
        <v>242.73333333333332</v>
      </c>
      <c r="M149" s="284">
        <v>238.1</v>
      </c>
      <c r="N149" s="284">
        <v>233.1</v>
      </c>
      <c r="O149" s="284">
        <v>89418000</v>
      </c>
      <c r="P149" s="285">
        <v>1.432703760421984E-2</v>
      </c>
    </row>
    <row r="150" spans="1:16" ht="12.75" customHeight="1">
      <c r="A150" s="275">
        <v>140</v>
      </c>
      <c r="B150" s="289" t="s">
        <v>108</v>
      </c>
      <c r="C150" s="286" t="s">
        <v>192</v>
      </c>
      <c r="D150" s="282">
        <v>45225</v>
      </c>
      <c r="E150" s="281">
        <v>1094.25</v>
      </c>
      <c r="F150" s="281">
        <v>1108.5833333333333</v>
      </c>
      <c r="G150" s="283">
        <v>1065.6166666666666</v>
      </c>
      <c r="H150" s="283">
        <v>1036.9833333333333</v>
      </c>
      <c r="I150" s="283">
        <v>994.01666666666665</v>
      </c>
      <c r="J150" s="283">
        <v>1137.2166666666665</v>
      </c>
      <c r="K150" s="283">
        <v>1180.1833333333332</v>
      </c>
      <c r="L150" s="283">
        <v>1208.8166666666664</v>
      </c>
      <c r="M150" s="284">
        <v>1151.55</v>
      </c>
      <c r="N150" s="284">
        <v>1079.95</v>
      </c>
      <c r="O150" s="284">
        <v>7613200</v>
      </c>
      <c r="P150" s="285">
        <v>0.10911686722414848</v>
      </c>
    </row>
    <row r="151" spans="1:16" ht="12.75" customHeight="1">
      <c r="A151" s="275">
        <v>141</v>
      </c>
      <c r="B151" s="289" t="s">
        <v>87</v>
      </c>
      <c r="C151" s="288" t="s">
        <v>193</v>
      </c>
      <c r="D151" s="282">
        <v>45225</v>
      </c>
      <c r="E151" s="281">
        <v>4035.75</v>
      </c>
      <c r="F151" s="281">
        <v>4052.7999999999997</v>
      </c>
      <c r="G151" s="283">
        <v>4001.8499999999995</v>
      </c>
      <c r="H151" s="283">
        <v>3967.95</v>
      </c>
      <c r="I151" s="283">
        <v>3916.9999999999995</v>
      </c>
      <c r="J151" s="283">
        <v>4086.6999999999994</v>
      </c>
      <c r="K151" s="283">
        <v>4137.6499999999996</v>
      </c>
      <c r="L151" s="283">
        <v>4171.5499999999993</v>
      </c>
      <c r="M151" s="284">
        <v>4103.75</v>
      </c>
      <c r="N151" s="284">
        <v>4018.9</v>
      </c>
      <c r="O151" s="284">
        <v>371800</v>
      </c>
      <c r="P151" s="285">
        <v>5.6850483229107449E-2</v>
      </c>
    </row>
    <row r="152" spans="1:16" ht="12.75" customHeight="1">
      <c r="A152" s="275">
        <v>142</v>
      </c>
      <c r="B152" s="289" t="s">
        <v>84</v>
      </c>
      <c r="C152" s="281" t="s">
        <v>194</v>
      </c>
      <c r="D152" s="282">
        <v>45225</v>
      </c>
      <c r="E152" s="281">
        <v>182.85</v>
      </c>
      <c r="F152" s="281">
        <v>182.9</v>
      </c>
      <c r="G152" s="283">
        <v>181.45000000000002</v>
      </c>
      <c r="H152" s="283">
        <v>180.05</v>
      </c>
      <c r="I152" s="283">
        <v>178.60000000000002</v>
      </c>
      <c r="J152" s="283">
        <v>184.3</v>
      </c>
      <c r="K152" s="283">
        <v>185.75</v>
      </c>
      <c r="L152" s="283">
        <v>187.15</v>
      </c>
      <c r="M152" s="284">
        <v>184.35</v>
      </c>
      <c r="N152" s="284">
        <v>181.5</v>
      </c>
      <c r="O152" s="284">
        <v>44532950</v>
      </c>
      <c r="P152" s="285">
        <v>4.3858857503835391E-2</v>
      </c>
    </row>
    <row r="153" spans="1:16" ht="12.75" customHeight="1">
      <c r="A153" s="275">
        <v>143</v>
      </c>
      <c r="B153" s="289" t="s">
        <v>47</v>
      </c>
      <c r="C153" s="281" t="s">
        <v>195</v>
      </c>
      <c r="D153" s="282">
        <v>45225</v>
      </c>
      <c r="E153" s="281">
        <v>39256.400000000001</v>
      </c>
      <c r="F153" s="281">
        <v>39412.133333333331</v>
      </c>
      <c r="G153" s="283">
        <v>39044.266666666663</v>
      </c>
      <c r="H153" s="283">
        <v>38832.133333333331</v>
      </c>
      <c r="I153" s="283">
        <v>38464.266666666663</v>
      </c>
      <c r="J153" s="283">
        <v>39624.266666666663</v>
      </c>
      <c r="K153" s="283">
        <v>39992.133333333331</v>
      </c>
      <c r="L153" s="283">
        <v>40204.266666666663</v>
      </c>
      <c r="M153" s="284">
        <v>39780</v>
      </c>
      <c r="N153" s="284">
        <v>39200</v>
      </c>
      <c r="O153" s="284">
        <v>173745</v>
      </c>
      <c r="P153" s="285">
        <v>1.055662188099808E-2</v>
      </c>
    </row>
    <row r="154" spans="1:16" ht="12.75" customHeight="1">
      <c r="A154" s="275">
        <v>144</v>
      </c>
      <c r="B154" s="289" t="s">
        <v>43</v>
      </c>
      <c r="C154" s="281" t="s">
        <v>196</v>
      </c>
      <c r="D154" s="282">
        <v>45225</v>
      </c>
      <c r="E154" s="281">
        <v>1065.25</v>
      </c>
      <c r="F154" s="281">
        <v>1063.8500000000001</v>
      </c>
      <c r="G154" s="283">
        <v>1053.9500000000003</v>
      </c>
      <c r="H154" s="283">
        <v>1042.6500000000001</v>
      </c>
      <c r="I154" s="283">
        <v>1032.7500000000002</v>
      </c>
      <c r="J154" s="283">
        <v>1075.1500000000003</v>
      </c>
      <c r="K154" s="283">
        <v>1085.0500000000004</v>
      </c>
      <c r="L154" s="283">
        <v>1096.3500000000004</v>
      </c>
      <c r="M154" s="284">
        <v>1073.75</v>
      </c>
      <c r="N154" s="284">
        <v>1052.55</v>
      </c>
      <c r="O154" s="284">
        <v>9828000</v>
      </c>
      <c r="P154" s="285">
        <v>1.0097895629384105E-2</v>
      </c>
    </row>
    <row r="155" spans="1:16" ht="12.75" customHeight="1">
      <c r="A155" s="275">
        <v>145</v>
      </c>
      <c r="B155" s="289" t="s">
        <v>87</v>
      </c>
      <c r="C155" s="286" t="s">
        <v>197</v>
      </c>
      <c r="D155" s="282">
        <v>45225</v>
      </c>
      <c r="E155" s="281">
        <v>5754.5</v>
      </c>
      <c r="F155" s="281">
        <v>5759.5666666666666</v>
      </c>
      <c r="G155" s="283">
        <v>5719.1333333333332</v>
      </c>
      <c r="H155" s="283">
        <v>5683.7666666666664</v>
      </c>
      <c r="I155" s="283">
        <v>5643.333333333333</v>
      </c>
      <c r="J155" s="283">
        <v>5794.9333333333334</v>
      </c>
      <c r="K155" s="283">
        <v>5835.3666666666659</v>
      </c>
      <c r="L155" s="283">
        <v>5870.7333333333336</v>
      </c>
      <c r="M155" s="284">
        <v>5800</v>
      </c>
      <c r="N155" s="284">
        <v>5724.2</v>
      </c>
      <c r="O155" s="284">
        <v>1162000</v>
      </c>
      <c r="P155" s="285">
        <v>4.3368950345694532E-2</v>
      </c>
    </row>
    <row r="156" spans="1:16" ht="12.75" customHeight="1">
      <c r="A156" s="275">
        <v>146</v>
      </c>
      <c r="B156" s="289" t="s">
        <v>84</v>
      </c>
      <c r="C156" s="281" t="s">
        <v>198</v>
      </c>
      <c r="D156" s="282">
        <v>45225</v>
      </c>
      <c r="E156" s="281">
        <v>233.25</v>
      </c>
      <c r="F156" s="281">
        <v>234.45000000000002</v>
      </c>
      <c r="G156" s="283">
        <v>231.20000000000005</v>
      </c>
      <c r="H156" s="283">
        <v>229.15000000000003</v>
      </c>
      <c r="I156" s="283">
        <v>225.90000000000006</v>
      </c>
      <c r="J156" s="283">
        <v>236.50000000000003</v>
      </c>
      <c r="K156" s="283">
        <v>239.74999999999997</v>
      </c>
      <c r="L156" s="283">
        <v>241.8</v>
      </c>
      <c r="M156" s="284">
        <v>237.7</v>
      </c>
      <c r="N156" s="284">
        <v>232.4</v>
      </c>
      <c r="O156" s="284">
        <v>20364000</v>
      </c>
      <c r="P156" s="285">
        <v>3.9828431372549017E-2</v>
      </c>
    </row>
    <row r="157" spans="1:16" ht="12.75" customHeight="1">
      <c r="A157" s="275">
        <v>147</v>
      </c>
      <c r="B157" s="289" t="s">
        <v>68</v>
      </c>
      <c r="C157" s="281" t="s">
        <v>199</v>
      </c>
      <c r="D157" s="282">
        <v>45225</v>
      </c>
      <c r="E157" s="281">
        <v>241.85</v>
      </c>
      <c r="F157" s="281">
        <v>243.58333333333334</v>
      </c>
      <c r="G157" s="283">
        <v>239.2166666666667</v>
      </c>
      <c r="H157" s="283">
        <v>236.58333333333334</v>
      </c>
      <c r="I157" s="283">
        <v>232.2166666666667</v>
      </c>
      <c r="J157" s="283">
        <v>246.2166666666667</v>
      </c>
      <c r="K157" s="283">
        <v>250.58333333333331</v>
      </c>
      <c r="L157" s="283">
        <v>253.2166666666667</v>
      </c>
      <c r="M157" s="284">
        <v>247.95</v>
      </c>
      <c r="N157" s="284">
        <v>240.95</v>
      </c>
      <c r="O157" s="284">
        <v>71780500</v>
      </c>
      <c r="P157" s="285">
        <v>9.7023874414041214E-3</v>
      </c>
    </row>
    <row r="158" spans="1:16" ht="12.75" customHeight="1">
      <c r="A158" s="275">
        <v>148</v>
      </c>
      <c r="B158" s="289" t="s">
        <v>59</v>
      </c>
      <c r="C158" s="281" t="s">
        <v>200</v>
      </c>
      <c r="D158" s="282">
        <v>45225</v>
      </c>
      <c r="E158" s="281">
        <v>2439.15</v>
      </c>
      <c r="F158" s="281">
        <v>2437.7333333333336</v>
      </c>
      <c r="G158" s="283">
        <v>2429.416666666667</v>
      </c>
      <c r="H158" s="283">
        <v>2419.6833333333334</v>
      </c>
      <c r="I158" s="283">
        <v>2411.3666666666668</v>
      </c>
      <c r="J158" s="283">
        <v>2447.4666666666672</v>
      </c>
      <c r="K158" s="283">
        <v>2455.7833333333338</v>
      </c>
      <c r="L158" s="283">
        <v>2465.5166666666673</v>
      </c>
      <c r="M158" s="284">
        <v>2446.0500000000002</v>
      </c>
      <c r="N158" s="284">
        <v>2428</v>
      </c>
      <c r="O158" s="284">
        <v>2306500</v>
      </c>
      <c r="P158" s="285">
        <v>-1.7360741293002451E-2</v>
      </c>
    </row>
    <row r="159" spans="1:16" ht="12.75" customHeight="1">
      <c r="A159" s="275">
        <v>149</v>
      </c>
      <c r="B159" s="289" t="s">
        <v>39</v>
      </c>
      <c r="C159" s="281" t="s">
        <v>201</v>
      </c>
      <c r="D159" s="282">
        <v>45225</v>
      </c>
      <c r="E159" s="281">
        <v>3399.05</v>
      </c>
      <c r="F159" s="281">
        <v>3406.7333333333336</v>
      </c>
      <c r="G159" s="283">
        <v>3386.4666666666672</v>
      </c>
      <c r="H159" s="283">
        <v>3373.8833333333337</v>
      </c>
      <c r="I159" s="283">
        <v>3353.6166666666672</v>
      </c>
      <c r="J159" s="283">
        <v>3419.3166666666671</v>
      </c>
      <c r="K159" s="283">
        <v>3439.5833333333335</v>
      </c>
      <c r="L159" s="283">
        <v>3452.166666666667</v>
      </c>
      <c r="M159" s="284">
        <v>3427</v>
      </c>
      <c r="N159" s="284">
        <v>3394.15</v>
      </c>
      <c r="O159" s="284">
        <v>2728250</v>
      </c>
      <c r="P159" s="285">
        <v>-1.7380168313208928E-3</v>
      </c>
    </row>
    <row r="160" spans="1:16" ht="12.75" customHeight="1">
      <c r="A160" s="275">
        <v>150</v>
      </c>
      <c r="B160" s="289" t="s">
        <v>63</v>
      </c>
      <c r="C160" s="281" t="s">
        <v>202</v>
      </c>
      <c r="D160" s="282">
        <v>45225</v>
      </c>
      <c r="E160" s="281">
        <v>77.3</v>
      </c>
      <c r="F160" s="281">
        <v>78.283333333333331</v>
      </c>
      <c r="G160" s="283">
        <v>75.36666666666666</v>
      </c>
      <c r="H160" s="283">
        <v>73.433333333333323</v>
      </c>
      <c r="I160" s="283">
        <v>70.516666666666652</v>
      </c>
      <c r="J160" s="283">
        <v>80.216666666666669</v>
      </c>
      <c r="K160" s="283">
        <v>83.133333333333354</v>
      </c>
      <c r="L160" s="283">
        <v>85.066666666666677</v>
      </c>
      <c r="M160" s="284">
        <v>81.2</v>
      </c>
      <c r="N160" s="284">
        <v>76.349999999999994</v>
      </c>
      <c r="O160" s="284">
        <v>305824000</v>
      </c>
      <c r="P160" s="285">
        <v>4.4309676009397364E-2</v>
      </c>
    </row>
    <row r="161" spans="1:16" ht="12.75" customHeight="1">
      <c r="A161" s="275">
        <v>151</v>
      </c>
      <c r="B161" s="289" t="s">
        <v>45</v>
      </c>
      <c r="C161" s="288" t="s">
        <v>203</v>
      </c>
      <c r="D161" s="282">
        <v>45225</v>
      </c>
      <c r="E161" s="281">
        <v>5267.3</v>
      </c>
      <c r="F161" s="281">
        <v>5302.3666666666668</v>
      </c>
      <c r="G161" s="283">
        <v>5225.9333333333334</v>
      </c>
      <c r="H161" s="283">
        <v>5184.5666666666666</v>
      </c>
      <c r="I161" s="283">
        <v>5108.1333333333332</v>
      </c>
      <c r="J161" s="283">
        <v>5343.7333333333336</v>
      </c>
      <c r="K161" s="283">
        <v>5420.1666666666679</v>
      </c>
      <c r="L161" s="283">
        <v>5461.5333333333338</v>
      </c>
      <c r="M161" s="284">
        <v>5378.8</v>
      </c>
      <c r="N161" s="284">
        <v>5261</v>
      </c>
      <c r="O161" s="284">
        <v>2500200</v>
      </c>
      <c r="P161" s="285">
        <v>-3.5984166966534722E-4</v>
      </c>
    </row>
    <row r="162" spans="1:16" ht="12.75" customHeight="1">
      <c r="A162" s="275">
        <v>152</v>
      </c>
      <c r="B162" s="289" t="s">
        <v>190</v>
      </c>
      <c r="C162" s="281" t="s">
        <v>204</v>
      </c>
      <c r="D162" s="282">
        <v>45225</v>
      </c>
      <c r="E162" s="281">
        <v>197.3</v>
      </c>
      <c r="F162" s="281">
        <v>197.85</v>
      </c>
      <c r="G162" s="283">
        <v>195.6</v>
      </c>
      <c r="H162" s="283">
        <v>193.9</v>
      </c>
      <c r="I162" s="283">
        <v>191.65</v>
      </c>
      <c r="J162" s="283">
        <v>199.54999999999998</v>
      </c>
      <c r="K162" s="283">
        <v>201.79999999999998</v>
      </c>
      <c r="L162" s="283">
        <v>203.49999999999997</v>
      </c>
      <c r="M162" s="284">
        <v>200.1</v>
      </c>
      <c r="N162" s="284">
        <v>196.15</v>
      </c>
      <c r="O162" s="284">
        <v>71366400</v>
      </c>
      <c r="P162" s="285">
        <v>-1.3093045253148803E-2</v>
      </c>
    </row>
    <row r="163" spans="1:16" ht="12.75" customHeight="1">
      <c r="A163" s="275">
        <v>153</v>
      </c>
      <c r="B163" s="289" t="s">
        <v>205</v>
      </c>
      <c r="C163" s="281" t="s">
        <v>206</v>
      </c>
      <c r="D163" s="282">
        <v>45225</v>
      </c>
      <c r="E163" s="281">
        <v>1711.9</v>
      </c>
      <c r="F163" s="281">
        <v>1709.9166666666667</v>
      </c>
      <c r="G163" s="283">
        <v>1703.3833333333334</v>
      </c>
      <c r="H163" s="283">
        <v>1694.8666666666668</v>
      </c>
      <c r="I163" s="283">
        <v>1688.3333333333335</v>
      </c>
      <c r="J163" s="283">
        <v>1718.4333333333334</v>
      </c>
      <c r="K163" s="283">
        <v>1724.9666666666667</v>
      </c>
      <c r="L163" s="283">
        <v>1733.4833333333333</v>
      </c>
      <c r="M163" s="284">
        <v>1716.45</v>
      </c>
      <c r="N163" s="284">
        <v>1701.4</v>
      </c>
      <c r="O163" s="284">
        <v>5542119</v>
      </c>
      <c r="P163" s="285">
        <v>6.5789473684210523E-3</v>
      </c>
    </row>
    <row r="164" spans="1:16" ht="12.75" customHeight="1">
      <c r="A164" s="275">
        <v>154</v>
      </c>
      <c r="B164" s="289" t="s">
        <v>49</v>
      </c>
      <c r="C164" s="281" t="s">
        <v>208</v>
      </c>
      <c r="D164" s="282">
        <v>45225</v>
      </c>
      <c r="E164" s="281">
        <v>938.65</v>
      </c>
      <c r="F164" s="281">
        <v>945.78333333333342</v>
      </c>
      <c r="G164" s="283">
        <v>929.06666666666683</v>
      </c>
      <c r="H164" s="283">
        <v>919.48333333333346</v>
      </c>
      <c r="I164" s="283">
        <v>902.76666666666688</v>
      </c>
      <c r="J164" s="283">
        <v>955.36666666666679</v>
      </c>
      <c r="K164" s="283">
        <v>972.08333333333326</v>
      </c>
      <c r="L164" s="283">
        <v>981.66666666666674</v>
      </c>
      <c r="M164" s="284">
        <v>962.5</v>
      </c>
      <c r="N164" s="284">
        <v>936.2</v>
      </c>
      <c r="O164" s="284">
        <v>3847100</v>
      </c>
      <c r="P164" s="285">
        <v>3.5460992907801421E-2</v>
      </c>
    </row>
    <row r="165" spans="1:16" ht="12.75" customHeight="1">
      <c r="A165" s="275">
        <v>155</v>
      </c>
      <c r="B165" s="289" t="s">
        <v>63</v>
      </c>
      <c r="C165" s="281" t="s">
        <v>209</v>
      </c>
      <c r="D165" s="282">
        <v>45225</v>
      </c>
      <c r="E165" s="281">
        <v>243.1</v>
      </c>
      <c r="F165" s="281">
        <v>247.56666666666669</v>
      </c>
      <c r="G165" s="283">
        <v>237.63333333333338</v>
      </c>
      <c r="H165" s="283">
        <v>232.16666666666669</v>
      </c>
      <c r="I165" s="283">
        <v>222.23333333333338</v>
      </c>
      <c r="J165" s="283">
        <v>253.03333333333339</v>
      </c>
      <c r="K165" s="283">
        <v>262.9666666666667</v>
      </c>
      <c r="L165" s="283">
        <v>268.43333333333339</v>
      </c>
      <c r="M165" s="284">
        <v>257.5</v>
      </c>
      <c r="N165" s="284">
        <v>242.1</v>
      </c>
      <c r="O165" s="284">
        <v>59820000</v>
      </c>
      <c r="P165" s="285">
        <v>2.1167634004779789E-2</v>
      </c>
    </row>
    <row r="166" spans="1:16" ht="12.75" customHeight="1">
      <c r="A166" s="275">
        <v>156</v>
      </c>
      <c r="B166" s="289" t="s">
        <v>190</v>
      </c>
      <c r="C166" s="281" t="s">
        <v>210</v>
      </c>
      <c r="D166" s="282">
        <v>45225</v>
      </c>
      <c r="E166" s="281">
        <v>280.8</v>
      </c>
      <c r="F166" s="281">
        <v>282.78333333333336</v>
      </c>
      <c r="G166" s="283">
        <v>277.2166666666667</v>
      </c>
      <c r="H166" s="283">
        <v>273.63333333333333</v>
      </c>
      <c r="I166" s="283">
        <v>268.06666666666666</v>
      </c>
      <c r="J166" s="283">
        <v>286.36666666666673</v>
      </c>
      <c r="K166" s="283">
        <v>291.93333333333345</v>
      </c>
      <c r="L166" s="283">
        <v>295.51666666666677</v>
      </c>
      <c r="M166" s="284">
        <v>288.35000000000002</v>
      </c>
      <c r="N166" s="284">
        <v>279.2</v>
      </c>
      <c r="O166" s="284">
        <v>60672000</v>
      </c>
      <c r="P166" s="285">
        <v>3.440063508864779E-3</v>
      </c>
    </row>
    <row r="167" spans="1:16" ht="12.75" customHeight="1">
      <c r="A167" s="275">
        <v>157</v>
      </c>
      <c r="B167" s="289" t="s">
        <v>84</v>
      </c>
      <c r="C167" s="281" t="s">
        <v>211</v>
      </c>
      <c r="D167" s="282">
        <v>45225</v>
      </c>
      <c r="E167" s="281">
        <v>2323.85</v>
      </c>
      <c r="F167" s="281">
        <v>2325.2999999999997</v>
      </c>
      <c r="G167" s="283">
        <v>2314.9999999999995</v>
      </c>
      <c r="H167" s="283">
        <v>2306.1499999999996</v>
      </c>
      <c r="I167" s="283">
        <v>2295.8499999999995</v>
      </c>
      <c r="J167" s="283">
        <v>2334.1499999999996</v>
      </c>
      <c r="K167" s="283">
        <v>2344.4499999999998</v>
      </c>
      <c r="L167" s="283">
        <v>2353.2999999999997</v>
      </c>
      <c r="M167" s="284">
        <v>2335.6</v>
      </c>
      <c r="N167" s="284">
        <v>2316.4499999999998</v>
      </c>
      <c r="O167" s="284">
        <v>55247250</v>
      </c>
      <c r="P167" s="285">
        <v>5.2065883716508055E-4</v>
      </c>
    </row>
    <row r="168" spans="1:16" ht="12.75" customHeight="1">
      <c r="A168" s="275">
        <v>158</v>
      </c>
      <c r="B168" s="289" t="s">
        <v>132</v>
      </c>
      <c r="C168" s="281" t="s">
        <v>212</v>
      </c>
      <c r="D168" s="282">
        <v>45225</v>
      </c>
      <c r="E168" s="281">
        <v>88.9</v>
      </c>
      <c r="F168" s="281">
        <v>89.316666666666663</v>
      </c>
      <c r="G168" s="283">
        <v>88.283333333333331</v>
      </c>
      <c r="H168" s="283">
        <v>87.666666666666671</v>
      </c>
      <c r="I168" s="283">
        <v>86.63333333333334</v>
      </c>
      <c r="J168" s="283">
        <v>89.933333333333323</v>
      </c>
      <c r="K168" s="283">
        <v>90.966666666666654</v>
      </c>
      <c r="L168" s="283">
        <v>91.583333333333314</v>
      </c>
      <c r="M168" s="284">
        <v>90.35</v>
      </c>
      <c r="N168" s="284">
        <v>88.7</v>
      </c>
      <c r="O168" s="284">
        <v>139416000</v>
      </c>
      <c r="P168" s="285">
        <v>2.4158757549611735E-3</v>
      </c>
    </row>
    <row r="169" spans="1:16" ht="12.75" customHeight="1">
      <c r="A169" s="275">
        <v>159</v>
      </c>
      <c r="B169" s="289" t="s">
        <v>63</v>
      </c>
      <c r="C169" s="286" t="s">
        <v>213</v>
      </c>
      <c r="D169" s="282">
        <v>45225</v>
      </c>
      <c r="E169" s="281">
        <v>791.45</v>
      </c>
      <c r="F169" s="281">
        <v>792.11666666666667</v>
      </c>
      <c r="G169" s="283">
        <v>784.33333333333337</v>
      </c>
      <c r="H169" s="283">
        <v>777.2166666666667</v>
      </c>
      <c r="I169" s="283">
        <v>769.43333333333339</v>
      </c>
      <c r="J169" s="283">
        <v>799.23333333333335</v>
      </c>
      <c r="K169" s="283">
        <v>807.01666666666665</v>
      </c>
      <c r="L169" s="283">
        <v>814.13333333333333</v>
      </c>
      <c r="M169" s="284">
        <v>799.9</v>
      </c>
      <c r="N169" s="284">
        <v>785</v>
      </c>
      <c r="O169" s="284">
        <v>9476800</v>
      </c>
      <c r="P169" s="285">
        <v>3.9833884227476902E-3</v>
      </c>
    </row>
    <row r="170" spans="1:16" ht="12.75" customHeight="1">
      <c r="A170" s="275">
        <v>160</v>
      </c>
      <c r="B170" s="289" t="s">
        <v>68</v>
      </c>
      <c r="C170" s="281" t="s">
        <v>214</v>
      </c>
      <c r="D170" s="282">
        <v>45225</v>
      </c>
      <c r="E170" s="281">
        <v>1278</v>
      </c>
      <c r="F170" s="281">
        <v>1278.6000000000001</v>
      </c>
      <c r="G170" s="283">
        <v>1271.4500000000003</v>
      </c>
      <c r="H170" s="283">
        <v>1264.9000000000001</v>
      </c>
      <c r="I170" s="283">
        <v>1257.7500000000002</v>
      </c>
      <c r="J170" s="283">
        <v>1285.1500000000003</v>
      </c>
      <c r="K170" s="283">
        <v>1292.3000000000004</v>
      </c>
      <c r="L170" s="283">
        <v>1298.8500000000004</v>
      </c>
      <c r="M170" s="284">
        <v>1285.75</v>
      </c>
      <c r="N170" s="284">
        <v>1272.05</v>
      </c>
      <c r="O170" s="284">
        <v>7902000</v>
      </c>
      <c r="P170" s="285">
        <v>-6.1314970285822092E-3</v>
      </c>
    </row>
    <row r="171" spans="1:16" ht="12.75" customHeight="1">
      <c r="A171" s="275">
        <v>161</v>
      </c>
      <c r="B171" s="289" t="s">
        <v>63</v>
      </c>
      <c r="C171" s="281" t="s">
        <v>215</v>
      </c>
      <c r="D171" s="282">
        <v>45225</v>
      </c>
      <c r="E171" s="281">
        <v>594.45000000000005</v>
      </c>
      <c r="F171" s="281">
        <v>592.90000000000009</v>
      </c>
      <c r="G171" s="283">
        <v>589.70000000000016</v>
      </c>
      <c r="H171" s="283">
        <v>584.95000000000005</v>
      </c>
      <c r="I171" s="283">
        <v>581.75000000000011</v>
      </c>
      <c r="J171" s="283">
        <v>597.6500000000002</v>
      </c>
      <c r="K171" s="283">
        <v>600.85</v>
      </c>
      <c r="L171" s="283">
        <v>605.60000000000025</v>
      </c>
      <c r="M171" s="284">
        <v>596.1</v>
      </c>
      <c r="N171" s="284">
        <v>588.15</v>
      </c>
      <c r="O171" s="284">
        <v>91038000</v>
      </c>
      <c r="P171" s="285">
        <v>-4.4220472440944882E-2</v>
      </c>
    </row>
    <row r="172" spans="1:16" ht="12.75" customHeight="1">
      <c r="A172" s="275">
        <v>162</v>
      </c>
      <c r="B172" s="289" t="s">
        <v>49</v>
      </c>
      <c r="C172" s="281" t="s">
        <v>216</v>
      </c>
      <c r="D172" s="282">
        <v>45225</v>
      </c>
      <c r="E172" s="281">
        <v>25814.25</v>
      </c>
      <c r="F172" s="281">
        <v>25765.216666666664</v>
      </c>
      <c r="G172" s="283">
        <v>25561.733333333326</v>
      </c>
      <c r="H172" s="283">
        <v>25309.216666666664</v>
      </c>
      <c r="I172" s="283">
        <v>25105.733333333326</v>
      </c>
      <c r="J172" s="283">
        <v>26017.733333333326</v>
      </c>
      <c r="K172" s="283">
        <v>26221.216666666664</v>
      </c>
      <c r="L172" s="283">
        <v>26473.733333333326</v>
      </c>
      <c r="M172" s="284">
        <v>25968.7</v>
      </c>
      <c r="N172" s="284">
        <v>25512.7</v>
      </c>
      <c r="O172" s="284">
        <v>200000</v>
      </c>
      <c r="P172" s="285">
        <v>3.0927835051546393E-2</v>
      </c>
    </row>
    <row r="173" spans="1:16" ht="12.75" customHeight="1">
      <c r="A173" s="275">
        <v>163</v>
      </c>
      <c r="B173" s="289" t="s">
        <v>41</v>
      </c>
      <c r="C173" s="281" t="s">
        <v>217</v>
      </c>
      <c r="D173" s="282">
        <v>45225</v>
      </c>
      <c r="E173" s="281">
        <v>3537.4</v>
      </c>
      <c r="F173" s="281">
        <v>3540.4833333333336</v>
      </c>
      <c r="G173" s="283">
        <v>3513.9666666666672</v>
      </c>
      <c r="H173" s="283">
        <v>3490.5333333333338</v>
      </c>
      <c r="I173" s="283">
        <v>3464.0166666666673</v>
      </c>
      <c r="J173" s="283">
        <v>3563.916666666667</v>
      </c>
      <c r="K173" s="283">
        <v>3590.4333333333334</v>
      </c>
      <c r="L173" s="283">
        <v>3613.8666666666668</v>
      </c>
      <c r="M173" s="284">
        <v>3567</v>
      </c>
      <c r="N173" s="284">
        <v>3517.05</v>
      </c>
      <c r="O173" s="284">
        <v>2292675</v>
      </c>
      <c r="P173" s="285">
        <v>3.7322417529496751E-3</v>
      </c>
    </row>
    <row r="174" spans="1:16" ht="12.75" customHeight="1">
      <c r="A174" s="275">
        <v>164</v>
      </c>
      <c r="B174" s="289" t="s">
        <v>47</v>
      </c>
      <c r="C174" s="281" t="s">
        <v>218</v>
      </c>
      <c r="D174" s="282">
        <v>45225</v>
      </c>
      <c r="E174" s="281">
        <v>2272.4</v>
      </c>
      <c r="F174" s="281">
        <v>2264.6000000000004</v>
      </c>
      <c r="G174" s="283">
        <v>2252.9000000000005</v>
      </c>
      <c r="H174" s="283">
        <v>2233.4</v>
      </c>
      <c r="I174" s="283">
        <v>2221.7000000000003</v>
      </c>
      <c r="J174" s="283">
        <v>2284.1000000000008</v>
      </c>
      <c r="K174" s="283">
        <v>2295.8000000000006</v>
      </c>
      <c r="L174" s="283">
        <v>2315.3000000000011</v>
      </c>
      <c r="M174" s="284">
        <v>2276.3000000000002</v>
      </c>
      <c r="N174" s="284">
        <v>2245.1</v>
      </c>
      <c r="O174" s="284">
        <v>3744375</v>
      </c>
      <c r="P174" s="285">
        <v>1.7113171029846184E-2</v>
      </c>
    </row>
    <row r="175" spans="1:16" ht="12.75" customHeight="1">
      <c r="A175" s="275">
        <v>165</v>
      </c>
      <c r="B175" s="289" t="s">
        <v>68</v>
      </c>
      <c r="C175" s="281" t="s">
        <v>219</v>
      </c>
      <c r="D175" s="282">
        <v>45225</v>
      </c>
      <c r="E175" s="281">
        <v>1847.6</v>
      </c>
      <c r="F175" s="281">
        <v>1853.7</v>
      </c>
      <c r="G175" s="283">
        <v>1825.4</v>
      </c>
      <c r="H175" s="283">
        <v>1803.2</v>
      </c>
      <c r="I175" s="283">
        <v>1774.9</v>
      </c>
      <c r="J175" s="283">
        <v>1875.9</v>
      </c>
      <c r="K175" s="283">
        <v>1904.1999999999998</v>
      </c>
      <c r="L175" s="283">
        <v>1926.4</v>
      </c>
      <c r="M175" s="284">
        <v>1882</v>
      </c>
      <c r="N175" s="284">
        <v>1831.5</v>
      </c>
      <c r="O175" s="284">
        <v>8305200</v>
      </c>
      <c r="P175" s="285">
        <v>4.036076662908681E-2</v>
      </c>
    </row>
    <row r="176" spans="1:16" ht="12.75" customHeight="1">
      <c r="A176" s="275">
        <v>166</v>
      </c>
      <c r="B176" s="289" t="s">
        <v>43</v>
      </c>
      <c r="C176" s="281" t="s">
        <v>220</v>
      </c>
      <c r="D176" s="282">
        <v>45225</v>
      </c>
      <c r="E176" s="281">
        <v>1121.55</v>
      </c>
      <c r="F176" s="281">
        <v>1121.8500000000001</v>
      </c>
      <c r="G176" s="283">
        <v>1113.7000000000003</v>
      </c>
      <c r="H176" s="283">
        <v>1105.8500000000001</v>
      </c>
      <c r="I176" s="283">
        <v>1097.7000000000003</v>
      </c>
      <c r="J176" s="283">
        <v>1129.7000000000003</v>
      </c>
      <c r="K176" s="283">
        <v>1137.8500000000004</v>
      </c>
      <c r="L176" s="283">
        <v>1145.7000000000003</v>
      </c>
      <c r="M176" s="284">
        <v>1130</v>
      </c>
      <c r="N176" s="284">
        <v>1114</v>
      </c>
      <c r="O176" s="284">
        <v>23539600</v>
      </c>
      <c r="P176" s="285">
        <v>-2.817674768083692E-2</v>
      </c>
    </row>
    <row r="177" spans="1:16" ht="12.75" customHeight="1">
      <c r="A177" s="275">
        <v>167</v>
      </c>
      <c r="B177" s="289" t="s">
        <v>205</v>
      </c>
      <c r="C177" s="281" t="s">
        <v>221</v>
      </c>
      <c r="D177" s="282">
        <v>45225</v>
      </c>
      <c r="E177" s="281">
        <v>635.15</v>
      </c>
      <c r="F177" s="281">
        <v>628.58333333333337</v>
      </c>
      <c r="G177" s="283">
        <v>619.4666666666667</v>
      </c>
      <c r="H177" s="283">
        <v>603.7833333333333</v>
      </c>
      <c r="I177" s="283">
        <v>594.66666666666663</v>
      </c>
      <c r="J177" s="283">
        <v>644.26666666666677</v>
      </c>
      <c r="K177" s="283">
        <v>653.38333333333333</v>
      </c>
      <c r="L177" s="283">
        <v>669.06666666666683</v>
      </c>
      <c r="M177" s="284">
        <v>637.70000000000005</v>
      </c>
      <c r="N177" s="284">
        <v>612.9</v>
      </c>
      <c r="O177" s="284">
        <v>9153000</v>
      </c>
      <c r="P177" s="285">
        <v>7.9235939158118149E-2</v>
      </c>
    </row>
    <row r="178" spans="1:16" ht="12.75" customHeight="1">
      <c r="A178" s="275">
        <v>168</v>
      </c>
      <c r="B178" s="289" t="s">
        <v>43</v>
      </c>
      <c r="C178" s="288" t="s">
        <v>222</v>
      </c>
      <c r="D178" s="282">
        <v>45225</v>
      </c>
      <c r="E178" s="281">
        <v>792.1</v>
      </c>
      <c r="F178" s="281">
        <v>797.7833333333333</v>
      </c>
      <c r="G178" s="283">
        <v>783.71666666666658</v>
      </c>
      <c r="H178" s="283">
        <v>775.33333333333326</v>
      </c>
      <c r="I178" s="283">
        <v>761.26666666666654</v>
      </c>
      <c r="J178" s="283">
        <v>806.16666666666663</v>
      </c>
      <c r="K178" s="283">
        <v>820.23333333333323</v>
      </c>
      <c r="L178" s="283">
        <v>828.61666666666667</v>
      </c>
      <c r="M178" s="284">
        <v>811.85</v>
      </c>
      <c r="N178" s="284">
        <v>789.4</v>
      </c>
      <c r="O178" s="284">
        <v>3711000</v>
      </c>
      <c r="P178" s="285">
        <v>9.2466684797389183E-3</v>
      </c>
    </row>
    <row r="179" spans="1:16" ht="12.75" customHeight="1">
      <c r="A179" s="275">
        <v>169</v>
      </c>
      <c r="B179" s="289" t="s">
        <v>39</v>
      </c>
      <c r="C179" s="281" t="s">
        <v>223</v>
      </c>
      <c r="D179" s="282">
        <v>45225</v>
      </c>
      <c r="E179" s="281">
        <v>1009.55</v>
      </c>
      <c r="F179" s="281">
        <v>1013.7666666666665</v>
      </c>
      <c r="G179" s="283">
        <v>1001.6833333333332</v>
      </c>
      <c r="H179" s="283">
        <v>993.81666666666661</v>
      </c>
      <c r="I179" s="283">
        <v>981.73333333333323</v>
      </c>
      <c r="J179" s="283">
        <v>1021.6333333333331</v>
      </c>
      <c r="K179" s="283">
        <v>1033.7166666666662</v>
      </c>
      <c r="L179" s="283">
        <v>1041.583333333333</v>
      </c>
      <c r="M179" s="284">
        <v>1025.8499999999999</v>
      </c>
      <c r="N179" s="284">
        <v>1005.9</v>
      </c>
      <c r="O179" s="284">
        <v>7190700</v>
      </c>
      <c r="P179" s="285">
        <v>-6.8791561568447605E-4</v>
      </c>
    </row>
    <row r="180" spans="1:16" ht="12.75" customHeight="1">
      <c r="A180" s="275">
        <v>170</v>
      </c>
      <c r="B180" s="289" t="s">
        <v>79</v>
      </c>
      <c r="C180" s="287" t="s">
        <v>224</v>
      </c>
      <c r="D180" s="282">
        <v>45225</v>
      </c>
      <c r="E180" s="281">
        <v>1857.15</v>
      </c>
      <c r="F180" s="281">
        <v>1868.3833333333334</v>
      </c>
      <c r="G180" s="283">
        <v>1842.0666666666668</v>
      </c>
      <c r="H180" s="283">
        <v>1826.9833333333333</v>
      </c>
      <c r="I180" s="283">
        <v>1800.6666666666667</v>
      </c>
      <c r="J180" s="283">
        <v>1883.4666666666669</v>
      </c>
      <c r="K180" s="283">
        <v>1909.7833333333335</v>
      </c>
      <c r="L180" s="283">
        <v>1924.866666666667</v>
      </c>
      <c r="M180" s="284">
        <v>1894.7</v>
      </c>
      <c r="N180" s="284">
        <v>1853.3</v>
      </c>
      <c r="O180" s="284">
        <v>5865500</v>
      </c>
      <c r="P180" s="285">
        <v>2.195313180590644E-2</v>
      </c>
    </row>
    <row r="181" spans="1:16" ht="12.75" customHeight="1">
      <c r="A181" s="275">
        <v>171</v>
      </c>
      <c r="B181" s="289" t="s">
        <v>59</v>
      </c>
      <c r="C181" s="281" t="s">
        <v>225</v>
      </c>
      <c r="D181" s="282">
        <v>45225</v>
      </c>
      <c r="E181" s="281">
        <v>864.35</v>
      </c>
      <c r="F181" s="281">
        <v>865.79999999999984</v>
      </c>
      <c r="G181" s="283">
        <v>859.84999999999968</v>
      </c>
      <c r="H181" s="283">
        <v>855.3499999999998</v>
      </c>
      <c r="I181" s="283">
        <v>849.39999999999964</v>
      </c>
      <c r="J181" s="283">
        <v>870.29999999999973</v>
      </c>
      <c r="K181" s="283">
        <v>876.24999999999977</v>
      </c>
      <c r="L181" s="283">
        <v>880.74999999999977</v>
      </c>
      <c r="M181" s="284">
        <v>871.75</v>
      </c>
      <c r="N181" s="284">
        <v>861.3</v>
      </c>
      <c r="O181" s="284">
        <v>9680400</v>
      </c>
      <c r="P181" s="285">
        <v>-1.0942528735632184E-2</v>
      </c>
    </row>
    <row r="182" spans="1:16" ht="12.75" customHeight="1">
      <c r="A182" s="275">
        <v>172</v>
      </c>
      <c r="B182" s="289" t="s">
        <v>56</v>
      </c>
      <c r="C182" s="281" t="s">
        <v>226</v>
      </c>
      <c r="D182" s="282">
        <v>45225</v>
      </c>
      <c r="E182" s="281">
        <v>622.65</v>
      </c>
      <c r="F182" s="281">
        <v>621.15</v>
      </c>
      <c r="G182" s="283">
        <v>617.65</v>
      </c>
      <c r="H182" s="283">
        <v>612.65</v>
      </c>
      <c r="I182" s="283">
        <v>609.15</v>
      </c>
      <c r="J182" s="283">
        <v>626.15</v>
      </c>
      <c r="K182" s="283">
        <v>629.65</v>
      </c>
      <c r="L182" s="283">
        <v>634.65</v>
      </c>
      <c r="M182" s="284">
        <v>624.65</v>
      </c>
      <c r="N182" s="284">
        <v>616.15</v>
      </c>
      <c r="O182" s="284">
        <v>67381125</v>
      </c>
      <c r="P182" s="285">
        <v>-1.0573059843518714E-4</v>
      </c>
    </row>
    <row r="183" spans="1:16" ht="12.75" customHeight="1">
      <c r="A183" s="275">
        <v>173</v>
      </c>
      <c r="B183" s="289" t="s">
        <v>190</v>
      </c>
      <c r="C183" s="281" t="s">
        <v>227</v>
      </c>
      <c r="D183" s="282">
        <v>45225</v>
      </c>
      <c r="E183" s="281">
        <v>258.7</v>
      </c>
      <c r="F183" s="281">
        <v>258.71666666666664</v>
      </c>
      <c r="G183" s="283">
        <v>256.63333333333327</v>
      </c>
      <c r="H183" s="283">
        <v>254.56666666666661</v>
      </c>
      <c r="I183" s="283">
        <v>252.48333333333323</v>
      </c>
      <c r="J183" s="283">
        <v>260.7833333333333</v>
      </c>
      <c r="K183" s="283">
        <v>262.86666666666667</v>
      </c>
      <c r="L183" s="283">
        <v>264.93333333333334</v>
      </c>
      <c r="M183" s="284">
        <v>260.8</v>
      </c>
      <c r="N183" s="284">
        <v>256.64999999999998</v>
      </c>
      <c r="O183" s="284">
        <v>90774000</v>
      </c>
      <c r="P183" s="285">
        <v>-1.5123219451462888E-2</v>
      </c>
    </row>
    <row r="184" spans="1:16" ht="12.75" customHeight="1">
      <c r="A184" s="275">
        <v>174</v>
      </c>
      <c r="B184" s="289" t="s">
        <v>132</v>
      </c>
      <c r="C184" s="281" t="s">
        <v>228</v>
      </c>
      <c r="D184" s="282">
        <v>45225</v>
      </c>
      <c r="E184" s="281">
        <v>125.55</v>
      </c>
      <c r="F184" s="281">
        <v>125.61666666666667</v>
      </c>
      <c r="G184" s="283">
        <v>124.73333333333335</v>
      </c>
      <c r="H184" s="283">
        <v>123.91666666666667</v>
      </c>
      <c r="I184" s="283">
        <v>123.03333333333335</v>
      </c>
      <c r="J184" s="283">
        <v>126.43333333333335</v>
      </c>
      <c r="K184" s="283">
        <v>127.31666666666668</v>
      </c>
      <c r="L184" s="283">
        <v>128.13333333333335</v>
      </c>
      <c r="M184" s="284">
        <v>126.5</v>
      </c>
      <c r="N184" s="284">
        <v>124.8</v>
      </c>
      <c r="O184" s="284">
        <v>203775000</v>
      </c>
      <c r="P184" s="285">
        <v>-2.170468948035488E-2</v>
      </c>
    </row>
    <row r="185" spans="1:16" ht="12.75" customHeight="1">
      <c r="A185" s="275">
        <v>175</v>
      </c>
      <c r="B185" s="289" t="s">
        <v>87</v>
      </c>
      <c r="C185" s="281" t="s">
        <v>229</v>
      </c>
      <c r="D185" s="282">
        <v>45225</v>
      </c>
      <c r="E185" s="281">
        <v>3597.05</v>
      </c>
      <c r="F185" s="281">
        <v>3594.2333333333336</v>
      </c>
      <c r="G185" s="283">
        <v>3558.8666666666672</v>
      </c>
      <c r="H185" s="283">
        <v>3520.6833333333338</v>
      </c>
      <c r="I185" s="283">
        <v>3485.3166666666675</v>
      </c>
      <c r="J185" s="283">
        <v>3632.416666666667</v>
      </c>
      <c r="K185" s="283">
        <v>3667.7833333333338</v>
      </c>
      <c r="L185" s="283">
        <v>3705.9666666666667</v>
      </c>
      <c r="M185" s="284">
        <v>3629.6</v>
      </c>
      <c r="N185" s="284">
        <v>3556.05</v>
      </c>
      <c r="O185" s="284">
        <v>9778825</v>
      </c>
      <c r="P185" s="285">
        <v>-2.3555314798958532E-2</v>
      </c>
    </row>
    <row r="186" spans="1:16" ht="12.75" customHeight="1">
      <c r="A186" s="275">
        <v>176</v>
      </c>
      <c r="B186" s="289" t="s">
        <v>87</v>
      </c>
      <c r="C186" s="281" t="s">
        <v>230</v>
      </c>
      <c r="D186" s="282">
        <v>45225</v>
      </c>
      <c r="E186" s="281">
        <v>1211.45</v>
      </c>
      <c r="F186" s="281">
        <v>1214.8666666666666</v>
      </c>
      <c r="G186" s="283">
        <v>1202.2333333333331</v>
      </c>
      <c r="H186" s="283">
        <v>1193.0166666666667</v>
      </c>
      <c r="I186" s="283">
        <v>1180.3833333333332</v>
      </c>
      <c r="J186" s="283">
        <v>1224.083333333333</v>
      </c>
      <c r="K186" s="283">
        <v>1236.7166666666667</v>
      </c>
      <c r="L186" s="283">
        <v>1245.9333333333329</v>
      </c>
      <c r="M186" s="284">
        <v>1227.5</v>
      </c>
      <c r="N186" s="284">
        <v>1205.6500000000001</v>
      </c>
      <c r="O186" s="284">
        <v>13385400</v>
      </c>
      <c r="P186" s="285">
        <v>2.1100329549615524E-2</v>
      </c>
    </row>
    <row r="187" spans="1:16" ht="12.75" customHeight="1">
      <c r="A187" s="275">
        <v>177</v>
      </c>
      <c r="B187" s="289" t="s">
        <v>59</v>
      </c>
      <c r="C187" s="281" t="s">
        <v>231</v>
      </c>
      <c r="D187" s="282">
        <v>45225</v>
      </c>
      <c r="E187" s="281">
        <v>3232.35</v>
      </c>
      <c r="F187" s="281">
        <v>3220.8166666666671</v>
      </c>
      <c r="G187" s="283">
        <v>3194.6333333333341</v>
      </c>
      <c r="H187" s="283">
        <v>3156.916666666667</v>
      </c>
      <c r="I187" s="283">
        <v>3130.733333333334</v>
      </c>
      <c r="J187" s="283">
        <v>3258.5333333333342</v>
      </c>
      <c r="K187" s="283">
        <v>3284.7166666666676</v>
      </c>
      <c r="L187" s="283">
        <v>3322.4333333333343</v>
      </c>
      <c r="M187" s="284">
        <v>3247</v>
      </c>
      <c r="N187" s="284">
        <v>3183.1</v>
      </c>
      <c r="O187" s="284">
        <v>5826000</v>
      </c>
      <c r="P187" s="285">
        <v>3.746243739565943E-2</v>
      </c>
    </row>
    <row r="188" spans="1:16" ht="12.75" customHeight="1">
      <c r="A188" s="275">
        <v>178</v>
      </c>
      <c r="B188" s="289" t="s">
        <v>43</v>
      </c>
      <c r="C188" s="281" t="s">
        <v>232</v>
      </c>
      <c r="D188" s="282">
        <v>45225</v>
      </c>
      <c r="E188" s="281">
        <v>1859.25</v>
      </c>
      <c r="F188" s="281">
        <v>1861.7833333333335</v>
      </c>
      <c r="G188" s="283">
        <v>1848.5666666666671</v>
      </c>
      <c r="H188" s="283">
        <v>1837.8833333333334</v>
      </c>
      <c r="I188" s="283">
        <v>1824.666666666667</v>
      </c>
      <c r="J188" s="283">
        <v>1872.4666666666672</v>
      </c>
      <c r="K188" s="283">
        <v>1885.6833333333338</v>
      </c>
      <c r="L188" s="283">
        <v>1896.3666666666672</v>
      </c>
      <c r="M188" s="284">
        <v>1875</v>
      </c>
      <c r="N188" s="284">
        <v>1851.1</v>
      </c>
      <c r="O188" s="284">
        <v>1942500</v>
      </c>
      <c r="P188" s="285">
        <v>7.2595281306715061E-3</v>
      </c>
    </row>
    <row r="189" spans="1:16" ht="12.75" customHeight="1">
      <c r="A189" s="275">
        <v>179</v>
      </c>
      <c r="B189" s="289" t="s">
        <v>45</v>
      </c>
      <c r="C189" s="281" t="s">
        <v>233</v>
      </c>
      <c r="D189" s="282">
        <v>45225</v>
      </c>
      <c r="E189" s="281">
        <v>2057.0500000000002</v>
      </c>
      <c r="F189" s="281">
        <v>2054.8666666666668</v>
      </c>
      <c r="G189" s="283">
        <v>2040.7333333333336</v>
      </c>
      <c r="H189" s="283">
        <v>2024.4166666666667</v>
      </c>
      <c r="I189" s="283">
        <v>2010.2833333333335</v>
      </c>
      <c r="J189" s="283">
        <v>2071.1833333333334</v>
      </c>
      <c r="K189" s="283">
        <v>2085.3166666666666</v>
      </c>
      <c r="L189" s="283">
        <v>2101.6333333333337</v>
      </c>
      <c r="M189" s="284">
        <v>2069</v>
      </c>
      <c r="N189" s="284">
        <v>2038.55</v>
      </c>
      <c r="O189" s="284">
        <v>3217600</v>
      </c>
      <c r="P189" s="285">
        <v>-5.440158259149357E-3</v>
      </c>
    </row>
    <row r="190" spans="1:16" ht="12.75" customHeight="1">
      <c r="A190" s="275">
        <v>180</v>
      </c>
      <c r="B190" s="289" t="s">
        <v>56</v>
      </c>
      <c r="C190" s="281" t="s">
        <v>234</v>
      </c>
      <c r="D190" s="282">
        <v>45225</v>
      </c>
      <c r="E190" s="281">
        <v>1504.8</v>
      </c>
      <c r="F190" s="281">
        <v>1504.95</v>
      </c>
      <c r="G190" s="283">
        <v>1495.6000000000001</v>
      </c>
      <c r="H190" s="283">
        <v>1486.4</v>
      </c>
      <c r="I190" s="283">
        <v>1477.0500000000002</v>
      </c>
      <c r="J190" s="283">
        <v>1514.15</v>
      </c>
      <c r="K190" s="283">
        <v>1523.5</v>
      </c>
      <c r="L190" s="283">
        <v>1532.7</v>
      </c>
      <c r="M190" s="284">
        <v>1514.3</v>
      </c>
      <c r="N190" s="284">
        <v>1495.75</v>
      </c>
      <c r="O190" s="284">
        <v>6815200</v>
      </c>
      <c r="P190" s="285">
        <v>2.4711696869851728E-3</v>
      </c>
    </row>
    <row r="191" spans="1:16" ht="12.75" customHeight="1">
      <c r="A191" s="275">
        <v>181</v>
      </c>
      <c r="B191" s="289" t="s">
        <v>59</v>
      </c>
      <c r="C191" s="281" t="s">
        <v>235</v>
      </c>
      <c r="D191" s="282">
        <v>45225</v>
      </c>
      <c r="E191" s="281">
        <v>1558.85</v>
      </c>
      <c r="F191" s="281">
        <v>1559.6833333333334</v>
      </c>
      <c r="G191" s="283">
        <v>1549.4166666666667</v>
      </c>
      <c r="H191" s="283">
        <v>1539.9833333333333</v>
      </c>
      <c r="I191" s="283">
        <v>1529.7166666666667</v>
      </c>
      <c r="J191" s="283">
        <v>1569.1166666666668</v>
      </c>
      <c r="K191" s="283">
        <v>1579.3833333333332</v>
      </c>
      <c r="L191" s="283">
        <v>1588.8166666666668</v>
      </c>
      <c r="M191" s="284">
        <v>1569.95</v>
      </c>
      <c r="N191" s="284">
        <v>1550.25</v>
      </c>
      <c r="O191" s="284">
        <v>2244400</v>
      </c>
      <c r="P191" s="285">
        <v>6.2769010043041609E-3</v>
      </c>
    </row>
    <row r="192" spans="1:16" ht="12.75" customHeight="1">
      <c r="A192" s="275">
        <v>182</v>
      </c>
      <c r="B192" s="289" t="s">
        <v>49</v>
      </c>
      <c r="C192" s="281" t="s">
        <v>236</v>
      </c>
      <c r="D192" s="282">
        <v>45225</v>
      </c>
      <c r="E192" s="281">
        <v>8195.1</v>
      </c>
      <c r="F192" s="281">
        <v>8188.3833333333341</v>
      </c>
      <c r="G192" s="283">
        <v>8148.8166666666675</v>
      </c>
      <c r="H192" s="283">
        <v>8102.5333333333338</v>
      </c>
      <c r="I192" s="283">
        <v>8062.9666666666672</v>
      </c>
      <c r="J192" s="283">
        <v>8234.6666666666679</v>
      </c>
      <c r="K192" s="283">
        <v>8274.2333333333354</v>
      </c>
      <c r="L192" s="283">
        <v>8320.5166666666682</v>
      </c>
      <c r="M192" s="284">
        <v>8227.9500000000007</v>
      </c>
      <c r="N192" s="284">
        <v>8142.1</v>
      </c>
      <c r="O192" s="284">
        <v>1739900</v>
      </c>
      <c r="P192" s="285">
        <v>-5.4659060038033142E-2</v>
      </c>
    </row>
    <row r="193" spans="1:16" ht="12.75" customHeight="1">
      <c r="A193" s="275">
        <v>183</v>
      </c>
      <c r="B193" s="289" t="s">
        <v>39</v>
      </c>
      <c r="C193" s="281" t="s">
        <v>237</v>
      </c>
      <c r="D193" s="282">
        <v>45225</v>
      </c>
      <c r="E193" s="281">
        <v>607</v>
      </c>
      <c r="F193" s="281">
        <v>608.06666666666672</v>
      </c>
      <c r="G193" s="283">
        <v>602.93333333333339</v>
      </c>
      <c r="H193" s="283">
        <v>598.86666666666667</v>
      </c>
      <c r="I193" s="283">
        <v>593.73333333333335</v>
      </c>
      <c r="J193" s="283">
        <v>612.13333333333344</v>
      </c>
      <c r="K193" s="283">
        <v>617.26666666666688</v>
      </c>
      <c r="L193" s="283">
        <v>621.33333333333348</v>
      </c>
      <c r="M193" s="284">
        <v>613.20000000000005</v>
      </c>
      <c r="N193" s="284">
        <v>604</v>
      </c>
      <c r="O193" s="284">
        <v>34083400</v>
      </c>
      <c r="P193" s="285">
        <v>1.1340842462582934E-2</v>
      </c>
    </row>
    <row r="194" spans="1:16" ht="12.75" customHeight="1">
      <c r="A194" s="275">
        <v>184</v>
      </c>
      <c r="B194" s="289" t="s">
        <v>132</v>
      </c>
      <c r="C194" s="281" t="s">
        <v>238</v>
      </c>
      <c r="D194" s="282">
        <v>45225</v>
      </c>
      <c r="E194" s="281">
        <v>223.1</v>
      </c>
      <c r="F194" s="281">
        <v>223.20000000000002</v>
      </c>
      <c r="G194" s="283">
        <v>220.50000000000003</v>
      </c>
      <c r="H194" s="283">
        <v>217.9</v>
      </c>
      <c r="I194" s="283">
        <v>215.20000000000002</v>
      </c>
      <c r="J194" s="283">
        <v>225.80000000000004</v>
      </c>
      <c r="K194" s="283">
        <v>228.50000000000003</v>
      </c>
      <c r="L194" s="283">
        <v>231.10000000000005</v>
      </c>
      <c r="M194" s="284">
        <v>225.9</v>
      </c>
      <c r="N194" s="284">
        <v>220.6</v>
      </c>
      <c r="O194" s="284">
        <v>71274000</v>
      </c>
      <c r="P194" s="285">
        <v>1.2788814050643704E-2</v>
      </c>
    </row>
    <row r="195" spans="1:16" ht="12.75" customHeight="1">
      <c r="A195" s="275">
        <v>185</v>
      </c>
      <c r="B195" s="289" t="s">
        <v>41</v>
      </c>
      <c r="C195" s="281" t="s">
        <v>239</v>
      </c>
      <c r="D195" s="282">
        <v>45225</v>
      </c>
      <c r="E195" s="281">
        <v>883.4</v>
      </c>
      <c r="F195" s="281">
        <v>880.81666666666661</v>
      </c>
      <c r="G195" s="283">
        <v>876.53333333333319</v>
      </c>
      <c r="H195" s="283">
        <v>869.66666666666663</v>
      </c>
      <c r="I195" s="283">
        <v>865.38333333333321</v>
      </c>
      <c r="J195" s="283">
        <v>887.68333333333317</v>
      </c>
      <c r="K195" s="283">
        <v>891.96666666666647</v>
      </c>
      <c r="L195" s="283">
        <v>898.83333333333314</v>
      </c>
      <c r="M195" s="284">
        <v>885.1</v>
      </c>
      <c r="N195" s="284">
        <v>873.95</v>
      </c>
      <c r="O195" s="284">
        <v>7045800</v>
      </c>
      <c r="P195" s="285">
        <v>-7.0184339590732281E-3</v>
      </c>
    </row>
    <row r="196" spans="1:16" ht="12.75" customHeight="1">
      <c r="A196" s="275">
        <v>186</v>
      </c>
      <c r="B196" s="289" t="s">
        <v>87</v>
      </c>
      <c r="C196" s="281" t="s">
        <v>240</v>
      </c>
      <c r="D196" s="282">
        <v>45225</v>
      </c>
      <c r="E196" s="281">
        <v>408.35</v>
      </c>
      <c r="F196" s="281">
        <v>408.84999999999997</v>
      </c>
      <c r="G196" s="283">
        <v>405.49999999999994</v>
      </c>
      <c r="H196" s="283">
        <v>402.65</v>
      </c>
      <c r="I196" s="283">
        <v>399.29999999999995</v>
      </c>
      <c r="J196" s="283">
        <v>411.69999999999993</v>
      </c>
      <c r="K196" s="283">
        <v>415.04999999999995</v>
      </c>
      <c r="L196" s="283">
        <v>417.89999999999992</v>
      </c>
      <c r="M196" s="284">
        <v>412.2</v>
      </c>
      <c r="N196" s="284">
        <v>406</v>
      </c>
      <c r="O196" s="284">
        <v>45918000</v>
      </c>
      <c r="P196" s="285">
        <v>2.6834831611431638E-2</v>
      </c>
    </row>
    <row r="197" spans="1:16" ht="12.75" customHeight="1">
      <c r="A197" s="275">
        <v>187</v>
      </c>
      <c r="B197" s="289" t="s">
        <v>205</v>
      </c>
      <c r="C197" s="281" t="s">
        <v>241</v>
      </c>
      <c r="D197" s="282">
        <v>45225</v>
      </c>
      <c r="E197" s="281">
        <v>259.55</v>
      </c>
      <c r="F197" s="281">
        <v>260.91666666666669</v>
      </c>
      <c r="G197" s="283">
        <v>257.73333333333335</v>
      </c>
      <c r="H197" s="283">
        <v>255.91666666666669</v>
      </c>
      <c r="I197" s="283">
        <v>252.73333333333335</v>
      </c>
      <c r="J197" s="283">
        <v>262.73333333333335</v>
      </c>
      <c r="K197" s="283">
        <v>265.91666666666663</v>
      </c>
      <c r="L197" s="283">
        <v>267.73333333333335</v>
      </c>
      <c r="M197" s="284">
        <v>264.10000000000002</v>
      </c>
      <c r="N197" s="284">
        <v>259.10000000000002</v>
      </c>
      <c r="O197" s="284">
        <v>84744000</v>
      </c>
      <c r="P197" s="285">
        <v>4.3019163081736414E-3</v>
      </c>
    </row>
    <row r="198" spans="1:16" ht="12.75" customHeight="1">
      <c r="A198" s="275">
        <v>188</v>
      </c>
      <c r="B198" s="289" t="s">
        <v>43</v>
      </c>
      <c r="C198" s="281" t="s">
        <v>242</v>
      </c>
      <c r="D198" s="282">
        <v>45225</v>
      </c>
      <c r="E198" s="281">
        <v>606.9</v>
      </c>
      <c r="F198" s="281">
        <v>608.25</v>
      </c>
      <c r="G198" s="283">
        <v>602.25</v>
      </c>
      <c r="H198" s="283">
        <v>597.6</v>
      </c>
      <c r="I198" s="283">
        <v>591.6</v>
      </c>
      <c r="J198" s="283">
        <v>612.9</v>
      </c>
      <c r="K198" s="283">
        <v>618.9</v>
      </c>
      <c r="L198" s="283">
        <v>623.54999999999995</v>
      </c>
      <c r="M198" s="284">
        <v>614.25</v>
      </c>
      <c r="N198" s="284">
        <v>603.6</v>
      </c>
      <c r="O198" s="284">
        <v>7243200</v>
      </c>
      <c r="P198" s="285">
        <v>7.5112669003505259E-3</v>
      </c>
    </row>
    <row r="199" spans="1:16" ht="12.75" customHeight="1">
      <c r="A199" s="276">
        <v>189</v>
      </c>
      <c r="B199" s="277"/>
      <c r="C199" s="269"/>
      <c r="D199" s="270"/>
      <c r="E199" s="271"/>
      <c r="F199" s="271"/>
      <c r="G199" s="272"/>
      <c r="H199" s="272"/>
      <c r="I199" s="272"/>
      <c r="J199" s="272"/>
      <c r="K199" s="272"/>
      <c r="L199" s="272"/>
      <c r="M199" s="269"/>
      <c r="N199" s="269"/>
      <c r="O199" s="273"/>
      <c r="P199" s="274"/>
    </row>
    <row r="200" spans="1:16" ht="12.75" customHeight="1">
      <c r="A200" s="33">
        <v>190</v>
      </c>
      <c r="B200" s="27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6" t="s">
        <v>16</v>
      </c>
      <c r="B8" s="358"/>
      <c r="C8" s="361" t="s">
        <v>20</v>
      </c>
      <c r="D8" s="361" t="s">
        <v>21</v>
      </c>
      <c r="E8" s="353" t="s">
        <v>22</v>
      </c>
      <c r="F8" s="354"/>
      <c r="G8" s="355"/>
      <c r="H8" s="353" t="s">
        <v>23</v>
      </c>
      <c r="I8" s="354"/>
      <c r="J8" s="355"/>
      <c r="K8" s="26"/>
      <c r="L8" s="48"/>
      <c r="M8" s="48"/>
      <c r="N8" s="1"/>
      <c r="O8" s="1"/>
    </row>
    <row r="9" spans="1:15" ht="36" customHeight="1">
      <c r="A9" s="357"/>
      <c r="B9" s="360"/>
      <c r="C9" s="360"/>
      <c r="D9" s="3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19545.75</v>
      </c>
      <c r="D10" s="34">
        <v>19536.666666666668</v>
      </c>
      <c r="E10" s="34">
        <v>19496.383333333335</v>
      </c>
      <c r="F10" s="34">
        <v>19447.016666666666</v>
      </c>
      <c r="G10" s="34">
        <v>19406.733333333334</v>
      </c>
      <c r="H10" s="34">
        <v>19586.033333333336</v>
      </c>
      <c r="I10" s="34">
        <v>19626.316666666669</v>
      </c>
      <c r="J10" s="34">
        <v>19675.683333333338</v>
      </c>
      <c r="K10" s="34">
        <v>19576.95</v>
      </c>
      <c r="L10" s="34">
        <v>19487.3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44213.35</v>
      </c>
      <c r="D11" s="34">
        <v>44237.833333333336</v>
      </c>
      <c r="E11" s="34">
        <v>44083.816666666673</v>
      </c>
      <c r="F11" s="34">
        <v>43954.28333333334</v>
      </c>
      <c r="G11" s="34">
        <v>43800.266666666677</v>
      </c>
      <c r="H11" s="34">
        <v>44367.366666666669</v>
      </c>
      <c r="I11" s="34">
        <v>44521.383333333331</v>
      </c>
      <c r="J11" s="34">
        <v>44650.916666666664</v>
      </c>
      <c r="K11" s="34">
        <v>44391.85</v>
      </c>
      <c r="L11" s="34">
        <v>44108.3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3808.55</v>
      </c>
      <c r="D12" s="36">
        <v>3809.0833333333335</v>
      </c>
      <c r="E12" s="36">
        <v>3780.8166666666671</v>
      </c>
      <c r="F12" s="36">
        <v>3753.0833333333335</v>
      </c>
      <c r="G12" s="36">
        <v>3724.8166666666671</v>
      </c>
      <c r="H12" s="36">
        <v>3836.8166666666671</v>
      </c>
      <c r="I12" s="36">
        <v>3865.0833333333335</v>
      </c>
      <c r="J12" s="36">
        <v>3892.8166666666671</v>
      </c>
      <c r="K12" s="36">
        <v>3837.35</v>
      </c>
      <c r="L12" s="36">
        <v>3781.35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6209.55</v>
      </c>
      <c r="D13" s="36">
        <v>6201.333333333333</v>
      </c>
      <c r="E13" s="36">
        <v>6184.3666666666659</v>
      </c>
      <c r="F13" s="36">
        <v>6159.1833333333325</v>
      </c>
      <c r="G13" s="36">
        <v>6142.2166666666653</v>
      </c>
      <c r="H13" s="36">
        <v>6226.5166666666664</v>
      </c>
      <c r="I13" s="36">
        <v>6243.4833333333336</v>
      </c>
      <c r="J13" s="36">
        <v>6268.666666666667</v>
      </c>
      <c r="K13" s="36">
        <v>6218.3</v>
      </c>
      <c r="L13" s="36">
        <v>6176.15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32125.4</v>
      </c>
      <c r="D14" s="36">
        <v>32150.25</v>
      </c>
      <c r="E14" s="36">
        <v>31932.05</v>
      </c>
      <c r="F14" s="36">
        <v>31738.7</v>
      </c>
      <c r="G14" s="36">
        <v>31520.5</v>
      </c>
      <c r="H14" s="36">
        <v>32343.599999999999</v>
      </c>
      <c r="I14" s="36">
        <v>32561.799999999996</v>
      </c>
      <c r="J14" s="36">
        <v>32755.149999999998</v>
      </c>
      <c r="K14" s="36">
        <v>32368.45</v>
      </c>
      <c r="L14" s="36">
        <v>31956.9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5863.1</v>
      </c>
      <c r="D15" s="36">
        <v>5873.6333333333341</v>
      </c>
      <c r="E15" s="36">
        <v>5831.6666666666679</v>
      </c>
      <c r="F15" s="36">
        <v>5800.2333333333336</v>
      </c>
      <c r="G15" s="36">
        <v>5758.2666666666673</v>
      </c>
      <c r="H15" s="36">
        <v>5905.0666666666684</v>
      </c>
      <c r="I15" s="36">
        <v>5947.0333333333338</v>
      </c>
      <c r="J15" s="36">
        <v>5978.466666666669</v>
      </c>
      <c r="K15" s="36">
        <v>5915.6</v>
      </c>
      <c r="L15" s="36">
        <v>5842.2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11453.9</v>
      </c>
      <c r="D16" s="36">
        <v>11480.966666666665</v>
      </c>
      <c r="E16" s="36">
        <v>11409.98333333333</v>
      </c>
      <c r="F16" s="36">
        <v>11366.066666666664</v>
      </c>
      <c r="G16" s="36">
        <v>11295.083333333328</v>
      </c>
      <c r="H16" s="36">
        <v>11524.883333333331</v>
      </c>
      <c r="I16" s="36">
        <v>11595.866666666665</v>
      </c>
      <c r="J16" s="36">
        <v>11639.783333333333</v>
      </c>
      <c r="K16" s="36">
        <v>11551.95</v>
      </c>
      <c r="L16" s="36">
        <v>11437.05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4067.8</v>
      </c>
      <c r="D17" s="36">
        <v>4057.4833333333336</v>
      </c>
      <c r="E17" s="36">
        <v>4007.8166666666675</v>
      </c>
      <c r="F17" s="36">
        <v>3947.8333333333339</v>
      </c>
      <c r="G17" s="36">
        <v>3898.1666666666679</v>
      </c>
      <c r="H17" s="36">
        <v>4117.4666666666672</v>
      </c>
      <c r="I17" s="36">
        <v>4167.1333333333332</v>
      </c>
      <c r="J17" s="36">
        <v>4227.1166666666668</v>
      </c>
      <c r="K17" s="31">
        <v>4107.1499999999996</v>
      </c>
      <c r="L17" s="31">
        <v>3997.5</v>
      </c>
      <c r="M17" s="31">
        <v>3.10894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22861.95</v>
      </c>
      <c r="D18" s="36">
        <v>22870.633333333335</v>
      </c>
      <c r="E18" s="36">
        <v>22741.366666666669</v>
      </c>
      <c r="F18" s="36">
        <v>22620.783333333333</v>
      </c>
      <c r="G18" s="36">
        <v>22491.516666666666</v>
      </c>
      <c r="H18" s="36">
        <v>22991.216666666671</v>
      </c>
      <c r="I18" s="36">
        <v>23120.483333333341</v>
      </c>
      <c r="J18" s="36">
        <v>23241.066666666673</v>
      </c>
      <c r="K18" s="31">
        <v>22999.9</v>
      </c>
      <c r="L18" s="31">
        <v>22750.05</v>
      </c>
      <c r="M18" s="31">
        <v>3.0939999999999999E-2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175.75</v>
      </c>
      <c r="D19" s="36">
        <v>176.20000000000002</v>
      </c>
      <c r="E19" s="36">
        <v>174.55000000000004</v>
      </c>
      <c r="F19" s="36">
        <v>173.35000000000002</v>
      </c>
      <c r="G19" s="36">
        <v>171.70000000000005</v>
      </c>
      <c r="H19" s="36">
        <v>177.40000000000003</v>
      </c>
      <c r="I19" s="36">
        <v>179.05</v>
      </c>
      <c r="J19" s="36">
        <v>180.25000000000003</v>
      </c>
      <c r="K19" s="31">
        <v>177.85</v>
      </c>
      <c r="L19" s="31">
        <v>175</v>
      </c>
      <c r="M19" s="31">
        <v>12.798959999999999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219.1</v>
      </c>
      <c r="D20" s="36">
        <v>218.06666666666669</v>
      </c>
      <c r="E20" s="36">
        <v>215.53333333333339</v>
      </c>
      <c r="F20" s="36">
        <v>211.9666666666667</v>
      </c>
      <c r="G20" s="36">
        <v>209.43333333333339</v>
      </c>
      <c r="H20" s="36">
        <v>221.63333333333338</v>
      </c>
      <c r="I20" s="36">
        <v>224.16666666666669</v>
      </c>
      <c r="J20" s="36">
        <v>227.73333333333338</v>
      </c>
      <c r="K20" s="31">
        <v>220.6</v>
      </c>
      <c r="L20" s="31">
        <v>214.5</v>
      </c>
      <c r="M20" s="31">
        <v>29.200990000000001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1997.25</v>
      </c>
      <c r="D21" s="36">
        <v>2005.3</v>
      </c>
      <c r="E21" s="36">
        <v>1985.1499999999999</v>
      </c>
      <c r="F21" s="36">
        <v>1973.05</v>
      </c>
      <c r="G21" s="36">
        <v>1952.8999999999999</v>
      </c>
      <c r="H21" s="36">
        <v>2017.3999999999999</v>
      </c>
      <c r="I21" s="36">
        <v>2037.55</v>
      </c>
      <c r="J21" s="36">
        <v>2049.6499999999996</v>
      </c>
      <c r="K21" s="31">
        <v>2025.45</v>
      </c>
      <c r="L21" s="31">
        <v>1993.2</v>
      </c>
      <c r="M21" s="31">
        <v>1.80497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2466.35</v>
      </c>
      <c r="D22" s="36">
        <v>2466.4166666666665</v>
      </c>
      <c r="E22" s="36">
        <v>2446.333333333333</v>
      </c>
      <c r="F22" s="36">
        <v>2426.3166666666666</v>
      </c>
      <c r="G22" s="36">
        <v>2406.2333333333331</v>
      </c>
      <c r="H22" s="36">
        <v>2486.4333333333329</v>
      </c>
      <c r="I22" s="36">
        <v>2506.516666666666</v>
      </c>
      <c r="J22" s="36">
        <v>2526.5333333333328</v>
      </c>
      <c r="K22" s="31">
        <v>2486.5</v>
      </c>
      <c r="L22" s="31">
        <v>2446.4</v>
      </c>
      <c r="M22" s="31">
        <v>11.32455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959.65</v>
      </c>
      <c r="D23" s="36">
        <v>965.58333333333337</v>
      </c>
      <c r="E23" s="36">
        <v>949.06666666666672</v>
      </c>
      <c r="F23" s="36">
        <v>938.48333333333335</v>
      </c>
      <c r="G23" s="36">
        <v>921.9666666666667</v>
      </c>
      <c r="H23" s="36">
        <v>976.16666666666674</v>
      </c>
      <c r="I23" s="36">
        <v>992.68333333333339</v>
      </c>
      <c r="J23" s="36">
        <v>1003.2666666666668</v>
      </c>
      <c r="K23" s="31">
        <v>982.1</v>
      </c>
      <c r="L23" s="31">
        <v>955</v>
      </c>
      <c r="M23" s="31">
        <v>4.5120800000000001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825.2</v>
      </c>
      <c r="D24" s="36">
        <v>825.81666666666661</v>
      </c>
      <c r="E24" s="36">
        <v>819.63333333333321</v>
      </c>
      <c r="F24" s="36">
        <v>814.06666666666661</v>
      </c>
      <c r="G24" s="36">
        <v>807.88333333333321</v>
      </c>
      <c r="H24" s="36">
        <v>831.38333333333321</v>
      </c>
      <c r="I24" s="36">
        <v>837.56666666666661</v>
      </c>
      <c r="J24" s="36">
        <v>843.13333333333321</v>
      </c>
      <c r="K24" s="31">
        <v>832</v>
      </c>
      <c r="L24" s="31">
        <v>820.25</v>
      </c>
      <c r="M24" s="31">
        <v>20.835049999999999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365.85</v>
      </c>
      <c r="D25" s="36">
        <v>368.65000000000003</v>
      </c>
      <c r="E25" s="36">
        <v>361.30000000000007</v>
      </c>
      <c r="F25" s="36">
        <v>356.75000000000006</v>
      </c>
      <c r="G25" s="36">
        <v>349.40000000000009</v>
      </c>
      <c r="H25" s="36">
        <v>373.20000000000005</v>
      </c>
      <c r="I25" s="36">
        <v>380.55000000000007</v>
      </c>
      <c r="J25" s="36">
        <v>385.1</v>
      </c>
      <c r="K25" s="31">
        <v>376</v>
      </c>
      <c r="L25" s="31">
        <v>364.1</v>
      </c>
      <c r="M25" s="31">
        <v>23.82554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3457.5</v>
      </c>
      <c r="D26" s="36">
        <v>3473.7999999999997</v>
      </c>
      <c r="E26" s="36">
        <v>3430.6999999999994</v>
      </c>
      <c r="F26" s="36">
        <v>3403.8999999999996</v>
      </c>
      <c r="G26" s="36">
        <v>3360.7999999999993</v>
      </c>
      <c r="H26" s="36">
        <v>3500.5999999999995</v>
      </c>
      <c r="I26" s="36">
        <v>3543.7</v>
      </c>
      <c r="J26" s="36">
        <v>3570.4999999999995</v>
      </c>
      <c r="K26" s="31">
        <v>3516.9</v>
      </c>
      <c r="L26" s="31">
        <v>3447</v>
      </c>
      <c r="M26" s="31">
        <v>1.04226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432.85</v>
      </c>
      <c r="D27" s="36">
        <v>432.15000000000003</v>
      </c>
      <c r="E27" s="36">
        <v>429.45000000000005</v>
      </c>
      <c r="F27" s="36">
        <v>426.05</v>
      </c>
      <c r="G27" s="36">
        <v>423.35</v>
      </c>
      <c r="H27" s="36">
        <v>435.55000000000007</v>
      </c>
      <c r="I27" s="36">
        <v>438.25</v>
      </c>
      <c r="J27" s="36">
        <v>441.65000000000009</v>
      </c>
      <c r="K27" s="31">
        <v>434.85</v>
      </c>
      <c r="L27" s="31">
        <v>428.75</v>
      </c>
      <c r="M27" s="31">
        <v>12.871790000000001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5047.05</v>
      </c>
      <c r="D28" s="36">
        <v>5051.1833333333334</v>
      </c>
      <c r="E28" s="36">
        <v>5022.5166666666664</v>
      </c>
      <c r="F28" s="36">
        <v>4997.9833333333327</v>
      </c>
      <c r="G28" s="36">
        <v>4969.3166666666657</v>
      </c>
      <c r="H28" s="36">
        <v>5075.7166666666672</v>
      </c>
      <c r="I28" s="36">
        <v>5104.3833333333332</v>
      </c>
      <c r="J28" s="36">
        <v>5128.9166666666679</v>
      </c>
      <c r="K28" s="31">
        <v>5079.8500000000004</v>
      </c>
      <c r="L28" s="31">
        <v>5026.6499999999996</v>
      </c>
      <c r="M28" s="31">
        <v>3.6328900000000002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372.5</v>
      </c>
      <c r="D29" s="36">
        <v>372.59999999999997</v>
      </c>
      <c r="E29" s="36">
        <v>369.19999999999993</v>
      </c>
      <c r="F29" s="36">
        <v>365.9</v>
      </c>
      <c r="G29" s="36">
        <v>362.49999999999994</v>
      </c>
      <c r="H29" s="36">
        <v>375.89999999999992</v>
      </c>
      <c r="I29" s="36">
        <v>379.2999999999999</v>
      </c>
      <c r="J29" s="36">
        <v>382.59999999999991</v>
      </c>
      <c r="K29" s="31">
        <v>376</v>
      </c>
      <c r="L29" s="31">
        <v>369.3</v>
      </c>
      <c r="M29" s="31">
        <v>18.353750000000002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172.25</v>
      </c>
      <c r="D30" s="36">
        <v>173.03333333333333</v>
      </c>
      <c r="E30" s="36">
        <v>170.96666666666667</v>
      </c>
      <c r="F30" s="36">
        <v>169.68333333333334</v>
      </c>
      <c r="G30" s="36">
        <v>167.61666666666667</v>
      </c>
      <c r="H30" s="36">
        <v>174.31666666666666</v>
      </c>
      <c r="I30" s="36">
        <v>176.38333333333333</v>
      </c>
      <c r="J30" s="36">
        <v>177.66666666666666</v>
      </c>
      <c r="K30" s="31">
        <v>175.1</v>
      </c>
      <c r="L30" s="31">
        <v>171.75</v>
      </c>
      <c r="M30" s="31">
        <v>87.932599999999994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3206.25</v>
      </c>
      <c r="D31" s="36">
        <v>3204.2166666666672</v>
      </c>
      <c r="E31" s="36">
        <v>3176.3333333333344</v>
      </c>
      <c r="F31" s="36">
        <v>3146.4166666666674</v>
      </c>
      <c r="G31" s="36">
        <v>3118.5333333333347</v>
      </c>
      <c r="H31" s="36">
        <v>3234.1333333333341</v>
      </c>
      <c r="I31" s="36">
        <v>3262.0166666666673</v>
      </c>
      <c r="J31" s="36">
        <v>3291.9333333333338</v>
      </c>
      <c r="K31" s="31">
        <v>3232.1</v>
      </c>
      <c r="L31" s="31">
        <v>3174.3</v>
      </c>
      <c r="M31" s="31">
        <v>10.0261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1857.65</v>
      </c>
      <c r="D32" s="36">
        <v>1866.4666666666665</v>
      </c>
      <c r="E32" s="36">
        <v>1846.1833333333329</v>
      </c>
      <c r="F32" s="36">
        <v>1834.7166666666665</v>
      </c>
      <c r="G32" s="36">
        <v>1814.4333333333329</v>
      </c>
      <c r="H32" s="36">
        <v>1877.9333333333329</v>
      </c>
      <c r="I32" s="36">
        <v>1898.2166666666662</v>
      </c>
      <c r="J32" s="36">
        <v>1909.6833333333329</v>
      </c>
      <c r="K32" s="31">
        <v>1886.75</v>
      </c>
      <c r="L32" s="31">
        <v>1855</v>
      </c>
      <c r="M32" s="31">
        <v>1.5387900000000001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602.9</v>
      </c>
      <c r="D33" s="36">
        <v>606.7833333333333</v>
      </c>
      <c r="E33" s="36">
        <v>596.66666666666663</v>
      </c>
      <c r="F33" s="36">
        <v>590.43333333333328</v>
      </c>
      <c r="G33" s="36">
        <v>580.31666666666661</v>
      </c>
      <c r="H33" s="36">
        <v>613.01666666666665</v>
      </c>
      <c r="I33" s="36">
        <v>623.13333333333344</v>
      </c>
      <c r="J33" s="36">
        <v>629.36666666666667</v>
      </c>
      <c r="K33" s="31">
        <v>616.9</v>
      </c>
      <c r="L33" s="31">
        <v>600.54999999999995</v>
      </c>
      <c r="M33" s="31">
        <v>6.6966599999999996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714.4</v>
      </c>
      <c r="D34" s="36">
        <v>711.11666666666667</v>
      </c>
      <c r="E34" s="36">
        <v>705.2833333333333</v>
      </c>
      <c r="F34" s="36">
        <v>696.16666666666663</v>
      </c>
      <c r="G34" s="36">
        <v>690.33333333333326</v>
      </c>
      <c r="H34" s="36">
        <v>720.23333333333335</v>
      </c>
      <c r="I34" s="36">
        <v>726.06666666666661</v>
      </c>
      <c r="J34" s="36">
        <v>735.18333333333339</v>
      </c>
      <c r="K34" s="31">
        <v>716.95</v>
      </c>
      <c r="L34" s="31">
        <v>702</v>
      </c>
      <c r="M34" s="31">
        <v>9.2557700000000001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877.25</v>
      </c>
      <c r="D35" s="36">
        <v>879.85</v>
      </c>
      <c r="E35" s="36">
        <v>869.75</v>
      </c>
      <c r="F35" s="36">
        <v>862.25</v>
      </c>
      <c r="G35" s="36">
        <v>852.15</v>
      </c>
      <c r="H35" s="36">
        <v>887.35</v>
      </c>
      <c r="I35" s="36">
        <v>897.45000000000016</v>
      </c>
      <c r="J35" s="36">
        <v>904.95</v>
      </c>
      <c r="K35" s="31">
        <v>889.95</v>
      </c>
      <c r="L35" s="31">
        <v>872.35</v>
      </c>
      <c r="M35" s="31">
        <v>11.115780000000001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350</v>
      </c>
      <c r="D36" s="36">
        <v>351.7833333333333</v>
      </c>
      <c r="E36" s="36">
        <v>344.76666666666659</v>
      </c>
      <c r="F36" s="36">
        <v>339.5333333333333</v>
      </c>
      <c r="G36" s="36">
        <v>332.51666666666659</v>
      </c>
      <c r="H36" s="36">
        <v>357.01666666666659</v>
      </c>
      <c r="I36" s="36">
        <v>364.03333333333325</v>
      </c>
      <c r="J36" s="36">
        <v>369.26666666666659</v>
      </c>
      <c r="K36" s="31">
        <v>358.8</v>
      </c>
      <c r="L36" s="31">
        <v>346.55</v>
      </c>
      <c r="M36" s="31">
        <v>19.37238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1003.25</v>
      </c>
      <c r="D37" s="36">
        <v>1000.4499999999999</v>
      </c>
      <c r="E37" s="36">
        <v>991.69999999999982</v>
      </c>
      <c r="F37" s="36">
        <v>980.14999999999986</v>
      </c>
      <c r="G37" s="36">
        <v>971.39999999999975</v>
      </c>
      <c r="H37" s="36">
        <v>1011.9999999999999</v>
      </c>
      <c r="I37" s="36">
        <v>1020.7500000000001</v>
      </c>
      <c r="J37" s="36">
        <v>1032.3</v>
      </c>
      <c r="K37" s="31">
        <v>1009.2</v>
      </c>
      <c r="L37" s="31">
        <v>988.9</v>
      </c>
      <c r="M37" s="31">
        <v>79.50412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5011.05</v>
      </c>
      <c r="D38" s="36">
        <v>4991.8166666666666</v>
      </c>
      <c r="E38" s="36">
        <v>4944.333333333333</v>
      </c>
      <c r="F38" s="36">
        <v>4877.6166666666668</v>
      </c>
      <c r="G38" s="36">
        <v>4830.1333333333332</v>
      </c>
      <c r="H38" s="36">
        <v>5058.5333333333328</v>
      </c>
      <c r="I38" s="36">
        <v>5106.0166666666664</v>
      </c>
      <c r="J38" s="36">
        <v>5172.7333333333327</v>
      </c>
      <c r="K38" s="31">
        <v>5039.3</v>
      </c>
      <c r="L38" s="31">
        <v>4925.1000000000004</v>
      </c>
      <c r="M38" s="31">
        <v>6.5787599999999999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1542.55</v>
      </c>
      <c r="D39" s="36">
        <v>1543.6166666666668</v>
      </c>
      <c r="E39" s="36">
        <v>1531.2333333333336</v>
      </c>
      <c r="F39" s="36">
        <v>1519.9166666666667</v>
      </c>
      <c r="G39" s="36">
        <v>1507.5333333333335</v>
      </c>
      <c r="H39" s="36">
        <v>1554.9333333333336</v>
      </c>
      <c r="I39" s="36">
        <v>1567.3166666666668</v>
      </c>
      <c r="J39" s="36">
        <v>1578.6333333333337</v>
      </c>
      <c r="K39" s="31">
        <v>1556</v>
      </c>
      <c r="L39" s="31">
        <v>1532.3</v>
      </c>
      <c r="M39" s="31">
        <v>11.53064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6672.05</v>
      </c>
      <c r="D40" s="36">
        <v>6729.666666666667</v>
      </c>
      <c r="E40" s="36">
        <v>6593.3833333333341</v>
      </c>
      <c r="F40" s="36">
        <v>6514.7166666666672</v>
      </c>
      <c r="G40" s="36">
        <v>6378.4333333333343</v>
      </c>
      <c r="H40" s="36">
        <v>6808.3333333333339</v>
      </c>
      <c r="I40" s="36">
        <v>6944.6166666666668</v>
      </c>
      <c r="J40" s="36">
        <v>7023.2833333333338</v>
      </c>
      <c r="K40" s="31">
        <v>6865.95</v>
      </c>
      <c r="L40" s="31">
        <v>6651</v>
      </c>
      <c r="M40" s="31">
        <v>0.42161999999999999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7850.9</v>
      </c>
      <c r="D41" s="36">
        <v>7864.2166666666672</v>
      </c>
      <c r="E41" s="36">
        <v>7813.5833333333339</v>
      </c>
      <c r="F41" s="36">
        <v>7776.2666666666664</v>
      </c>
      <c r="G41" s="36">
        <v>7725.6333333333332</v>
      </c>
      <c r="H41" s="36">
        <v>7901.5333333333347</v>
      </c>
      <c r="I41" s="36">
        <v>7952.1666666666679</v>
      </c>
      <c r="J41" s="36">
        <v>7989.4833333333354</v>
      </c>
      <c r="K41" s="31">
        <v>7914.85</v>
      </c>
      <c r="L41" s="31">
        <v>7826.9</v>
      </c>
      <c r="M41" s="31">
        <v>7.9506100000000002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2585.25</v>
      </c>
      <c r="D42" s="36">
        <v>2574.0499999999997</v>
      </c>
      <c r="E42" s="36">
        <v>2538.0999999999995</v>
      </c>
      <c r="F42" s="36">
        <v>2490.9499999999998</v>
      </c>
      <c r="G42" s="36">
        <v>2454.9999999999995</v>
      </c>
      <c r="H42" s="36">
        <v>2621.1999999999994</v>
      </c>
      <c r="I42" s="36">
        <v>2657.1499999999992</v>
      </c>
      <c r="J42" s="36">
        <v>2704.2999999999993</v>
      </c>
      <c r="K42" s="31">
        <v>2610</v>
      </c>
      <c r="L42" s="31">
        <v>2526.9</v>
      </c>
      <c r="M42" s="31">
        <v>3.0903299999999998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249.25</v>
      </c>
      <c r="D43" s="36">
        <v>251.28333333333333</v>
      </c>
      <c r="E43" s="36">
        <v>246.61666666666667</v>
      </c>
      <c r="F43" s="36">
        <v>243.98333333333335</v>
      </c>
      <c r="G43" s="36">
        <v>239.31666666666669</v>
      </c>
      <c r="H43" s="36">
        <v>253.91666666666666</v>
      </c>
      <c r="I43" s="36">
        <v>258.58333333333337</v>
      </c>
      <c r="J43" s="36">
        <v>261.21666666666664</v>
      </c>
      <c r="K43" s="31">
        <v>255.95</v>
      </c>
      <c r="L43" s="31">
        <v>248.65</v>
      </c>
      <c r="M43" s="31">
        <v>76.321299999999994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212.55</v>
      </c>
      <c r="D44" s="36">
        <v>212.33333333333334</v>
      </c>
      <c r="E44" s="36">
        <v>210.2166666666667</v>
      </c>
      <c r="F44" s="36">
        <v>207.88333333333335</v>
      </c>
      <c r="G44" s="36">
        <v>205.76666666666671</v>
      </c>
      <c r="H44" s="36">
        <v>214.66666666666669</v>
      </c>
      <c r="I44" s="36">
        <v>216.7833333333333</v>
      </c>
      <c r="J44" s="36">
        <v>219.11666666666667</v>
      </c>
      <c r="K44" s="31">
        <v>214.45</v>
      </c>
      <c r="L44" s="31">
        <v>210</v>
      </c>
      <c r="M44" s="31">
        <v>117.00848000000001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109.9</v>
      </c>
      <c r="D45" s="36">
        <v>110.39999999999999</v>
      </c>
      <c r="E45" s="36">
        <v>108.54999999999998</v>
      </c>
      <c r="F45" s="36">
        <v>107.19999999999999</v>
      </c>
      <c r="G45" s="36">
        <v>105.34999999999998</v>
      </c>
      <c r="H45" s="36">
        <v>111.74999999999999</v>
      </c>
      <c r="I45" s="36">
        <v>113.59999999999998</v>
      </c>
      <c r="J45" s="36">
        <v>114.94999999999999</v>
      </c>
      <c r="K45" s="31">
        <v>112.25</v>
      </c>
      <c r="L45" s="31">
        <v>109.05</v>
      </c>
      <c r="M45" s="31">
        <v>133.07549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1623.7</v>
      </c>
      <c r="D46" s="36">
        <v>1617.3666666666668</v>
      </c>
      <c r="E46" s="36">
        <v>1609.5833333333335</v>
      </c>
      <c r="F46" s="36">
        <v>1595.4666666666667</v>
      </c>
      <c r="G46" s="36">
        <v>1587.6833333333334</v>
      </c>
      <c r="H46" s="36">
        <v>1631.4833333333336</v>
      </c>
      <c r="I46" s="36">
        <v>1639.2666666666669</v>
      </c>
      <c r="J46" s="36">
        <v>1653.3833333333337</v>
      </c>
      <c r="K46" s="31">
        <v>1625.15</v>
      </c>
      <c r="L46" s="31">
        <v>1603.25</v>
      </c>
      <c r="M46" s="31">
        <v>1.3526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138.94999999999999</v>
      </c>
      <c r="D47" s="36">
        <v>139.46666666666667</v>
      </c>
      <c r="E47" s="36">
        <v>137.58333333333334</v>
      </c>
      <c r="F47" s="36">
        <v>136.21666666666667</v>
      </c>
      <c r="G47" s="36">
        <v>134.33333333333334</v>
      </c>
      <c r="H47" s="36">
        <v>140.83333333333334</v>
      </c>
      <c r="I47" s="36">
        <v>142.71666666666667</v>
      </c>
      <c r="J47" s="36">
        <v>144.08333333333334</v>
      </c>
      <c r="K47" s="31">
        <v>141.35</v>
      </c>
      <c r="L47" s="31">
        <v>138.1</v>
      </c>
      <c r="M47" s="31">
        <v>159.96619999999999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563.20000000000005</v>
      </c>
      <c r="D48" s="36">
        <v>564.56666666666661</v>
      </c>
      <c r="E48" s="36">
        <v>560.48333333333323</v>
      </c>
      <c r="F48" s="36">
        <v>557.76666666666665</v>
      </c>
      <c r="G48" s="36">
        <v>553.68333333333328</v>
      </c>
      <c r="H48" s="36">
        <v>567.28333333333319</v>
      </c>
      <c r="I48" s="36">
        <v>571.36666666666667</v>
      </c>
      <c r="J48" s="36">
        <v>574.08333333333314</v>
      </c>
      <c r="K48" s="31">
        <v>568.65</v>
      </c>
      <c r="L48" s="31">
        <v>561.85</v>
      </c>
      <c r="M48" s="31">
        <v>7.5463800000000001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1069.8499999999999</v>
      </c>
      <c r="D49" s="36">
        <v>1069.8666666666666</v>
      </c>
      <c r="E49" s="36">
        <v>1062.6833333333332</v>
      </c>
      <c r="F49" s="36">
        <v>1055.5166666666667</v>
      </c>
      <c r="G49" s="36">
        <v>1048.3333333333333</v>
      </c>
      <c r="H49" s="36">
        <v>1077.0333333333331</v>
      </c>
      <c r="I49" s="36">
        <v>1084.2166666666665</v>
      </c>
      <c r="J49" s="36">
        <v>1091.383333333333</v>
      </c>
      <c r="K49" s="31">
        <v>1077.05</v>
      </c>
      <c r="L49" s="31">
        <v>1062.7</v>
      </c>
      <c r="M49" s="31">
        <v>4.6423800000000002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928.85</v>
      </c>
      <c r="D50" s="36">
        <v>925.94999999999993</v>
      </c>
      <c r="E50" s="36">
        <v>922.29999999999984</v>
      </c>
      <c r="F50" s="36">
        <v>915.74999999999989</v>
      </c>
      <c r="G50" s="36">
        <v>912.0999999999998</v>
      </c>
      <c r="H50" s="36">
        <v>932.49999999999989</v>
      </c>
      <c r="I50" s="36">
        <v>936.15</v>
      </c>
      <c r="J50" s="36">
        <v>942.69999999999993</v>
      </c>
      <c r="K50" s="31">
        <v>929.6</v>
      </c>
      <c r="L50" s="31">
        <v>919.4</v>
      </c>
      <c r="M50" s="31">
        <v>70.631320000000002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127.4</v>
      </c>
      <c r="D51" s="36">
        <v>128.33333333333334</v>
      </c>
      <c r="E51" s="36">
        <v>126.16666666666669</v>
      </c>
      <c r="F51" s="36">
        <v>124.93333333333334</v>
      </c>
      <c r="G51" s="36">
        <v>122.76666666666668</v>
      </c>
      <c r="H51" s="36">
        <v>129.56666666666669</v>
      </c>
      <c r="I51" s="36">
        <v>131.73333333333338</v>
      </c>
      <c r="J51" s="36">
        <v>132.9666666666667</v>
      </c>
      <c r="K51" s="31">
        <v>130.5</v>
      </c>
      <c r="L51" s="31">
        <v>127.1</v>
      </c>
      <c r="M51" s="31">
        <v>146.7929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263.60000000000002</v>
      </c>
      <c r="D52" s="36">
        <v>264.83333333333331</v>
      </c>
      <c r="E52" s="36">
        <v>262.01666666666665</v>
      </c>
      <c r="F52" s="36">
        <v>260.43333333333334</v>
      </c>
      <c r="G52" s="36">
        <v>257.61666666666667</v>
      </c>
      <c r="H52" s="36">
        <v>266.41666666666663</v>
      </c>
      <c r="I52" s="36">
        <v>269.23333333333335</v>
      </c>
      <c r="J52" s="36">
        <v>270.81666666666661</v>
      </c>
      <c r="K52" s="31">
        <v>267.64999999999998</v>
      </c>
      <c r="L52" s="31">
        <v>263.25</v>
      </c>
      <c r="M52" s="31">
        <v>8.9772200000000009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18930.45</v>
      </c>
      <c r="D53" s="36">
        <v>18874.483333333334</v>
      </c>
      <c r="E53" s="36">
        <v>18798.316666666666</v>
      </c>
      <c r="F53" s="36">
        <v>18666.183333333331</v>
      </c>
      <c r="G53" s="36">
        <v>18590.016666666663</v>
      </c>
      <c r="H53" s="36">
        <v>19006.616666666669</v>
      </c>
      <c r="I53" s="36">
        <v>19082.783333333333</v>
      </c>
      <c r="J53" s="36">
        <v>19214.916666666672</v>
      </c>
      <c r="K53" s="31">
        <v>18950.650000000001</v>
      </c>
      <c r="L53" s="31">
        <v>18742.349999999999</v>
      </c>
      <c r="M53" s="31">
        <v>8.2470000000000002E-2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344.45</v>
      </c>
      <c r="D54" s="36">
        <v>345</v>
      </c>
      <c r="E54" s="36">
        <v>342.25</v>
      </c>
      <c r="F54" s="36">
        <v>340.05</v>
      </c>
      <c r="G54" s="36">
        <v>337.3</v>
      </c>
      <c r="H54" s="36">
        <v>347.2</v>
      </c>
      <c r="I54" s="36">
        <v>349.95</v>
      </c>
      <c r="J54" s="36">
        <v>352.15</v>
      </c>
      <c r="K54" s="31">
        <v>347.75</v>
      </c>
      <c r="L54" s="31">
        <v>342.8</v>
      </c>
      <c r="M54" s="31">
        <v>35.577530000000003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4533.8999999999996</v>
      </c>
      <c r="D55" s="36">
        <v>4527.3666666666659</v>
      </c>
      <c r="E55" s="36">
        <v>4506.5333333333319</v>
      </c>
      <c r="F55" s="36">
        <v>4479.1666666666661</v>
      </c>
      <c r="G55" s="36">
        <v>4458.3333333333321</v>
      </c>
      <c r="H55" s="36">
        <v>4554.7333333333318</v>
      </c>
      <c r="I55" s="36">
        <v>4575.5666666666657</v>
      </c>
      <c r="J55" s="36">
        <v>4602.9333333333316</v>
      </c>
      <c r="K55" s="31">
        <v>4548.2</v>
      </c>
      <c r="L55" s="31">
        <v>4500</v>
      </c>
      <c r="M55" s="31">
        <v>3.0201500000000001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371.3</v>
      </c>
      <c r="D56" s="36">
        <v>373.81666666666666</v>
      </c>
      <c r="E56" s="36">
        <v>367.98333333333335</v>
      </c>
      <c r="F56" s="36">
        <v>364.66666666666669</v>
      </c>
      <c r="G56" s="36">
        <v>358.83333333333337</v>
      </c>
      <c r="H56" s="36">
        <v>377.13333333333333</v>
      </c>
      <c r="I56" s="36">
        <v>382.9666666666667</v>
      </c>
      <c r="J56" s="36">
        <v>386.2833333333333</v>
      </c>
      <c r="K56" s="31">
        <v>379.65</v>
      </c>
      <c r="L56" s="31">
        <v>370.5</v>
      </c>
      <c r="M56" s="31">
        <v>73.132099999999994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426</v>
      </c>
      <c r="D57" s="36">
        <v>429.13333333333338</v>
      </c>
      <c r="E57" s="36">
        <v>421.41666666666674</v>
      </c>
      <c r="F57" s="36">
        <v>416.83333333333337</v>
      </c>
      <c r="G57" s="36">
        <v>409.11666666666673</v>
      </c>
      <c r="H57" s="36">
        <v>433.71666666666675</v>
      </c>
      <c r="I57" s="36">
        <v>441.43333333333334</v>
      </c>
      <c r="J57" s="36">
        <v>446.01666666666677</v>
      </c>
      <c r="K57" s="31">
        <v>436.85</v>
      </c>
      <c r="L57" s="31">
        <v>424.55</v>
      </c>
      <c r="M57" s="31">
        <v>9.0476100000000006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1199.25</v>
      </c>
      <c r="D58" s="36">
        <v>1202.1333333333334</v>
      </c>
      <c r="E58" s="36">
        <v>1182.4666666666669</v>
      </c>
      <c r="F58" s="36">
        <v>1165.6833333333334</v>
      </c>
      <c r="G58" s="36">
        <v>1146.0166666666669</v>
      </c>
      <c r="H58" s="36">
        <v>1218.916666666667</v>
      </c>
      <c r="I58" s="36">
        <v>1238.5833333333335</v>
      </c>
      <c r="J58" s="36">
        <v>1255.366666666667</v>
      </c>
      <c r="K58" s="31">
        <v>1221.8</v>
      </c>
      <c r="L58" s="31">
        <v>1185.3499999999999</v>
      </c>
      <c r="M58" s="31">
        <v>29.74607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1161.0999999999999</v>
      </c>
      <c r="D59" s="36">
        <v>1163.1000000000001</v>
      </c>
      <c r="E59" s="36">
        <v>1153.2500000000002</v>
      </c>
      <c r="F59" s="36">
        <v>1145.4000000000001</v>
      </c>
      <c r="G59" s="36">
        <v>1135.5500000000002</v>
      </c>
      <c r="H59" s="36">
        <v>1170.9500000000003</v>
      </c>
      <c r="I59" s="36">
        <v>1180.8000000000002</v>
      </c>
      <c r="J59" s="36">
        <v>1188.6500000000003</v>
      </c>
      <c r="K59" s="31">
        <v>1172.95</v>
      </c>
      <c r="L59" s="31">
        <v>1155.25</v>
      </c>
      <c r="M59" s="31">
        <v>14.46743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289.35000000000002</v>
      </c>
      <c r="D60" s="36">
        <v>287.93333333333334</v>
      </c>
      <c r="E60" s="36">
        <v>285.31666666666666</v>
      </c>
      <c r="F60" s="36">
        <v>281.2833333333333</v>
      </c>
      <c r="G60" s="36">
        <v>278.66666666666663</v>
      </c>
      <c r="H60" s="36">
        <v>291.9666666666667</v>
      </c>
      <c r="I60" s="36">
        <v>294.58333333333337</v>
      </c>
      <c r="J60" s="36">
        <v>298.61666666666673</v>
      </c>
      <c r="K60" s="31">
        <v>290.55</v>
      </c>
      <c r="L60" s="31">
        <v>283.89999999999998</v>
      </c>
      <c r="M60" s="31">
        <v>86.870140000000006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5205.7</v>
      </c>
      <c r="D61" s="36">
        <v>5200.1333333333332</v>
      </c>
      <c r="E61" s="36">
        <v>5156.5666666666666</v>
      </c>
      <c r="F61" s="36">
        <v>5107.4333333333334</v>
      </c>
      <c r="G61" s="36">
        <v>5063.8666666666668</v>
      </c>
      <c r="H61" s="36">
        <v>5249.2666666666664</v>
      </c>
      <c r="I61" s="36">
        <v>5292.8333333333321</v>
      </c>
      <c r="J61" s="36">
        <v>5341.9666666666662</v>
      </c>
      <c r="K61" s="31">
        <v>5243.7</v>
      </c>
      <c r="L61" s="31">
        <v>5151</v>
      </c>
      <c r="M61" s="31">
        <v>3.1213500000000001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1997.6</v>
      </c>
      <c r="D62" s="36">
        <v>1996.3</v>
      </c>
      <c r="E62" s="36">
        <v>1985.6999999999998</v>
      </c>
      <c r="F62" s="36">
        <v>1973.8</v>
      </c>
      <c r="G62" s="36">
        <v>1963.1999999999998</v>
      </c>
      <c r="H62" s="36">
        <v>2008.1999999999998</v>
      </c>
      <c r="I62" s="36">
        <v>2018.7999999999997</v>
      </c>
      <c r="J62" s="36">
        <v>2030.6999999999998</v>
      </c>
      <c r="K62" s="31">
        <v>2006.9</v>
      </c>
      <c r="L62" s="31">
        <v>1984.4</v>
      </c>
      <c r="M62" s="31">
        <v>2.4282699999999999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709.4</v>
      </c>
      <c r="D63" s="36">
        <v>714.2833333333333</v>
      </c>
      <c r="E63" s="36">
        <v>702.86666666666656</v>
      </c>
      <c r="F63" s="36">
        <v>696.33333333333326</v>
      </c>
      <c r="G63" s="36">
        <v>684.91666666666652</v>
      </c>
      <c r="H63" s="36">
        <v>720.81666666666661</v>
      </c>
      <c r="I63" s="36">
        <v>732.23333333333335</v>
      </c>
      <c r="J63" s="36">
        <v>738.76666666666665</v>
      </c>
      <c r="K63" s="31">
        <v>725.7</v>
      </c>
      <c r="L63" s="31">
        <v>707.75</v>
      </c>
      <c r="M63" s="31">
        <v>8.0542400000000001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1166.0999999999999</v>
      </c>
      <c r="D64" s="36">
        <v>1164.3999999999999</v>
      </c>
      <c r="E64" s="36">
        <v>1148.7999999999997</v>
      </c>
      <c r="F64" s="36">
        <v>1131.4999999999998</v>
      </c>
      <c r="G64" s="36">
        <v>1115.8999999999996</v>
      </c>
      <c r="H64" s="36">
        <v>1181.6999999999998</v>
      </c>
      <c r="I64" s="36">
        <v>1197.2999999999997</v>
      </c>
      <c r="J64" s="36">
        <v>1214.5999999999999</v>
      </c>
      <c r="K64" s="31">
        <v>1180</v>
      </c>
      <c r="L64" s="31">
        <v>1147.0999999999999</v>
      </c>
      <c r="M64" s="31">
        <v>11.157579999999999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299.85000000000002</v>
      </c>
      <c r="D65" s="36">
        <v>301.61666666666667</v>
      </c>
      <c r="E65" s="36">
        <v>297.58333333333337</v>
      </c>
      <c r="F65" s="36">
        <v>295.31666666666672</v>
      </c>
      <c r="G65" s="36">
        <v>291.28333333333342</v>
      </c>
      <c r="H65" s="36">
        <v>303.88333333333333</v>
      </c>
      <c r="I65" s="36">
        <v>307.91666666666663</v>
      </c>
      <c r="J65" s="36">
        <v>310.18333333333328</v>
      </c>
      <c r="K65" s="31">
        <v>305.64999999999998</v>
      </c>
      <c r="L65" s="31">
        <v>299.35000000000002</v>
      </c>
      <c r="M65" s="31">
        <v>12.20199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1690.9</v>
      </c>
      <c r="D66" s="36">
        <v>1690.1333333333332</v>
      </c>
      <c r="E66" s="36">
        <v>1676.4666666666665</v>
      </c>
      <c r="F66" s="36">
        <v>1662.0333333333333</v>
      </c>
      <c r="G66" s="36">
        <v>1648.3666666666666</v>
      </c>
      <c r="H66" s="36">
        <v>1704.5666666666664</v>
      </c>
      <c r="I66" s="36">
        <v>1718.2333333333333</v>
      </c>
      <c r="J66" s="36">
        <v>1732.6666666666663</v>
      </c>
      <c r="K66" s="31">
        <v>1703.8</v>
      </c>
      <c r="L66" s="31">
        <v>1675.7</v>
      </c>
      <c r="M66" s="31">
        <v>3.5796600000000001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550.75</v>
      </c>
      <c r="D67" s="36">
        <v>552.06666666666672</v>
      </c>
      <c r="E67" s="36">
        <v>546.13333333333344</v>
      </c>
      <c r="F67" s="36">
        <v>541.51666666666677</v>
      </c>
      <c r="G67" s="36">
        <v>535.58333333333348</v>
      </c>
      <c r="H67" s="36">
        <v>556.68333333333339</v>
      </c>
      <c r="I67" s="36">
        <v>562.61666666666656</v>
      </c>
      <c r="J67" s="36">
        <v>567.23333333333335</v>
      </c>
      <c r="K67" s="31">
        <v>558</v>
      </c>
      <c r="L67" s="31">
        <v>547.45000000000005</v>
      </c>
      <c r="M67" s="31">
        <v>15.099640000000001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2258.15</v>
      </c>
      <c r="D68" s="36">
        <v>2264.0666666666671</v>
      </c>
      <c r="E68" s="36">
        <v>2217.0833333333339</v>
      </c>
      <c r="F68" s="36">
        <v>2176.0166666666669</v>
      </c>
      <c r="G68" s="36">
        <v>2129.0333333333338</v>
      </c>
      <c r="H68" s="36">
        <v>2305.1333333333341</v>
      </c>
      <c r="I68" s="36">
        <v>2352.1166666666668</v>
      </c>
      <c r="J68" s="36">
        <v>2393.1833333333343</v>
      </c>
      <c r="K68" s="31">
        <v>2311.0500000000002</v>
      </c>
      <c r="L68" s="31">
        <v>2223</v>
      </c>
      <c r="M68" s="31">
        <v>5.1430100000000003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2103.8000000000002</v>
      </c>
      <c r="D69" s="36">
        <v>2104.35</v>
      </c>
      <c r="E69" s="36">
        <v>2089.6999999999998</v>
      </c>
      <c r="F69" s="36">
        <v>2075.6</v>
      </c>
      <c r="G69" s="36">
        <v>2060.9499999999998</v>
      </c>
      <c r="H69" s="36">
        <v>2118.4499999999998</v>
      </c>
      <c r="I69" s="36">
        <v>2133.1000000000004</v>
      </c>
      <c r="J69" s="36">
        <v>2147.1999999999998</v>
      </c>
      <c r="K69" s="31">
        <v>2119</v>
      </c>
      <c r="L69" s="31">
        <v>2090.25</v>
      </c>
      <c r="M69" s="31">
        <v>1.3124499999999999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410.95</v>
      </c>
      <c r="D70" s="36">
        <v>412.11666666666662</v>
      </c>
      <c r="E70" s="36">
        <v>407.83333333333326</v>
      </c>
      <c r="F70" s="36">
        <v>404.71666666666664</v>
      </c>
      <c r="G70" s="36">
        <v>400.43333333333328</v>
      </c>
      <c r="H70" s="36">
        <v>415.23333333333323</v>
      </c>
      <c r="I70" s="36">
        <v>419.51666666666665</v>
      </c>
      <c r="J70" s="36">
        <v>422.63333333333321</v>
      </c>
      <c r="K70" s="31">
        <v>416.4</v>
      </c>
      <c r="L70" s="31">
        <v>409</v>
      </c>
      <c r="M70" s="31">
        <v>2.1246200000000002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218.7</v>
      </c>
      <c r="D71" s="36">
        <v>219.48333333333335</v>
      </c>
      <c r="E71" s="36">
        <v>216.76666666666671</v>
      </c>
      <c r="F71" s="36">
        <v>214.83333333333337</v>
      </c>
      <c r="G71" s="36">
        <v>212.11666666666673</v>
      </c>
      <c r="H71" s="36">
        <v>221.41666666666669</v>
      </c>
      <c r="I71" s="36">
        <v>224.13333333333333</v>
      </c>
      <c r="J71" s="36">
        <v>226.06666666666666</v>
      </c>
      <c r="K71" s="31">
        <v>222.2</v>
      </c>
      <c r="L71" s="31">
        <v>217.55</v>
      </c>
      <c r="M71" s="31">
        <v>13.566789999999999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3697.2</v>
      </c>
      <c r="D72" s="36">
        <v>3685.9166666666665</v>
      </c>
      <c r="E72" s="36">
        <v>3666.333333333333</v>
      </c>
      <c r="F72" s="36">
        <v>3635.4666666666667</v>
      </c>
      <c r="G72" s="36">
        <v>3615.8833333333332</v>
      </c>
      <c r="H72" s="36">
        <v>3716.7833333333328</v>
      </c>
      <c r="I72" s="36">
        <v>3736.3666666666659</v>
      </c>
      <c r="J72" s="36">
        <v>3767.2333333333327</v>
      </c>
      <c r="K72" s="31">
        <v>3705.5</v>
      </c>
      <c r="L72" s="31">
        <v>3655.05</v>
      </c>
      <c r="M72" s="31">
        <v>3.4428800000000002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5148.1000000000004</v>
      </c>
      <c r="D73" s="36">
        <v>5179.7166666666672</v>
      </c>
      <c r="E73" s="36">
        <v>5103.1333333333341</v>
      </c>
      <c r="F73" s="36">
        <v>5058.166666666667</v>
      </c>
      <c r="G73" s="36">
        <v>4981.5833333333339</v>
      </c>
      <c r="H73" s="36">
        <v>5224.6833333333343</v>
      </c>
      <c r="I73" s="36">
        <v>5301.2666666666664</v>
      </c>
      <c r="J73" s="36">
        <v>5346.2333333333345</v>
      </c>
      <c r="K73" s="31">
        <v>5256.3</v>
      </c>
      <c r="L73" s="31">
        <v>5134.75</v>
      </c>
      <c r="M73" s="31">
        <v>3.1387800000000001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525</v>
      </c>
      <c r="D74" s="36">
        <v>527.25</v>
      </c>
      <c r="E74" s="36">
        <v>521.70000000000005</v>
      </c>
      <c r="F74" s="36">
        <v>518.40000000000009</v>
      </c>
      <c r="G74" s="36">
        <v>512.85000000000014</v>
      </c>
      <c r="H74" s="36">
        <v>530.54999999999995</v>
      </c>
      <c r="I74" s="36">
        <v>536.09999999999991</v>
      </c>
      <c r="J74" s="36">
        <v>539.39999999999986</v>
      </c>
      <c r="K74" s="31">
        <v>532.79999999999995</v>
      </c>
      <c r="L74" s="31">
        <v>523.95000000000005</v>
      </c>
      <c r="M74" s="31">
        <v>24.554749999999999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3861.5</v>
      </c>
      <c r="D75" s="36">
        <v>3880.65</v>
      </c>
      <c r="E75" s="36">
        <v>3822.9</v>
      </c>
      <c r="F75" s="36">
        <v>3784.3</v>
      </c>
      <c r="G75" s="36">
        <v>3726.55</v>
      </c>
      <c r="H75" s="36">
        <v>3919.25</v>
      </c>
      <c r="I75" s="36">
        <v>3977</v>
      </c>
      <c r="J75" s="36">
        <v>4015.6</v>
      </c>
      <c r="K75" s="31">
        <v>3938.4</v>
      </c>
      <c r="L75" s="31">
        <v>3842.05</v>
      </c>
      <c r="M75" s="31">
        <v>6.0763199999999999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5407.25</v>
      </c>
      <c r="D76" s="36">
        <v>5427.416666666667</v>
      </c>
      <c r="E76" s="36">
        <v>5379.8333333333339</v>
      </c>
      <c r="F76" s="36">
        <v>5352.416666666667</v>
      </c>
      <c r="G76" s="36">
        <v>5304.8333333333339</v>
      </c>
      <c r="H76" s="36">
        <v>5454.8333333333339</v>
      </c>
      <c r="I76" s="36">
        <v>5502.4166666666679</v>
      </c>
      <c r="J76" s="36">
        <v>5529.8333333333339</v>
      </c>
      <c r="K76" s="31">
        <v>5475</v>
      </c>
      <c r="L76" s="31">
        <v>5400</v>
      </c>
      <c r="M76" s="31">
        <v>4.1170600000000004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3443.6</v>
      </c>
      <c r="D77" s="36">
        <v>3428.1833333333329</v>
      </c>
      <c r="E77" s="36">
        <v>3402.4666666666658</v>
      </c>
      <c r="F77" s="36">
        <v>3361.333333333333</v>
      </c>
      <c r="G77" s="36">
        <v>3335.6166666666659</v>
      </c>
      <c r="H77" s="36">
        <v>3469.3166666666657</v>
      </c>
      <c r="I77" s="36">
        <v>3495.0333333333328</v>
      </c>
      <c r="J77" s="36">
        <v>3536.1666666666656</v>
      </c>
      <c r="K77" s="31">
        <v>3453.9</v>
      </c>
      <c r="L77" s="31">
        <v>3387.05</v>
      </c>
      <c r="M77" s="31">
        <v>3.94665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3242.95</v>
      </c>
      <c r="D78" s="36">
        <v>3234.4166666666665</v>
      </c>
      <c r="E78" s="36">
        <v>3179.833333333333</v>
      </c>
      <c r="F78" s="36">
        <v>3116.7166666666667</v>
      </c>
      <c r="G78" s="36">
        <v>3062.1333333333332</v>
      </c>
      <c r="H78" s="36">
        <v>3297.5333333333328</v>
      </c>
      <c r="I78" s="36">
        <v>3352.1166666666659</v>
      </c>
      <c r="J78" s="36">
        <v>3415.2333333333327</v>
      </c>
      <c r="K78" s="31">
        <v>3289</v>
      </c>
      <c r="L78" s="31">
        <v>3171.3</v>
      </c>
      <c r="M78" s="31">
        <v>5.6010900000000001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145.5</v>
      </c>
      <c r="D79" s="36">
        <v>146.29999999999998</v>
      </c>
      <c r="E79" s="36">
        <v>143.84999999999997</v>
      </c>
      <c r="F79" s="36">
        <v>142.19999999999999</v>
      </c>
      <c r="G79" s="36">
        <v>139.74999999999997</v>
      </c>
      <c r="H79" s="36">
        <v>147.94999999999996</v>
      </c>
      <c r="I79" s="36">
        <v>150.39999999999995</v>
      </c>
      <c r="J79" s="36">
        <v>152.04999999999995</v>
      </c>
      <c r="K79" s="31">
        <v>148.75</v>
      </c>
      <c r="L79" s="31">
        <v>144.65</v>
      </c>
      <c r="M79" s="31">
        <v>111.57021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2892.1</v>
      </c>
      <c r="D80" s="36">
        <v>2877.4166666666665</v>
      </c>
      <c r="E80" s="36">
        <v>2851.8833333333332</v>
      </c>
      <c r="F80" s="36">
        <v>2811.6666666666665</v>
      </c>
      <c r="G80" s="36">
        <v>2786.1333333333332</v>
      </c>
      <c r="H80" s="36">
        <v>2917.6333333333332</v>
      </c>
      <c r="I80" s="36">
        <v>2943.166666666667</v>
      </c>
      <c r="J80" s="36">
        <v>2983.3833333333332</v>
      </c>
      <c r="K80" s="31">
        <v>2902.95</v>
      </c>
      <c r="L80" s="31">
        <v>2837.2</v>
      </c>
      <c r="M80" s="31">
        <v>1.4604200000000001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328.1</v>
      </c>
      <c r="D81" s="36">
        <v>331.41666666666669</v>
      </c>
      <c r="E81" s="36">
        <v>323.83333333333337</v>
      </c>
      <c r="F81" s="36">
        <v>319.56666666666666</v>
      </c>
      <c r="G81" s="36">
        <v>311.98333333333335</v>
      </c>
      <c r="H81" s="36">
        <v>335.68333333333339</v>
      </c>
      <c r="I81" s="36">
        <v>343.26666666666677</v>
      </c>
      <c r="J81" s="36">
        <v>347.53333333333342</v>
      </c>
      <c r="K81" s="31">
        <v>339</v>
      </c>
      <c r="L81" s="31">
        <v>327.14999999999998</v>
      </c>
      <c r="M81" s="31">
        <v>27.9133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123</v>
      </c>
      <c r="D82" s="36">
        <v>122.76666666666667</v>
      </c>
      <c r="E82" s="36">
        <v>122.03333333333333</v>
      </c>
      <c r="F82" s="36">
        <v>121.06666666666666</v>
      </c>
      <c r="G82" s="36">
        <v>120.33333333333333</v>
      </c>
      <c r="H82" s="36">
        <v>123.73333333333333</v>
      </c>
      <c r="I82" s="36">
        <v>124.46666666666665</v>
      </c>
      <c r="J82" s="36">
        <v>125.43333333333334</v>
      </c>
      <c r="K82" s="31">
        <v>123.5</v>
      </c>
      <c r="L82" s="31">
        <v>121.8</v>
      </c>
      <c r="M82" s="31">
        <v>139.06951000000001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1670.75</v>
      </c>
      <c r="D83" s="36">
        <v>1676.8999999999999</v>
      </c>
      <c r="E83" s="36">
        <v>1658.8499999999997</v>
      </c>
      <c r="F83" s="36">
        <v>1646.9499999999998</v>
      </c>
      <c r="G83" s="36">
        <v>1628.8999999999996</v>
      </c>
      <c r="H83" s="36">
        <v>1688.7999999999997</v>
      </c>
      <c r="I83" s="36">
        <v>1706.85</v>
      </c>
      <c r="J83" s="36">
        <v>1718.7499999999998</v>
      </c>
      <c r="K83" s="31">
        <v>1694.95</v>
      </c>
      <c r="L83" s="31">
        <v>1665</v>
      </c>
      <c r="M83" s="31">
        <v>0.76024000000000003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976.6</v>
      </c>
      <c r="D84" s="36">
        <v>981.58333333333337</v>
      </c>
      <c r="E84" s="36">
        <v>967.86666666666679</v>
      </c>
      <c r="F84" s="36">
        <v>959.13333333333344</v>
      </c>
      <c r="G84" s="36">
        <v>945.41666666666686</v>
      </c>
      <c r="H84" s="36">
        <v>990.31666666666672</v>
      </c>
      <c r="I84" s="36">
        <v>1004.0333333333332</v>
      </c>
      <c r="J84" s="36">
        <v>1012.7666666666667</v>
      </c>
      <c r="K84" s="31">
        <v>995.3</v>
      </c>
      <c r="L84" s="31">
        <v>972.85</v>
      </c>
      <c r="M84" s="31">
        <v>13.294650000000001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1599.35</v>
      </c>
      <c r="D85" s="36">
        <v>1592.0333333333335</v>
      </c>
      <c r="E85" s="36">
        <v>1577.5666666666671</v>
      </c>
      <c r="F85" s="36">
        <v>1555.7833333333335</v>
      </c>
      <c r="G85" s="36">
        <v>1541.3166666666671</v>
      </c>
      <c r="H85" s="36">
        <v>1613.8166666666671</v>
      </c>
      <c r="I85" s="36">
        <v>1628.2833333333338</v>
      </c>
      <c r="J85" s="36">
        <v>1650.0666666666671</v>
      </c>
      <c r="K85" s="31">
        <v>1606.5</v>
      </c>
      <c r="L85" s="31">
        <v>1570.25</v>
      </c>
      <c r="M85" s="31">
        <v>6.1679599999999999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1890.15</v>
      </c>
      <c r="D86" s="36">
        <v>1893.3833333333332</v>
      </c>
      <c r="E86" s="36">
        <v>1877.7666666666664</v>
      </c>
      <c r="F86" s="36">
        <v>1865.3833333333332</v>
      </c>
      <c r="G86" s="36">
        <v>1849.7666666666664</v>
      </c>
      <c r="H86" s="36">
        <v>1905.7666666666664</v>
      </c>
      <c r="I86" s="36">
        <v>1921.3833333333332</v>
      </c>
      <c r="J86" s="36">
        <v>1933.7666666666664</v>
      </c>
      <c r="K86" s="31">
        <v>1909</v>
      </c>
      <c r="L86" s="31">
        <v>1881</v>
      </c>
      <c r="M86" s="31">
        <v>5.4688100000000004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421.1</v>
      </c>
      <c r="D87" s="36">
        <v>422.25</v>
      </c>
      <c r="E87" s="36">
        <v>418.9</v>
      </c>
      <c r="F87" s="36">
        <v>416.7</v>
      </c>
      <c r="G87" s="36">
        <v>413.34999999999997</v>
      </c>
      <c r="H87" s="36">
        <v>424.45</v>
      </c>
      <c r="I87" s="36">
        <v>427.8</v>
      </c>
      <c r="J87" s="36">
        <v>430</v>
      </c>
      <c r="K87" s="31">
        <v>425.6</v>
      </c>
      <c r="L87" s="31">
        <v>420.05</v>
      </c>
      <c r="M87" s="31">
        <v>9.1816499999999994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1943.85</v>
      </c>
      <c r="D88" s="36">
        <v>1949</v>
      </c>
      <c r="E88" s="36">
        <v>1926</v>
      </c>
      <c r="F88" s="36">
        <v>1908.15</v>
      </c>
      <c r="G88" s="36">
        <v>1885.15</v>
      </c>
      <c r="H88" s="36">
        <v>1966.85</v>
      </c>
      <c r="I88" s="36">
        <v>1989.85</v>
      </c>
      <c r="J88" s="36">
        <v>2007.6999999999998</v>
      </c>
      <c r="K88" s="31">
        <v>1972</v>
      </c>
      <c r="L88" s="31">
        <v>1931.15</v>
      </c>
      <c r="M88" s="31">
        <v>19.764330000000001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1411.35</v>
      </c>
      <c r="D89" s="36">
        <v>1409.7833333333335</v>
      </c>
      <c r="E89" s="36">
        <v>1394.5666666666671</v>
      </c>
      <c r="F89" s="36">
        <v>1377.7833333333335</v>
      </c>
      <c r="G89" s="36">
        <v>1362.5666666666671</v>
      </c>
      <c r="H89" s="36">
        <v>1426.5666666666671</v>
      </c>
      <c r="I89" s="36">
        <v>1441.7833333333338</v>
      </c>
      <c r="J89" s="36">
        <v>1458.5666666666671</v>
      </c>
      <c r="K89" s="31">
        <v>1425</v>
      </c>
      <c r="L89" s="31">
        <v>1393</v>
      </c>
      <c r="M89" s="31">
        <v>5.3963099999999997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1235.45</v>
      </c>
      <c r="D90" s="36">
        <v>1239.0666666666666</v>
      </c>
      <c r="E90" s="36">
        <v>1224.1833333333332</v>
      </c>
      <c r="F90" s="36">
        <v>1212.9166666666665</v>
      </c>
      <c r="G90" s="36">
        <v>1198.0333333333331</v>
      </c>
      <c r="H90" s="36">
        <v>1250.3333333333333</v>
      </c>
      <c r="I90" s="36">
        <v>1265.2166666666665</v>
      </c>
      <c r="J90" s="36">
        <v>1276.4833333333333</v>
      </c>
      <c r="K90" s="31">
        <v>1253.95</v>
      </c>
      <c r="L90" s="31">
        <v>1227.8</v>
      </c>
      <c r="M90" s="31">
        <v>29.952000000000002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2647.95</v>
      </c>
      <c r="D91" s="36">
        <v>2663.9500000000003</v>
      </c>
      <c r="E91" s="36">
        <v>2627.9000000000005</v>
      </c>
      <c r="F91" s="36">
        <v>2607.8500000000004</v>
      </c>
      <c r="G91" s="36">
        <v>2571.8000000000006</v>
      </c>
      <c r="H91" s="36">
        <v>2684.0000000000005</v>
      </c>
      <c r="I91" s="36">
        <v>2720.0500000000006</v>
      </c>
      <c r="J91" s="36">
        <v>2740.1000000000004</v>
      </c>
      <c r="K91" s="31">
        <v>2700</v>
      </c>
      <c r="L91" s="31">
        <v>2643.9</v>
      </c>
      <c r="M91" s="31">
        <v>3.15882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1535.75</v>
      </c>
      <c r="D92" s="36">
        <v>1539.9666666666665</v>
      </c>
      <c r="E92" s="36">
        <v>1528.383333333333</v>
      </c>
      <c r="F92" s="36">
        <v>1521.0166666666664</v>
      </c>
      <c r="G92" s="36">
        <v>1509.4333333333329</v>
      </c>
      <c r="H92" s="36">
        <v>1547.333333333333</v>
      </c>
      <c r="I92" s="36">
        <v>1558.9166666666665</v>
      </c>
      <c r="J92" s="36">
        <v>1566.2833333333331</v>
      </c>
      <c r="K92" s="31">
        <v>1551.55</v>
      </c>
      <c r="L92" s="31">
        <v>1532.6</v>
      </c>
      <c r="M92" s="31">
        <v>242.56336999999999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624.35</v>
      </c>
      <c r="D93" s="36">
        <v>624</v>
      </c>
      <c r="E93" s="36">
        <v>620.25</v>
      </c>
      <c r="F93" s="36">
        <v>616.15</v>
      </c>
      <c r="G93" s="36">
        <v>612.4</v>
      </c>
      <c r="H93" s="36">
        <v>628.1</v>
      </c>
      <c r="I93" s="36">
        <v>631.85</v>
      </c>
      <c r="J93" s="36">
        <v>635.95000000000005</v>
      </c>
      <c r="K93" s="31">
        <v>627.75</v>
      </c>
      <c r="L93" s="31">
        <v>619.9</v>
      </c>
      <c r="M93" s="31">
        <v>40.50085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3016.65</v>
      </c>
      <c r="D94" s="36">
        <v>3019.6333333333332</v>
      </c>
      <c r="E94" s="36">
        <v>2990.4166666666665</v>
      </c>
      <c r="F94" s="36">
        <v>2964.1833333333334</v>
      </c>
      <c r="G94" s="36">
        <v>2934.9666666666667</v>
      </c>
      <c r="H94" s="36">
        <v>3045.8666666666663</v>
      </c>
      <c r="I94" s="36">
        <v>3075.0833333333335</v>
      </c>
      <c r="J94" s="36">
        <v>3101.3166666666662</v>
      </c>
      <c r="K94" s="31">
        <v>3048.85</v>
      </c>
      <c r="L94" s="31">
        <v>2993.4</v>
      </c>
      <c r="M94" s="31">
        <v>5.37209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470.55</v>
      </c>
      <c r="D95" s="36">
        <v>473.76666666666671</v>
      </c>
      <c r="E95" s="36">
        <v>465.13333333333344</v>
      </c>
      <c r="F95" s="36">
        <v>459.71666666666675</v>
      </c>
      <c r="G95" s="36">
        <v>451.08333333333348</v>
      </c>
      <c r="H95" s="36">
        <v>479.18333333333339</v>
      </c>
      <c r="I95" s="36">
        <v>487.81666666666672</v>
      </c>
      <c r="J95" s="36">
        <v>493.23333333333335</v>
      </c>
      <c r="K95" s="31">
        <v>482.4</v>
      </c>
      <c r="L95" s="31">
        <v>468.35</v>
      </c>
      <c r="M95" s="31">
        <v>48.012869999999999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253.55</v>
      </c>
      <c r="D96" s="36">
        <v>255.85</v>
      </c>
      <c r="E96" s="36">
        <v>250</v>
      </c>
      <c r="F96" s="36">
        <v>246.45000000000002</v>
      </c>
      <c r="G96" s="36">
        <v>240.60000000000002</v>
      </c>
      <c r="H96" s="36">
        <v>259.39999999999998</v>
      </c>
      <c r="I96" s="36">
        <v>265.24999999999994</v>
      </c>
      <c r="J96" s="36">
        <v>268.79999999999995</v>
      </c>
      <c r="K96" s="31">
        <v>261.7</v>
      </c>
      <c r="L96" s="31">
        <v>252.3</v>
      </c>
      <c r="M96" s="31">
        <v>59.900480000000002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2519.5500000000002</v>
      </c>
      <c r="D97" s="36">
        <v>2513.2333333333336</v>
      </c>
      <c r="E97" s="36">
        <v>2501.666666666667</v>
      </c>
      <c r="F97" s="36">
        <v>2483.7833333333333</v>
      </c>
      <c r="G97" s="36">
        <v>2472.2166666666667</v>
      </c>
      <c r="H97" s="36">
        <v>2531.1166666666672</v>
      </c>
      <c r="I97" s="36">
        <v>2542.6833333333338</v>
      </c>
      <c r="J97" s="36">
        <v>2560.5666666666675</v>
      </c>
      <c r="K97" s="31">
        <v>2524.8000000000002</v>
      </c>
      <c r="L97" s="31">
        <v>2495.35</v>
      </c>
      <c r="M97" s="31">
        <v>19.09928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304.5</v>
      </c>
      <c r="D98" s="36">
        <v>304.2</v>
      </c>
      <c r="E98" s="36">
        <v>300.84999999999997</v>
      </c>
      <c r="F98" s="36">
        <v>297.2</v>
      </c>
      <c r="G98" s="36">
        <v>293.84999999999997</v>
      </c>
      <c r="H98" s="36">
        <v>307.84999999999997</v>
      </c>
      <c r="I98" s="36">
        <v>311.2</v>
      </c>
      <c r="J98" s="36">
        <v>314.84999999999997</v>
      </c>
      <c r="K98" s="31">
        <v>307.55</v>
      </c>
      <c r="L98" s="31">
        <v>300.55</v>
      </c>
      <c r="M98" s="31">
        <v>2.9229799999999999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39222.85</v>
      </c>
      <c r="D99" s="36">
        <v>39367.616666666669</v>
      </c>
      <c r="E99" s="36">
        <v>39035.233333333337</v>
      </c>
      <c r="F99" s="36">
        <v>38847.616666666669</v>
      </c>
      <c r="G99" s="36">
        <v>38515.233333333337</v>
      </c>
      <c r="H99" s="36">
        <v>39555.233333333337</v>
      </c>
      <c r="I99" s="36">
        <v>39887.616666666669</v>
      </c>
      <c r="J99" s="36">
        <v>40075.233333333337</v>
      </c>
      <c r="K99" s="31">
        <v>39700</v>
      </c>
      <c r="L99" s="31">
        <v>39180</v>
      </c>
      <c r="M99" s="31">
        <v>1.9879999999999998E-2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940.85</v>
      </c>
      <c r="D100" s="36">
        <v>939.78333333333342</v>
      </c>
      <c r="E100" s="36">
        <v>935.61666666666679</v>
      </c>
      <c r="F100" s="36">
        <v>930.38333333333333</v>
      </c>
      <c r="G100" s="36">
        <v>926.2166666666667</v>
      </c>
      <c r="H100" s="36">
        <v>945.01666666666688</v>
      </c>
      <c r="I100" s="36">
        <v>949.18333333333362</v>
      </c>
      <c r="J100" s="36">
        <v>954.41666666666697</v>
      </c>
      <c r="K100" s="31">
        <v>943.95</v>
      </c>
      <c r="L100" s="31">
        <v>934.55</v>
      </c>
      <c r="M100" s="31">
        <v>104.78856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1296.7</v>
      </c>
      <c r="D101" s="36">
        <v>1302.1333333333332</v>
      </c>
      <c r="E101" s="36">
        <v>1289.2666666666664</v>
      </c>
      <c r="F101" s="36">
        <v>1281.8333333333333</v>
      </c>
      <c r="G101" s="36">
        <v>1268.9666666666665</v>
      </c>
      <c r="H101" s="36">
        <v>1309.5666666666664</v>
      </c>
      <c r="I101" s="36">
        <v>1322.4333333333332</v>
      </c>
      <c r="J101" s="36">
        <v>1329.8666666666663</v>
      </c>
      <c r="K101" s="31">
        <v>1315</v>
      </c>
      <c r="L101" s="31">
        <v>1294.7</v>
      </c>
      <c r="M101" s="31">
        <v>2.0562299999999998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551.65</v>
      </c>
      <c r="D102" s="36">
        <v>554.73333333333323</v>
      </c>
      <c r="E102" s="36">
        <v>547.51666666666642</v>
      </c>
      <c r="F102" s="36">
        <v>543.38333333333321</v>
      </c>
      <c r="G102" s="36">
        <v>536.1666666666664</v>
      </c>
      <c r="H102" s="36">
        <v>558.86666666666645</v>
      </c>
      <c r="I102" s="36">
        <v>566.08333333333337</v>
      </c>
      <c r="J102" s="36">
        <v>570.21666666666647</v>
      </c>
      <c r="K102" s="31">
        <v>561.95000000000005</v>
      </c>
      <c r="L102" s="31">
        <v>550.6</v>
      </c>
      <c r="M102" s="31">
        <v>5.3079000000000001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11.2</v>
      </c>
      <c r="D103" s="36">
        <v>11.283333333333331</v>
      </c>
      <c r="E103" s="36">
        <v>10.966666666666663</v>
      </c>
      <c r="F103" s="36">
        <v>10.733333333333333</v>
      </c>
      <c r="G103" s="36">
        <v>10.416666666666664</v>
      </c>
      <c r="H103" s="36">
        <v>11.516666666666662</v>
      </c>
      <c r="I103" s="36">
        <v>11.833333333333332</v>
      </c>
      <c r="J103" s="36">
        <v>12.066666666666661</v>
      </c>
      <c r="K103" s="31">
        <v>11.6</v>
      </c>
      <c r="L103" s="31">
        <v>11.05</v>
      </c>
      <c r="M103" s="31">
        <v>1649.2905499999999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91.95</v>
      </c>
      <c r="D104" s="36">
        <v>92.216666666666654</v>
      </c>
      <c r="E104" s="36">
        <v>91.433333333333309</v>
      </c>
      <c r="F104" s="36">
        <v>90.916666666666657</v>
      </c>
      <c r="G104" s="36">
        <v>90.133333333333312</v>
      </c>
      <c r="H104" s="36">
        <v>92.733333333333306</v>
      </c>
      <c r="I104" s="36">
        <v>93.516666666666637</v>
      </c>
      <c r="J104" s="36">
        <v>94.033333333333303</v>
      </c>
      <c r="K104" s="31">
        <v>93</v>
      </c>
      <c r="L104" s="31">
        <v>91.7</v>
      </c>
      <c r="M104" s="31">
        <v>171.04086000000001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457.95</v>
      </c>
      <c r="D105" s="36">
        <v>456.76666666666665</v>
      </c>
      <c r="E105" s="36">
        <v>452.73333333333329</v>
      </c>
      <c r="F105" s="36">
        <v>447.51666666666665</v>
      </c>
      <c r="G105" s="36">
        <v>443.48333333333329</v>
      </c>
      <c r="H105" s="36">
        <v>461.98333333333329</v>
      </c>
      <c r="I105" s="36">
        <v>466.01666666666659</v>
      </c>
      <c r="J105" s="36">
        <v>471.23333333333329</v>
      </c>
      <c r="K105" s="31">
        <v>460.8</v>
      </c>
      <c r="L105" s="31">
        <v>451.55</v>
      </c>
      <c r="M105" s="31">
        <v>16.891760000000001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417.5</v>
      </c>
      <c r="D106" s="36">
        <v>414.89999999999992</v>
      </c>
      <c r="E106" s="36">
        <v>410.49999999999983</v>
      </c>
      <c r="F106" s="36">
        <v>403.49999999999989</v>
      </c>
      <c r="G106" s="36">
        <v>399.0999999999998</v>
      </c>
      <c r="H106" s="36">
        <v>421.89999999999986</v>
      </c>
      <c r="I106" s="36">
        <v>426.29999999999995</v>
      </c>
      <c r="J106" s="36">
        <v>433.2999999999999</v>
      </c>
      <c r="K106" s="31">
        <v>419.3</v>
      </c>
      <c r="L106" s="31">
        <v>407.9</v>
      </c>
      <c r="M106" s="31">
        <v>30.93788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427.9</v>
      </c>
      <c r="D107" s="36">
        <v>431.2166666666667</v>
      </c>
      <c r="E107" s="36">
        <v>422.43333333333339</v>
      </c>
      <c r="F107" s="36">
        <v>416.9666666666667</v>
      </c>
      <c r="G107" s="36">
        <v>408.18333333333339</v>
      </c>
      <c r="H107" s="36">
        <v>436.68333333333339</v>
      </c>
      <c r="I107" s="36">
        <v>445.4666666666667</v>
      </c>
      <c r="J107" s="36">
        <v>450.93333333333339</v>
      </c>
      <c r="K107" s="31">
        <v>440</v>
      </c>
      <c r="L107" s="31">
        <v>425.75</v>
      </c>
      <c r="M107" s="31">
        <v>15.01407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2473.4</v>
      </c>
      <c r="D108" s="36">
        <v>2450.9</v>
      </c>
      <c r="E108" s="36">
        <v>2422.8000000000002</v>
      </c>
      <c r="F108" s="36">
        <v>2372.2000000000003</v>
      </c>
      <c r="G108" s="36">
        <v>2344.1000000000004</v>
      </c>
      <c r="H108" s="36">
        <v>2501.5</v>
      </c>
      <c r="I108" s="36">
        <v>2529.5999999999995</v>
      </c>
      <c r="J108" s="36">
        <v>2580.1999999999998</v>
      </c>
      <c r="K108" s="31">
        <v>2479</v>
      </c>
      <c r="L108" s="31">
        <v>2400.3000000000002</v>
      </c>
      <c r="M108" s="31">
        <v>12.63799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1401.85</v>
      </c>
      <c r="D109" s="36">
        <v>1403.8500000000001</v>
      </c>
      <c r="E109" s="36">
        <v>1392.3000000000002</v>
      </c>
      <c r="F109" s="36">
        <v>1382.75</v>
      </c>
      <c r="G109" s="36">
        <v>1371.2</v>
      </c>
      <c r="H109" s="36">
        <v>1413.4000000000003</v>
      </c>
      <c r="I109" s="36">
        <v>1424.95</v>
      </c>
      <c r="J109" s="36">
        <v>1434.5000000000005</v>
      </c>
      <c r="K109" s="31">
        <v>1415.4</v>
      </c>
      <c r="L109" s="31">
        <v>1394.3</v>
      </c>
      <c r="M109" s="31">
        <v>16.47175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183.35</v>
      </c>
      <c r="D110" s="36">
        <v>184.79999999999998</v>
      </c>
      <c r="E110" s="36">
        <v>180.94999999999996</v>
      </c>
      <c r="F110" s="36">
        <v>178.54999999999998</v>
      </c>
      <c r="G110" s="36">
        <v>174.69999999999996</v>
      </c>
      <c r="H110" s="36">
        <v>187.19999999999996</v>
      </c>
      <c r="I110" s="36">
        <v>191.04999999999998</v>
      </c>
      <c r="J110" s="36">
        <v>193.44999999999996</v>
      </c>
      <c r="K110" s="31">
        <v>188.65</v>
      </c>
      <c r="L110" s="31">
        <v>182.4</v>
      </c>
      <c r="M110" s="31">
        <v>53.258009999999999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1463.45</v>
      </c>
      <c r="D111" s="36">
        <v>1463.1000000000001</v>
      </c>
      <c r="E111" s="36">
        <v>1450.5500000000002</v>
      </c>
      <c r="F111" s="36">
        <v>1437.65</v>
      </c>
      <c r="G111" s="36">
        <v>1425.1000000000001</v>
      </c>
      <c r="H111" s="36">
        <v>1476.0000000000002</v>
      </c>
      <c r="I111" s="36">
        <v>1488.55</v>
      </c>
      <c r="J111" s="36">
        <v>1501.4500000000003</v>
      </c>
      <c r="K111" s="31">
        <v>1475.65</v>
      </c>
      <c r="L111" s="31">
        <v>1450.2</v>
      </c>
      <c r="M111" s="31">
        <v>73.846209999999999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89.65</v>
      </c>
      <c r="D112" s="36">
        <v>89.866666666666674</v>
      </c>
      <c r="E112" s="36">
        <v>88.983333333333348</v>
      </c>
      <c r="F112" s="36">
        <v>88.316666666666677</v>
      </c>
      <c r="G112" s="36">
        <v>87.433333333333351</v>
      </c>
      <c r="H112" s="36">
        <v>90.533333333333346</v>
      </c>
      <c r="I112" s="36">
        <v>91.416666666666671</v>
      </c>
      <c r="J112" s="36">
        <v>92.083333333333343</v>
      </c>
      <c r="K112" s="31">
        <v>90.75</v>
      </c>
      <c r="L112" s="31">
        <v>89.2</v>
      </c>
      <c r="M112" s="31">
        <v>92.931830000000005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926.95</v>
      </c>
      <c r="D113" s="36">
        <v>927.25</v>
      </c>
      <c r="E113" s="36">
        <v>919.55</v>
      </c>
      <c r="F113" s="36">
        <v>912.15</v>
      </c>
      <c r="G113" s="36">
        <v>904.44999999999993</v>
      </c>
      <c r="H113" s="36">
        <v>934.65</v>
      </c>
      <c r="I113" s="36">
        <v>942.35</v>
      </c>
      <c r="J113" s="36">
        <v>949.75</v>
      </c>
      <c r="K113" s="31">
        <v>934.95</v>
      </c>
      <c r="L113" s="31">
        <v>919.85</v>
      </c>
      <c r="M113" s="31">
        <v>2.25041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719.45</v>
      </c>
      <c r="D114" s="36">
        <v>717.19999999999993</v>
      </c>
      <c r="E114" s="36">
        <v>707.89999999999986</v>
      </c>
      <c r="F114" s="36">
        <v>696.34999999999991</v>
      </c>
      <c r="G114" s="36">
        <v>687.04999999999984</v>
      </c>
      <c r="H114" s="36">
        <v>728.74999999999989</v>
      </c>
      <c r="I114" s="36">
        <v>738.04999999999984</v>
      </c>
      <c r="J114" s="36">
        <v>749.59999999999991</v>
      </c>
      <c r="K114" s="31">
        <v>726.5</v>
      </c>
      <c r="L114" s="31">
        <v>705.65</v>
      </c>
      <c r="M114" s="31">
        <v>55.47419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74.349999999999994</v>
      </c>
      <c r="D115" s="36">
        <v>74.733333333333334</v>
      </c>
      <c r="E115" s="36">
        <v>73.616666666666674</v>
      </c>
      <c r="F115" s="36">
        <v>72.88333333333334</v>
      </c>
      <c r="G115" s="36">
        <v>71.76666666666668</v>
      </c>
      <c r="H115" s="36">
        <v>75.466666666666669</v>
      </c>
      <c r="I115" s="36">
        <v>76.583333333333314</v>
      </c>
      <c r="J115" s="36">
        <v>77.316666666666663</v>
      </c>
      <c r="K115" s="31">
        <v>75.849999999999994</v>
      </c>
      <c r="L115" s="31">
        <v>74</v>
      </c>
      <c r="M115" s="31">
        <v>207.16739999999999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436.05</v>
      </c>
      <c r="D116" s="36">
        <v>437.2</v>
      </c>
      <c r="E116" s="36">
        <v>433.9</v>
      </c>
      <c r="F116" s="36">
        <v>431.75</v>
      </c>
      <c r="G116" s="36">
        <v>428.45</v>
      </c>
      <c r="H116" s="36">
        <v>439.34999999999997</v>
      </c>
      <c r="I116" s="36">
        <v>442.65000000000003</v>
      </c>
      <c r="J116" s="36">
        <v>444.79999999999995</v>
      </c>
      <c r="K116" s="31">
        <v>440.5</v>
      </c>
      <c r="L116" s="31">
        <v>435.05</v>
      </c>
      <c r="M116" s="31">
        <v>100.30257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677.85</v>
      </c>
      <c r="D117" s="36">
        <v>679.23333333333335</v>
      </c>
      <c r="E117" s="36">
        <v>673.61666666666667</v>
      </c>
      <c r="F117" s="36">
        <v>669.38333333333333</v>
      </c>
      <c r="G117" s="36">
        <v>663.76666666666665</v>
      </c>
      <c r="H117" s="36">
        <v>683.4666666666667</v>
      </c>
      <c r="I117" s="36">
        <v>689.08333333333348</v>
      </c>
      <c r="J117" s="36">
        <v>693.31666666666672</v>
      </c>
      <c r="K117" s="31">
        <v>684.85</v>
      </c>
      <c r="L117" s="31">
        <v>675</v>
      </c>
      <c r="M117" s="31">
        <v>9.5746599999999997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413.5</v>
      </c>
      <c r="D118" s="36">
        <v>416.98333333333335</v>
      </c>
      <c r="E118" s="36">
        <v>407.51666666666671</v>
      </c>
      <c r="F118" s="36">
        <v>401.53333333333336</v>
      </c>
      <c r="G118" s="36">
        <v>392.06666666666672</v>
      </c>
      <c r="H118" s="36">
        <v>422.9666666666667</v>
      </c>
      <c r="I118" s="36">
        <v>432.43333333333339</v>
      </c>
      <c r="J118" s="36">
        <v>438.41666666666669</v>
      </c>
      <c r="K118" s="31">
        <v>426.45</v>
      </c>
      <c r="L118" s="31">
        <v>411</v>
      </c>
      <c r="M118" s="31">
        <v>27.79532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755.5</v>
      </c>
      <c r="D119" s="36">
        <v>757.01666666666677</v>
      </c>
      <c r="E119" s="36">
        <v>751.38333333333355</v>
      </c>
      <c r="F119" s="36">
        <v>747.26666666666677</v>
      </c>
      <c r="G119" s="36">
        <v>741.63333333333355</v>
      </c>
      <c r="H119" s="36">
        <v>761.13333333333355</v>
      </c>
      <c r="I119" s="36">
        <v>766.76666666666677</v>
      </c>
      <c r="J119" s="36">
        <v>770.88333333333355</v>
      </c>
      <c r="K119" s="31">
        <v>762.65</v>
      </c>
      <c r="L119" s="31">
        <v>752.9</v>
      </c>
      <c r="M119" s="31">
        <v>14.59736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530.20000000000005</v>
      </c>
      <c r="D120" s="36">
        <v>534.73333333333335</v>
      </c>
      <c r="E120" s="36">
        <v>524.51666666666665</v>
      </c>
      <c r="F120" s="36">
        <v>518.83333333333326</v>
      </c>
      <c r="G120" s="36">
        <v>508.61666666666656</v>
      </c>
      <c r="H120" s="36">
        <v>540.41666666666674</v>
      </c>
      <c r="I120" s="36">
        <v>550.63333333333344</v>
      </c>
      <c r="J120" s="36">
        <v>556.31666666666683</v>
      </c>
      <c r="K120" s="31">
        <v>544.95000000000005</v>
      </c>
      <c r="L120" s="31">
        <v>529.04999999999995</v>
      </c>
      <c r="M120" s="31">
        <v>27.230429999999998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1734.25</v>
      </c>
      <c r="D121" s="36">
        <v>1734.1333333333332</v>
      </c>
      <c r="E121" s="36">
        <v>1721.2666666666664</v>
      </c>
      <c r="F121" s="36">
        <v>1708.2833333333333</v>
      </c>
      <c r="G121" s="36">
        <v>1695.4166666666665</v>
      </c>
      <c r="H121" s="36">
        <v>1747.1166666666663</v>
      </c>
      <c r="I121" s="36">
        <v>1759.9833333333331</v>
      </c>
      <c r="J121" s="36">
        <v>1772.9666666666662</v>
      </c>
      <c r="K121" s="31">
        <v>1747</v>
      </c>
      <c r="L121" s="31">
        <v>1721.15</v>
      </c>
      <c r="M121" s="31">
        <v>29.668009999999999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131.5</v>
      </c>
      <c r="D122" s="36">
        <v>131.70000000000002</v>
      </c>
      <c r="E122" s="36">
        <v>130.10000000000002</v>
      </c>
      <c r="F122" s="36">
        <v>128.70000000000002</v>
      </c>
      <c r="G122" s="36">
        <v>127.10000000000002</v>
      </c>
      <c r="H122" s="36">
        <v>133.10000000000002</v>
      </c>
      <c r="I122" s="36">
        <v>134.69999999999999</v>
      </c>
      <c r="J122" s="36">
        <v>136.10000000000002</v>
      </c>
      <c r="K122" s="31">
        <v>133.30000000000001</v>
      </c>
      <c r="L122" s="31">
        <v>130.30000000000001</v>
      </c>
      <c r="M122" s="31">
        <v>85.86054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2440</v>
      </c>
      <c r="D123" s="36">
        <v>2448.0166666666669</v>
      </c>
      <c r="E123" s="36">
        <v>2422.7833333333338</v>
      </c>
      <c r="F123" s="36">
        <v>2405.5666666666671</v>
      </c>
      <c r="G123" s="36">
        <v>2380.3333333333339</v>
      </c>
      <c r="H123" s="36">
        <v>2465.2333333333336</v>
      </c>
      <c r="I123" s="36">
        <v>2490.4666666666662</v>
      </c>
      <c r="J123" s="36">
        <v>2507.6833333333334</v>
      </c>
      <c r="K123" s="31">
        <v>2473.25</v>
      </c>
      <c r="L123" s="31">
        <v>2430.8000000000002</v>
      </c>
      <c r="M123" s="31">
        <v>1.52535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394.65</v>
      </c>
      <c r="D124" s="36">
        <v>393.88333333333327</v>
      </c>
      <c r="E124" s="36">
        <v>389.81666666666655</v>
      </c>
      <c r="F124" s="36">
        <v>384.98333333333329</v>
      </c>
      <c r="G124" s="36">
        <v>380.91666666666657</v>
      </c>
      <c r="H124" s="36">
        <v>398.71666666666653</v>
      </c>
      <c r="I124" s="36">
        <v>402.78333333333325</v>
      </c>
      <c r="J124" s="36">
        <v>407.6166666666665</v>
      </c>
      <c r="K124" s="31">
        <v>397.95</v>
      </c>
      <c r="L124" s="31">
        <v>389.05</v>
      </c>
      <c r="M124" s="31">
        <v>8.8952500000000008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471.1</v>
      </c>
      <c r="D125" s="36">
        <v>470.2166666666667</v>
      </c>
      <c r="E125" s="36">
        <v>466.18333333333339</v>
      </c>
      <c r="F125" s="36">
        <v>461.26666666666671</v>
      </c>
      <c r="G125" s="36">
        <v>457.23333333333341</v>
      </c>
      <c r="H125" s="36">
        <v>475.13333333333338</v>
      </c>
      <c r="I125" s="36">
        <v>479.16666666666669</v>
      </c>
      <c r="J125" s="36">
        <v>484.08333333333337</v>
      </c>
      <c r="K125" s="31">
        <v>474.25</v>
      </c>
      <c r="L125" s="31">
        <v>465.3</v>
      </c>
      <c r="M125" s="31">
        <v>21.37313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637.75</v>
      </c>
      <c r="D126" s="36">
        <v>638.75</v>
      </c>
      <c r="E126" s="36">
        <v>635.5</v>
      </c>
      <c r="F126" s="36">
        <v>633.25</v>
      </c>
      <c r="G126" s="36">
        <v>630</v>
      </c>
      <c r="H126" s="36">
        <v>641</v>
      </c>
      <c r="I126" s="36">
        <v>644.25</v>
      </c>
      <c r="J126" s="36">
        <v>646.5</v>
      </c>
      <c r="K126" s="31">
        <v>642</v>
      </c>
      <c r="L126" s="31">
        <v>636.5</v>
      </c>
      <c r="M126" s="31">
        <v>3.9615499999999999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3096.05</v>
      </c>
      <c r="D127" s="36">
        <v>3081.1666666666665</v>
      </c>
      <c r="E127" s="36">
        <v>3047.4333333333329</v>
      </c>
      <c r="F127" s="36">
        <v>2998.8166666666666</v>
      </c>
      <c r="G127" s="36">
        <v>2965.083333333333</v>
      </c>
      <c r="H127" s="36">
        <v>3129.7833333333328</v>
      </c>
      <c r="I127" s="36">
        <v>3163.5166666666664</v>
      </c>
      <c r="J127" s="36">
        <v>3212.1333333333328</v>
      </c>
      <c r="K127" s="31">
        <v>3114.9</v>
      </c>
      <c r="L127" s="31">
        <v>3032.55</v>
      </c>
      <c r="M127" s="31">
        <v>34.13447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5226.25</v>
      </c>
      <c r="D128" s="36">
        <v>5225.5333333333338</v>
      </c>
      <c r="E128" s="36">
        <v>5196.0666666666675</v>
      </c>
      <c r="F128" s="36">
        <v>5165.8833333333341</v>
      </c>
      <c r="G128" s="36">
        <v>5136.4166666666679</v>
      </c>
      <c r="H128" s="36">
        <v>5255.7166666666672</v>
      </c>
      <c r="I128" s="36">
        <v>5285.1833333333325</v>
      </c>
      <c r="J128" s="36">
        <v>5315.3666666666668</v>
      </c>
      <c r="K128" s="31">
        <v>5255</v>
      </c>
      <c r="L128" s="31">
        <v>5195.3500000000004</v>
      </c>
      <c r="M128" s="31">
        <v>2.8369900000000001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4639.6499999999996</v>
      </c>
      <c r="D129" s="36">
        <v>4621.2</v>
      </c>
      <c r="E129" s="36">
        <v>4588.5</v>
      </c>
      <c r="F129" s="36">
        <v>4537.3500000000004</v>
      </c>
      <c r="G129" s="36">
        <v>4504.6500000000005</v>
      </c>
      <c r="H129" s="36">
        <v>4672.3499999999995</v>
      </c>
      <c r="I129" s="36">
        <v>4705.0499999999984</v>
      </c>
      <c r="J129" s="36">
        <v>4756.1999999999989</v>
      </c>
      <c r="K129" s="31">
        <v>4653.8999999999996</v>
      </c>
      <c r="L129" s="31">
        <v>4570.05</v>
      </c>
      <c r="M129" s="31">
        <v>1.1124499999999999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1149.2</v>
      </c>
      <c r="D130" s="36">
        <v>1151.2333333333333</v>
      </c>
      <c r="E130" s="36">
        <v>1140.1166666666668</v>
      </c>
      <c r="F130" s="36">
        <v>1131.0333333333335</v>
      </c>
      <c r="G130" s="36">
        <v>1119.916666666667</v>
      </c>
      <c r="H130" s="36">
        <v>1160.3166666666666</v>
      </c>
      <c r="I130" s="36">
        <v>1171.4333333333329</v>
      </c>
      <c r="J130" s="36">
        <v>1180.5166666666664</v>
      </c>
      <c r="K130" s="31">
        <v>1162.3499999999999</v>
      </c>
      <c r="L130" s="31">
        <v>1142.1500000000001</v>
      </c>
      <c r="M130" s="31">
        <v>3.2835800000000002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1537.95</v>
      </c>
      <c r="D131" s="36">
        <v>1533.9333333333334</v>
      </c>
      <c r="E131" s="36">
        <v>1517.0666666666668</v>
      </c>
      <c r="F131" s="36">
        <v>1496.1833333333334</v>
      </c>
      <c r="G131" s="36">
        <v>1479.3166666666668</v>
      </c>
      <c r="H131" s="36">
        <v>1554.8166666666668</v>
      </c>
      <c r="I131" s="36">
        <v>1571.6833333333336</v>
      </c>
      <c r="J131" s="36">
        <v>1592.5666666666668</v>
      </c>
      <c r="K131" s="31">
        <v>1550.8</v>
      </c>
      <c r="L131" s="31">
        <v>1513.05</v>
      </c>
      <c r="M131" s="31">
        <v>19.91367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286.10000000000002</v>
      </c>
      <c r="D132" s="36">
        <v>287.83333333333337</v>
      </c>
      <c r="E132" s="36">
        <v>282.61666666666673</v>
      </c>
      <c r="F132" s="36">
        <v>279.13333333333338</v>
      </c>
      <c r="G132" s="36">
        <v>273.91666666666674</v>
      </c>
      <c r="H132" s="36">
        <v>291.31666666666672</v>
      </c>
      <c r="I132" s="36">
        <v>296.53333333333342</v>
      </c>
      <c r="J132" s="36">
        <v>300.01666666666671</v>
      </c>
      <c r="K132" s="31">
        <v>293.05</v>
      </c>
      <c r="L132" s="31">
        <v>284.35000000000002</v>
      </c>
      <c r="M132" s="31">
        <v>36.149369999999998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1776.65</v>
      </c>
      <c r="D133" s="36">
        <v>1787.9666666666665</v>
      </c>
      <c r="E133" s="36">
        <v>1759.2833333333328</v>
      </c>
      <c r="F133" s="36">
        <v>1741.9166666666663</v>
      </c>
      <c r="G133" s="36">
        <v>1713.2333333333327</v>
      </c>
      <c r="H133" s="36">
        <v>1805.333333333333</v>
      </c>
      <c r="I133" s="36">
        <v>1834.0166666666669</v>
      </c>
      <c r="J133" s="36">
        <v>1851.3833333333332</v>
      </c>
      <c r="K133" s="31">
        <v>1816.65</v>
      </c>
      <c r="L133" s="31">
        <v>1770.6</v>
      </c>
      <c r="M133" s="31">
        <v>1.0612999999999999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542.45000000000005</v>
      </c>
      <c r="D134" s="36">
        <v>548.98333333333335</v>
      </c>
      <c r="E134" s="36">
        <v>534.4666666666667</v>
      </c>
      <c r="F134" s="36">
        <v>526.48333333333335</v>
      </c>
      <c r="G134" s="36">
        <v>511.9666666666667</v>
      </c>
      <c r="H134" s="36">
        <v>556.9666666666667</v>
      </c>
      <c r="I134" s="36">
        <v>571.48333333333335</v>
      </c>
      <c r="J134" s="36">
        <v>579.4666666666667</v>
      </c>
      <c r="K134" s="31">
        <v>563.5</v>
      </c>
      <c r="L134" s="31">
        <v>541</v>
      </c>
      <c r="M134" s="31">
        <v>38.410110000000003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10210.15</v>
      </c>
      <c r="D135" s="36">
        <v>10196.699999999999</v>
      </c>
      <c r="E135" s="36">
        <v>10122.449999999997</v>
      </c>
      <c r="F135" s="36">
        <v>10034.749999999998</v>
      </c>
      <c r="G135" s="36">
        <v>9960.4999999999964</v>
      </c>
      <c r="H135" s="36">
        <v>10284.399999999998</v>
      </c>
      <c r="I135" s="36">
        <v>10358.650000000001</v>
      </c>
      <c r="J135" s="36">
        <v>10446.349999999999</v>
      </c>
      <c r="K135" s="31">
        <v>10270.950000000001</v>
      </c>
      <c r="L135" s="31">
        <v>10109</v>
      </c>
      <c r="M135" s="31">
        <v>3.77196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562.5</v>
      </c>
      <c r="D136" s="36">
        <v>566.13333333333333</v>
      </c>
      <c r="E136" s="36">
        <v>556.36666666666667</v>
      </c>
      <c r="F136" s="36">
        <v>550.23333333333335</v>
      </c>
      <c r="G136" s="36">
        <v>540.4666666666667</v>
      </c>
      <c r="H136" s="36">
        <v>572.26666666666665</v>
      </c>
      <c r="I136" s="36">
        <v>582.0333333333333</v>
      </c>
      <c r="J136" s="36">
        <v>588.16666666666663</v>
      </c>
      <c r="K136" s="31">
        <v>575.9</v>
      </c>
      <c r="L136" s="31">
        <v>560</v>
      </c>
      <c r="M136" s="31">
        <v>7.5338500000000002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1011.5</v>
      </c>
      <c r="D137" s="36">
        <v>1005.2666666666668</v>
      </c>
      <c r="E137" s="36">
        <v>996.33333333333348</v>
      </c>
      <c r="F137" s="36">
        <v>981.16666666666674</v>
      </c>
      <c r="G137" s="36">
        <v>972.23333333333346</v>
      </c>
      <c r="H137" s="36">
        <v>1020.4333333333335</v>
      </c>
      <c r="I137" s="36">
        <v>1029.3666666666668</v>
      </c>
      <c r="J137" s="36">
        <v>1044.5333333333335</v>
      </c>
      <c r="K137" s="31">
        <v>1014.2</v>
      </c>
      <c r="L137" s="31">
        <v>990.1</v>
      </c>
      <c r="M137" s="31">
        <v>6.28247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911.9</v>
      </c>
      <c r="D138" s="36">
        <v>905.44999999999993</v>
      </c>
      <c r="E138" s="36">
        <v>891.99999999999989</v>
      </c>
      <c r="F138" s="36">
        <v>872.09999999999991</v>
      </c>
      <c r="G138" s="36">
        <v>858.64999999999986</v>
      </c>
      <c r="H138" s="36">
        <v>925.34999999999991</v>
      </c>
      <c r="I138" s="36">
        <v>938.8</v>
      </c>
      <c r="J138" s="36">
        <v>958.69999999999993</v>
      </c>
      <c r="K138" s="31">
        <v>918.9</v>
      </c>
      <c r="L138" s="31">
        <v>885.55</v>
      </c>
      <c r="M138" s="31">
        <v>12.523020000000001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92.75</v>
      </c>
      <c r="D139" s="36">
        <v>92.983333333333334</v>
      </c>
      <c r="E139" s="36">
        <v>92.066666666666663</v>
      </c>
      <c r="F139" s="36">
        <v>91.383333333333326</v>
      </c>
      <c r="G139" s="36">
        <v>90.466666666666654</v>
      </c>
      <c r="H139" s="36">
        <v>93.666666666666671</v>
      </c>
      <c r="I139" s="36">
        <v>94.583333333333329</v>
      </c>
      <c r="J139" s="36">
        <v>95.26666666666668</v>
      </c>
      <c r="K139" s="31">
        <v>93.9</v>
      </c>
      <c r="L139" s="31">
        <v>92.3</v>
      </c>
      <c r="M139" s="31">
        <v>73.928210000000007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2471.1999999999998</v>
      </c>
      <c r="D140" s="36">
        <v>2457.1</v>
      </c>
      <c r="E140" s="36">
        <v>2434.1499999999996</v>
      </c>
      <c r="F140" s="36">
        <v>2397.1</v>
      </c>
      <c r="G140" s="36">
        <v>2374.1499999999996</v>
      </c>
      <c r="H140" s="36">
        <v>2494.1499999999996</v>
      </c>
      <c r="I140" s="36">
        <v>2517.0999999999995</v>
      </c>
      <c r="J140" s="36">
        <v>2554.1499999999996</v>
      </c>
      <c r="K140" s="31">
        <v>2480.0500000000002</v>
      </c>
      <c r="L140" s="31">
        <v>2420.0500000000002</v>
      </c>
      <c r="M140" s="31">
        <v>4.9527400000000004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106770.5</v>
      </c>
      <c r="D141" s="36">
        <v>107057.84999999999</v>
      </c>
      <c r="E141" s="36">
        <v>106295.69999999998</v>
      </c>
      <c r="F141" s="36">
        <v>105820.9</v>
      </c>
      <c r="G141" s="36">
        <v>105058.74999999999</v>
      </c>
      <c r="H141" s="36">
        <v>107532.64999999998</v>
      </c>
      <c r="I141" s="36">
        <v>108294.79999999997</v>
      </c>
      <c r="J141" s="36">
        <v>108769.59999999998</v>
      </c>
      <c r="K141" s="31">
        <v>107820</v>
      </c>
      <c r="L141" s="31">
        <v>106583.05</v>
      </c>
      <c r="M141" s="31">
        <v>3.1199999999999999E-2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61.95</v>
      </c>
      <c r="D142" s="36">
        <v>62.416666666666664</v>
      </c>
      <c r="E142" s="36">
        <v>61.333333333333329</v>
      </c>
      <c r="F142" s="36">
        <v>60.716666666666661</v>
      </c>
      <c r="G142" s="36">
        <v>59.633333333333326</v>
      </c>
      <c r="H142" s="36">
        <v>63.033333333333331</v>
      </c>
      <c r="I142" s="36">
        <v>64.11666666666666</v>
      </c>
      <c r="J142" s="36">
        <v>64.733333333333334</v>
      </c>
      <c r="K142" s="31">
        <v>63.5</v>
      </c>
      <c r="L142" s="31">
        <v>61.8</v>
      </c>
      <c r="M142" s="31">
        <v>37.712600000000002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1198.8499999999999</v>
      </c>
      <c r="D143" s="36">
        <v>1206.5833333333333</v>
      </c>
      <c r="E143" s="36">
        <v>1182.2666666666664</v>
      </c>
      <c r="F143" s="36">
        <v>1165.6833333333332</v>
      </c>
      <c r="G143" s="36">
        <v>1141.3666666666663</v>
      </c>
      <c r="H143" s="36">
        <v>1223.1666666666665</v>
      </c>
      <c r="I143" s="36">
        <v>1247.4833333333336</v>
      </c>
      <c r="J143" s="36">
        <v>1264.0666666666666</v>
      </c>
      <c r="K143" s="31">
        <v>1230.9000000000001</v>
      </c>
      <c r="L143" s="31">
        <v>1190</v>
      </c>
      <c r="M143" s="31">
        <v>7.7966699999999998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4209.05</v>
      </c>
      <c r="D144" s="36">
        <v>4160.0333333333328</v>
      </c>
      <c r="E144" s="36">
        <v>4100.0666666666657</v>
      </c>
      <c r="F144" s="36">
        <v>3991.083333333333</v>
      </c>
      <c r="G144" s="36">
        <v>3931.1166666666659</v>
      </c>
      <c r="H144" s="36">
        <v>4269.0166666666655</v>
      </c>
      <c r="I144" s="36">
        <v>4328.9833333333327</v>
      </c>
      <c r="J144" s="36">
        <v>4437.9666666666653</v>
      </c>
      <c r="K144" s="31">
        <v>4220</v>
      </c>
      <c r="L144" s="31">
        <v>4051.05</v>
      </c>
      <c r="M144" s="31">
        <v>5.7682599999999997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3695.6</v>
      </c>
      <c r="D145" s="36">
        <v>3703.3833333333337</v>
      </c>
      <c r="E145" s="36">
        <v>3642.2666666666673</v>
      </c>
      <c r="F145" s="36">
        <v>3588.9333333333338</v>
      </c>
      <c r="G145" s="36">
        <v>3527.8166666666675</v>
      </c>
      <c r="H145" s="36">
        <v>3756.7166666666672</v>
      </c>
      <c r="I145" s="36">
        <v>3817.833333333333</v>
      </c>
      <c r="J145" s="36">
        <v>3871.166666666667</v>
      </c>
      <c r="K145" s="31">
        <v>3764.5</v>
      </c>
      <c r="L145" s="31">
        <v>3650.05</v>
      </c>
      <c r="M145" s="31">
        <v>18.195260000000001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22918.7</v>
      </c>
      <c r="D146" s="36">
        <v>22933.633333333331</v>
      </c>
      <c r="E146" s="36">
        <v>22760.066666666662</v>
      </c>
      <c r="F146" s="36">
        <v>22601.433333333331</v>
      </c>
      <c r="G146" s="36">
        <v>22427.866666666661</v>
      </c>
      <c r="H146" s="36">
        <v>23092.266666666663</v>
      </c>
      <c r="I146" s="36">
        <v>23265.833333333328</v>
      </c>
      <c r="J146" s="36">
        <v>23424.466666666664</v>
      </c>
      <c r="K146" s="31">
        <v>23107.200000000001</v>
      </c>
      <c r="L146" s="31">
        <v>22775</v>
      </c>
      <c r="M146" s="31">
        <v>0.68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53.05</v>
      </c>
      <c r="D147" s="36">
        <v>52.79999999999999</v>
      </c>
      <c r="E147" s="36">
        <v>51.949999999999982</v>
      </c>
      <c r="F147" s="36">
        <v>50.849999999999994</v>
      </c>
      <c r="G147" s="36">
        <v>49.999999999999986</v>
      </c>
      <c r="H147" s="36">
        <v>53.899999999999977</v>
      </c>
      <c r="I147" s="36">
        <v>54.749999999999986</v>
      </c>
      <c r="J147" s="36">
        <v>55.849999999999973</v>
      </c>
      <c r="K147" s="31">
        <v>53.65</v>
      </c>
      <c r="L147" s="31">
        <v>51.7</v>
      </c>
      <c r="M147" s="31">
        <v>487.42608000000001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146.19999999999999</v>
      </c>
      <c r="D148" s="36">
        <v>146.83333333333334</v>
      </c>
      <c r="E148" s="36">
        <v>145.11666666666667</v>
      </c>
      <c r="F148" s="36">
        <v>144.03333333333333</v>
      </c>
      <c r="G148" s="36">
        <v>142.31666666666666</v>
      </c>
      <c r="H148" s="36">
        <v>147.91666666666669</v>
      </c>
      <c r="I148" s="36">
        <v>149.63333333333333</v>
      </c>
      <c r="J148" s="36">
        <v>150.7166666666667</v>
      </c>
      <c r="K148" s="31">
        <v>148.55000000000001</v>
      </c>
      <c r="L148" s="31">
        <v>145.75</v>
      </c>
      <c r="M148" s="31">
        <v>91.107889999999998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233.85</v>
      </c>
      <c r="D149" s="36">
        <v>234.43333333333331</v>
      </c>
      <c r="E149" s="36">
        <v>231.46666666666661</v>
      </c>
      <c r="F149" s="36">
        <v>229.08333333333331</v>
      </c>
      <c r="G149" s="36">
        <v>226.11666666666662</v>
      </c>
      <c r="H149" s="36">
        <v>236.81666666666661</v>
      </c>
      <c r="I149" s="36">
        <v>239.7833333333333</v>
      </c>
      <c r="J149" s="36">
        <v>242.1666666666666</v>
      </c>
      <c r="K149" s="31">
        <v>237.4</v>
      </c>
      <c r="L149" s="31">
        <v>232.05</v>
      </c>
      <c r="M149" s="31">
        <v>224.72389000000001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</v>
      </c>
      <c r="D150" s="36">
        <v>146.76666666666668</v>
      </c>
      <c r="E150" s="36">
        <v>145.03333333333336</v>
      </c>
      <c r="F150" s="36">
        <v>143.06666666666669</v>
      </c>
      <c r="G150" s="36">
        <v>141.33333333333337</v>
      </c>
      <c r="H150" s="36">
        <v>148.73333333333335</v>
      </c>
      <c r="I150" s="36">
        <v>150.46666666666664</v>
      </c>
      <c r="J150" s="36">
        <v>152.43333333333334</v>
      </c>
      <c r="K150" s="31">
        <v>148.5</v>
      </c>
      <c r="L150" s="31">
        <v>144.80000000000001</v>
      </c>
      <c r="M150" s="31">
        <v>52.37424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1091.05</v>
      </c>
      <c r="D151" s="36">
        <v>1105.3166666666666</v>
      </c>
      <c r="E151" s="36">
        <v>1061.5333333333333</v>
      </c>
      <c r="F151" s="36">
        <v>1032.0166666666667</v>
      </c>
      <c r="G151" s="36">
        <v>988.23333333333335</v>
      </c>
      <c r="H151" s="36">
        <v>1134.8333333333333</v>
      </c>
      <c r="I151" s="36">
        <v>1178.6166666666666</v>
      </c>
      <c r="J151" s="36">
        <v>1208.1333333333332</v>
      </c>
      <c r="K151" s="31">
        <v>1149.0999999999999</v>
      </c>
      <c r="L151" s="31">
        <v>1075.8</v>
      </c>
      <c r="M151" s="31">
        <v>17.20879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4017.4</v>
      </c>
      <c r="D152" s="36">
        <v>4034.4500000000003</v>
      </c>
      <c r="E152" s="36">
        <v>3983.9500000000007</v>
      </c>
      <c r="F152" s="36">
        <v>3950.5000000000005</v>
      </c>
      <c r="G152" s="36">
        <v>3900.0000000000009</v>
      </c>
      <c r="H152" s="36">
        <v>4067.9000000000005</v>
      </c>
      <c r="I152" s="36">
        <v>4118.3999999999996</v>
      </c>
      <c r="J152" s="36">
        <v>4151.8500000000004</v>
      </c>
      <c r="K152" s="31">
        <v>4084.95</v>
      </c>
      <c r="L152" s="31">
        <v>4001</v>
      </c>
      <c r="M152" s="31">
        <v>0.55061000000000004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294.95</v>
      </c>
      <c r="D153" s="36">
        <v>293.81666666666666</v>
      </c>
      <c r="E153" s="36">
        <v>291.63333333333333</v>
      </c>
      <c r="F153" s="36">
        <v>288.31666666666666</v>
      </c>
      <c r="G153" s="36">
        <v>286.13333333333333</v>
      </c>
      <c r="H153" s="36">
        <v>297.13333333333333</v>
      </c>
      <c r="I153" s="36">
        <v>299.31666666666661</v>
      </c>
      <c r="J153" s="36">
        <v>302.63333333333333</v>
      </c>
      <c r="K153" s="31">
        <v>296</v>
      </c>
      <c r="L153" s="31">
        <v>290.5</v>
      </c>
      <c r="M153" s="31">
        <v>14.96561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182.2</v>
      </c>
      <c r="D154" s="36">
        <v>182.4</v>
      </c>
      <c r="E154" s="36">
        <v>180.8</v>
      </c>
      <c r="F154" s="36">
        <v>179.4</v>
      </c>
      <c r="G154" s="36">
        <v>177.8</v>
      </c>
      <c r="H154" s="36">
        <v>183.8</v>
      </c>
      <c r="I154" s="36">
        <v>185.39999999999998</v>
      </c>
      <c r="J154" s="36">
        <v>186.8</v>
      </c>
      <c r="K154" s="31">
        <v>184</v>
      </c>
      <c r="L154" s="31">
        <v>181</v>
      </c>
      <c r="M154" s="31">
        <v>111.2834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39056.65</v>
      </c>
      <c r="D155" s="36">
        <v>39204.716666666667</v>
      </c>
      <c r="E155" s="36">
        <v>38851.933333333334</v>
      </c>
      <c r="F155" s="36">
        <v>38647.216666666667</v>
      </c>
      <c r="G155" s="36">
        <v>38294.433333333334</v>
      </c>
      <c r="H155" s="36">
        <v>39409.433333333334</v>
      </c>
      <c r="I155" s="36">
        <v>39762.216666666674</v>
      </c>
      <c r="J155" s="36">
        <v>39966.933333333334</v>
      </c>
      <c r="K155" s="31">
        <v>39557.5</v>
      </c>
      <c r="L155" s="31">
        <v>39000</v>
      </c>
      <c r="M155" s="31">
        <v>0.15128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1245.5999999999999</v>
      </c>
      <c r="D156" s="36">
        <v>1236.8833333333332</v>
      </c>
      <c r="E156" s="36">
        <v>1223.7666666666664</v>
      </c>
      <c r="F156" s="36">
        <v>1201.9333333333332</v>
      </c>
      <c r="G156" s="36">
        <v>1188.8166666666664</v>
      </c>
      <c r="H156" s="36">
        <v>1258.7166666666665</v>
      </c>
      <c r="I156" s="36">
        <v>1271.8333333333333</v>
      </c>
      <c r="J156" s="36">
        <v>1293.6666666666665</v>
      </c>
      <c r="K156" s="31">
        <v>1250</v>
      </c>
      <c r="L156" s="31">
        <v>1215.05</v>
      </c>
      <c r="M156" s="31">
        <v>0.89417999999999997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895.1</v>
      </c>
      <c r="D157" s="36">
        <v>887</v>
      </c>
      <c r="E157" s="36">
        <v>872</v>
      </c>
      <c r="F157" s="36">
        <v>848.9</v>
      </c>
      <c r="G157" s="36">
        <v>833.9</v>
      </c>
      <c r="H157" s="36">
        <v>910.1</v>
      </c>
      <c r="I157" s="36">
        <v>925.1</v>
      </c>
      <c r="J157" s="36">
        <v>948.2</v>
      </c>
      <c r="K157" s="31">
        <v>902</v>
      </c>
      <c r="L157" s="31">
        <v>863.9</v>
      </c>
      <c r="M157" s="31">
        <v>27.058949999999999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1060</v>
      </c>
      <c r="D158" s="36">
        <v>1059.1000000000001</v>
      </c>
      <c r="E158" s="36">
        <v>1049.4000000000003</v>
      </c>
      <c r="F158" s="36">
        <v>1038.8000000000002</v>
      </c>
      <c r="G158" s="36">
        <v>1029.1000000000004</v>
      </c>
      <c r="H158" s="36">
        <v>1069.7000000000003</v>
      </c>
      <c r="I158" s="36">
        <v>1079.4000000000001</v>
      </c>
      <c r="J158" s="36">
        <v>1090.0000000000002</v>
      </c>
      <c r="K158" s="31">
        <v>1068.8</v>
      </c>
      <c r="L158" s="31">
        <v>1048.5</v>
      </c>
      <c r="M158" s="31">
        <v>6.8702399999999999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5739.35</v>
      </c>
      <c r="D159" s="36">
        <v>5738.1333333333341</v>
      </c>
      <c r="E159" s="36">
        <v>5696.2666666666682</v>
      </c>
      <c r="F159" s="36">
        <v>5653.1833333333343</v>
      </c>
      <c r="G159" s="36">
        <v>5611.3166666666684</v>
      </c>
      <c r="H159" s="36">
        <v>5781.2166666666681</v>
      </c>
      <c r="I159" s="36">
        <v>5823.0833333333348</v>
      </c>
      <c r="J159" s="36">
        <v>5866.1666666666679</v>
      </c>
      <c r="K159" s="31">
        <v>5780</v>
      </c>
      <c r="L159" s="31">
        <v>5695.05</v>
      </c>
      <c r="M159" s="31">
        <v>2.3507799999999999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232.2</v>
      </c>
      <c r="D160" s="36">
        <v>233.53333333333333</v>
      </c>
      <c r="E160" s="36">
        <v>229.76666666666665</v>
      </c>
      <c r="F160" s="36">
        <v>227.33333333333331</v>
      </c>
      <c r="G160" s="36">
        <v>223.56666666666663</v>
      </c>
      <c r="H160" s="36">
        <v>235.96666666666667</v>
      </c>
      <c r="I160" s="36">
        <v>239.73333333333338</v>
      </c>
      <c r="J160" s="36">
        <v>242.16666666666669</v>
      </c>
      <c r="K160" s="31">
        <v>237.3</v>
      </c>
      <c r="L160" s="31">
        <v>231.1</v>
      </c>
      <c r="M160" s="31">
        <v>17.86731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240.55</v>
      </c>
      <c r="D161" s="36">
        <v>242.41666666666666</v>
      </c>
      <c r="E161" s="36">
        <v>237.98333333333332</v>
      </c>
      <c r="F161" s="36">
        <v>235.41666666666666</v>
      </c>
      <c r="G161" s="36">
        <v>230.98333333333332</v>
      </c>
      <c r="H161" s="36">
        <v>244.98333333333332</v>
      </c>
      <c r="I161" s="36">
        <v>249.41666666666666</v>
      </c>
      <c r="J161" s="36">
        <v>251.98333333333332</v>
      </c>
      <c r="K161" s="31">
        <v>246.85</v>
      </c>
      <c r="L161" s="31">
        <v>239.85</v>
      </c>
      <c r="M161" s="31">
        <v>69.911879999999996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17819.900000000001</v>
      </c>
      <c r="D162" s="36">
        <v>17846.966666666667</v>
      </c>
      <c r="E162" s="36">
        <v>17693.933333333334</v>
      </c>
      <c r="F162" s="36">
        <v>17567.966666666667</v>
      </c>
      <c r="G162" s="36">
        <v>17414.933333333334</v>
      </c>
      <c r="H162" s="36">
        <v>17972.933333333334</v>
      </c>
      <c r="I162" s="36">
        <v>18125.966666666667</v>
      </c>
      <c r="J162" s="36">
        <v>18251.933333333334</v>
      </c>
      <c r="K162" s="31">
        <v>18000</v>
      </c>
      <c r="L162" s="31">
        <v>17721</v>
      </c>
      <c r="M162" s="31">
        <v>3.218E-2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2429.1999999999998</v>
      </c>
      <c r="D163" s="36">
        <v>2429.1666666666665</v>
      </c>
      <c r="E163" s="36">
        <v>2420.0333333333328</v>
      </c>
      <c r="F163" s="36">
        <v>2410.8666666666663</v>
      </c>
      <c r="G163" s="36">
        <v>2401.7333333333327</v>
      </c>
      <c r="H163" s="36">
        <v>2438.333333333333</v>
      </c>
      <c r="I163" s="36">
        <v>2447.4666666666672</v>
      </c>
      <c r="J163" s="36">
        <v>2456.6333333333332</v>
      </c>
      <c r="K163" s="31">
        <v>2438.3000000000002</v>
      </c>
      <c r="L163" s="31">
        <v>2420</v>
      </c>
      <c r="M163" s="31">
        <v>2.31636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3385.95</v>
      </c>
      <c r="D164" s="36">
        <v>3392.9500000000003</v>
      </c>
      <c r="E164" s="36">
        <v>3369.0000000000005</v>
      </c>
      <c r="F164" s="36">
        <v>3352.05</v>
      </c>
      <c r="G164" s="36">
        <v>3328.1000000000004</v>
      </c>
      <c r="H164" s="36">
        <v>3409.9000000000005</v>
      </c>
      <c r="I164" s="36">
        <v>3433.8500000000004</v>
      </c>
      <c r="J164" s="36">
        <v>3450.8000000000006</v>
      </c>
      <c r="K164" s="31">
        <v>3416.9</v>
      </c>
      <c r="L164" s="31">
        <v>3376</v>
      </c>
      <c r="M164" s="31">
        <v>1.5891900000000001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77.099999999999994</v>
      </c>
      <c r="D165" s="36">
        <v>78.133333333333326</v>
      </c>
      <c r="E165" s="36">
        <v>75.216666666666654</v>
      </c>
      <c r="F165" s="36">
        <v>73.333333333333329</v>
      </c>
      <c r="G165" s="36">
        <v>70.416666666666657</v>
      </c>
      <c r="H165" s="36">
        <v>80.016666666666652</v>
      </c>
      <c r="I165" s="36">
        <v>82.933333333333337</v>
      </c>
      <c r="J165" s="36">
        <v>84.816666666666649</v>
      </c>
      <c r="K165" s="31">
        <v>81.05</v>
      </c>
      <c r="L165" s="31">
        <v>76.25</v>
      </c>
      <c r="M165" s="31">
        <v>1343.30537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767</v>
      </c>
      <c r="D166" s="36">
        <v>767.6</v>
      </c>
      <c r="E166" s="36">
        <v>758.2</v>
      </c>
      <c r="F166" s="36">
        <v>749.4</v>
      </c>
      <c r="G166" s="36">
        <v>740</v>
      </c>
      <c r="H166" s="36">
        <v>776.40000000000009</v>
      </c>
      <c r="I166" s="36">
        <v>785.8</v>
      </c>
      <c r="J166" s="36">
        <v>794.60000000000014</v>
      </c>
      <c r="K166" s="31">
        <v>777</v>
      </c>
      <c r="L166" s="31">
        <v>758.8</v>
      </c>
      <c r="M166" s="31">
        <v>9.7325300000000006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5240.1000000000004</v>
      </c>
      <c r="D167" s="36">
        <v>5276.4333333333334</v>
      </c>
      <c r="E167" s="36">
        <v>5193.8666666666668</v>
      </c>
      <c r="F167" s="36">
        <v>5147.6333333333332</v>
      </c>
      <c r="G167" s="36">
        <v>5065.0666666666666</v>
      </c>
      <c r="H167" s="36">
        <v>5322.666666666667</v>
      </c>
      <c r="I167" s="36">
        <v>5405.2333333333345</v>
      </c>
      <c r="J167" s="36">
        <v>5451.4666666666672</v>
      </c>
      <c r="K167" s="31">
        <v>5359</v>
      </c>
      <c r="L167" s="31">
        <v>5230.2</v>
      </c>
      <c r="M167" s="31">
        <v>2.8612099999999998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378.2</v>
      </c>
      <c r="D168" s="36">
        <v>379.10000000000008</v>
      </c>
      <c r="E168" s="36">
        <v>375.20000000000016</v>
      </c>
      <c r="F168" s="36">
        <v>372.2000000000001</v>
      </c>
      <c r="G168" s="36">
        <v>368.30000000000018</v>
      </c>
      <c r="H168" s="36">
        <v>382.10000000000014</v>
      </c>
      <c r="I168" s="36">
        <v>386.00000000000011</v>
      </c>
      <c r="J168" s="36">
        <v>389.00000000000011</v>
      </c>
      <c r="K168" s="31">
        <v>383</v>
      </c>
      <c r="L168" s="31">
        <v>376.1</v>
      </c>
      <c r="M168" s="31">
        <v>29.370059999999999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196.6</v>
      </c>
      <c r="D169" s="36">
        <v>197.15</v>
      </c>
      <c r="E169" s="36">
        <v>194.8</v>
      </c>
      <c r="F169" s="36">
        <v>193</v>
      </c>
      <c r="G169" s="36">
        <v>190.65</v>
      </c>
      <c r="H169" s="36">
        <v>198.95000000000002</v>
      </c>
      <c r="I169" s="36">
        <v>201.29999999999998</v>
      </c>
      <c r="J169" s="36">
        <v>203.10000000000002</v>
      </c>
      <c r="K169" s="31">
        <v>199.5</v>
      </c>
      <c r="L169" s="31">
        <v>195.35</v>
      </c>
      <c r="M169" s="31">
        <v>145.7559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671.3</v>
      </c>
      <c r="D170" s="36">
        <v>660.06666666666661</v>
      </c>
      <c r="E170" s="36">
        <v>642.33333333333326</v>
      </c>
      <c r="F170" s="36">
        <v>613.36666666666667</v>
      </c>
      <c r="G170" s="36">
        <v>595.63333333333333</v>
      </c>
      <c r="H170" s="36">
        <v>689.03333333333319</v>
      </c>
      <c r="I170" s="36">
        <v>706.76666666666654</v>
      </c>
      <c r="J170" s="36">
        <v>735.73333333333312</v>
      </c>
      <c r="K170" s="31">
        <v>677.8</v>
      </c>
      <c r="L170" s="31">
        <v>631.1</v>
      </c>
      <c r="M170" s="31">
        <v>31.143049999999999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939.5</v>
      </c>
      <c r="D171" s="36">
        <v>946.23333333333323</v>
      </c>
      <c r="E171" s="36">
        <v>928.66666666666652</v>
      </c>
      <c r="F171" s="36">
        <v>917.83333333333326</v>
      </c>
      <c r="G171" s="36">
        <v>900.26666666666654</v>
      </c>
      <c r="H171" s="36">
        <v>957.06666666666649</v>
      </c>
      <c r="I171" s="36">
        <v>974.63333333333333</v>
      </c>
      <c r="J171" s="36">
        <v>985.46666666666647</v>
      </c>
      <c r="K171" s="31">
        <v>963.8</v>
      </c>
      <c r="L171" s="31">
        <v>935.4</v>
      </c>
      <c r="M171" s="31">
        <v>12.14662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279.3</v>
      </c>
      <c r="D172" s="36">
        <v>281.33333333333331</v>
      </c>
      <c r="E172" s="36">
        <v>275.66666666666663</v>
      </c>
      <c r="F172" s="36">
        <v>272.0333333333333</v>
      </c>
      <c r="G172" s="36">
        <v>266.36666666666662</v>
      </c>
      <c r="H172" s="36">
        <v>284.96666666666664</v>
      </c>
      <c r="I172" s="36">
        <v>290.63333333333327</v>
      </c>
      <c r="J172" s="36">
        <v>294.26666666666665</v>
      </c>
      <c r="K172" s="31">
        <v>287</v>
      </c>
      <c r="L172" s="31">
        <v>277.7</v>
      </c>
      <c r="M172" s="31">
        <v>118.8887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2314.1</v>
      </c>
      <c r="D173" s="36">
        <v>2317.5</v>
      </c>
      <c r="E173" s="36">
        <v>2305.6</v>
      </c>
      <c r="F173" s="36">
        <v>2297.1</v>
      </c>
      <c r="G173" s="36">
        <v>2285.1999999999998</v>
      </c>
      <c r="H173" s="36">
        <v>2326</v>
      </c>
      <c r="I173" s="36">
        <v>2337.8999999999996</v>
      </c>
      <c r="J173" s="36">
        <v>2346.4</v>
      </c>
      <c r="K173" s="31">
        <v>2329.4</v>
      </c>
      <c r="L173" s="31">
        <v>2309</v>
      </c>
      <c r="M173" s="31">
        <v>54.768410000000003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88.65</v>
      </c>
      <c r="D174" s="36">
        <v>89.083333333333329</v>
      </c>
      <c r="E174" s="36">
        <v>88.066666666666663</v>
      </c>
      <c r="F174" s="36">
        <v>87.483333333333334</v>
      </c>
      <c r="G174" s="36">
        <v>86.466666666666669</v>
      </c>
      <c r="H174" s="36">
        <v>89.666666666666657</v>
      </c>
      <c r="I174" s="36">
        <v>90.683333333333337</v>
      </c>
      <c r="J174" s="36">
        <v>91.266666666666652</v>
      </c>
      <c r="K174" s="31">
        <v>90.1</v>
      </c>
      <c r="L174" s="31">
        <v>88.5</v>
      </c>
      <c r="M174" s="31">
        <v>93.729789999999994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789.95</v>
      </c>
      <c r="D175" s="36">
        <v>790.88333333333333</v>
      </c>
      <c r="E175" s="36">
        <v>783.06666666666661</v>
      </c>
      <c r="F175" s="36">
        <v>776.18333333333328</v>
      </c>
      <c r="G175" s="36">
        <v>768.36666666666656</v>
      </c>
      <c r="H175" s="36">
        <v>797.76666666666665</v>
      </c>
      <c r="I175" s="36">
        <v>805.58333333333348</v>
      </c>
      <c r="J175" s="36">
        <v>812.4666666666667</v>
      </c>
      <c r="K175" s="31">
        <v>798.7</v>
      </c>
      <c r="L175" s="31">
        <v>784</v>
      </c>
      <c r="M175" s="31">
        <v>13.35351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1274.45</v>
      </c>
      <c r="D176" s="36">
        <v>1273.8333333333333</v>
      </c>
      <c r="E176" s="36">
        <v>1265.5666666666666</v>
      </c>
      <c r="F176" s="36">
        <v>1256.6833333333334</v>
      </c>
      <c r="G176" s="36">
        <v>1248.4166666666667</v>
      </c>
      <c r="H176" s="36">
        <v>1282.7166666666665</v>
      </c>
      <c r="I176" s="36">
        <v>1290.9833333333333</v>
      </c>
      <c r="J176" s="36">
        <v>1299.8666666666663</v>
      </c>
      <c r="K176" s="31">
        <v>1282.0999999999999</v>
      </c>
      <c r="L176" s="31">
        <v>1264.95</v>
      </c>
      <c r="M176" s="31">
        <v>9.7956099999999999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592.15</v>
      </c>
      <c r="D177" s="36">
        <v>591.19999999999993</v>
      </c>
      <c r="E177" s="36">
        <v>588.04999999999984</v>
      </c>
      <c r="F177" s="36">
        <v>583.94999999999993</v>
      </c>
      <c r="G177" s="36">
        <v>580.79999999999984</v>
      </c>
      <c r="H177" s="36">
        <v>595.29999999999984</v>
      </c>
      <c r="I177" s="36">
        <v>598.44999999999993</v>
      </c>
      <c r="J177" s="36">
        <v>602.54999999999984</v>
      </c>
      <c r="K177" s="31">
        <v>594.35</v>
      </c>
      <c r="L177" s="31">
        <v>587.1</v>
      </c>
      <c r="M177" s="31">
        <v>132.48027999999999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25763.15</v>
      </c>
      <c r="D178" s="36">
        <v>25713.566666666666</v>
      </c>
      <c r="E178" s="36">
        <v>25487.133333333331</v>
      </c>
      <c r="F178" s="36">
        <v>25211.116666666665</v>
      </c>
      <c r="G178" s="36">
        <v>24984.683333333331</v>
      </c>
      <c r="H178" s="36">
        <v>25989.583333333332</v>
      </c>
      <c r="I178" s="36">
        <v>26216.016666666666</v>
      </c>
      <c r="J178" s="36">
        <v>26492.033333333333</v>
      </c>
      <c r="K178" s="31">
        <v>25940</v>
      </c>
      <c r="L178" s="31">
        <v>25437.55</v>
      </c>
      <c r="M178" s="31">
        <v>0.26035000000000003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1837.5</v>
      </c>
      <c r="D179" s="36">
        <v>1844.4833333333333</v>
      </c>
      <c r="E179" s="36">
        <v>1816.0166666666667</v>
      </c>
      <c r="F179" s="36">
        <v>1794.5333333333333</v>
      </c>
      <c r="G179" s="36">
        <v>1766.0666666666666</v>
      </c>
      <c r="H179" s="36">
        <v>1865.9666666666667</v>
      </c>
      <c r="I179" s="36">
        <v>1894.4333333333334</v>
      </c>
      <c r="J179" s="36">
        <v>1915.9166666666667</v>
      </c>
      <c r="K179" s="31">
        <v>1872.95</v>
      </c>
      <c r="L179" s="31">
        <v>1823</v>
      </c>
      <c r="M179" s="31">
        <v>14.79477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3519.7</v>
      </c>
      <c r="D180" s="36">
        <v>3526.4666666666672</v>
      </c>
      <c r="E180" s="36">
        <v>3498.5333333333342</v>
      </c>
      <c r="F180" s="36">
        <v>3477.3666666666672</v>
      </c>
      <c r="G180" s="36">
        <v>3449.4333333333343</v>
      </c>
      <c r="H180" s="36">
        <v>3547.6333333333341</v>
      </c>
      <c r="I180" s="36">
        <v>3575.5666666666666</v>
      </c>
      <c r="J180" s="36">
        <v>3596.733333333334</v>
      </c>
      <c r="K180" s="31">
        <v>3554.4</v>
      </c>
      <c r="L180" s="31">
        <v>3505.3</v>
      </c>
      <c r="M180" s="31">
        <v>2.7932800000000002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572.54999999999995</v>
      </c>
      <c r="D181" s="36">
        <v>574.31666666666661</v>
      </c>
      <c r="E181" s="36">
        <v>568.73333333333323</v>
      </c>
      <c r="F181" s="36">
        <v>564.91666666666663</v>
      </c>
      <c r="G181" s="36">
        <v>559.33333333333326</v>
      </c>
      <c r="H181" s="36">
        <v>578.13333333333321</v>
      </c>
      <c r="I181" s="36">
        <v>583.7166666666667</v>
      </c>
      <c r="J181" s="36">
        <v>587.53333333333319</v>
      </c>
      <c r="K181" s="31">
        <v>579.9</v>
      </c>
      <c r="L181" s="31">
        <v>570.5</v>
      </c>
      <c r="M181" s="31">
        <v>6.52691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2261.3000000000002</v>
      </c>
      <c r="D182" s="36">
        <v>2255.25</v>
      </c>
      <c r="E182" s="36">
        <v>2244.5</v>
      </c>
      <c r="F182" s="36">
        <v>2227.6999999999998</v>
      </c>
      <c r="G182" s="36">
        <v>2216.9499999999998</v>
      </c>
      <c r="H182" s="36">
        <v>2272.0500000000002</v>
      </c>
      <c r="I182" s="36">
        <v>2282.8000000000002</v>
      </c>
      <c r="J182" s="36">
        <v>2299.6000000000004</v>
      </c>
      <c r="K182" s="31">
        <v>2266</v>
      </c>
      <c r="L182" s="31">
        <v>2238.4499999999998</v>
      </c>
      <c r="M182" s="31">
        <v>2.1025800000000001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1119.0999999999999</v>
      </c>
      <c r="D183" s="36">
        <v>1119.8500000000001</v>
      </c>
      <c r="E183" s="36">
        <v>1111.0500000000002</v>
      </c>
      <c r="F183" s="36">
        <v>1103</v>
      </c>
      <c r="G183" s="36">
        <v>1094.2</v>
      </c>
      <c r="H183" s="36">
        <v>1127.9000000000003</v>
      </c>
      <c r="I183" s="36">
        <v>1136.7</v>
      </c>
      <c r="J183" s="36">
        <v>1144.7500000000005</v>
      </c>
      <c r="K183" s="31">
        <v>1128.6500000000001</v>
      </c>
      <c r="L183" s="31">
        <v>1111.8</v>
      </c>
      <c r="M183" s="31">
        <v>23.485620000000001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634.15</v>
      </c>
      <c r="D184" s="36">
        <v>627.15</v>
      </c>
      <c r="E184" s="36">
        <v>617.54999999999995</v>
      </c>
      <c r="F184" s="36">
        <v>600.94999999999993</v>
      </c>
      <c r="G184" s="36">
        <v>591.34999999999991</v>
      </c>
      <c r="H184" s="36">
        <v>643.75</v>
      </c>
      <c r="I184" s="36">
        <v>653.35000000000014</v>
      </c>
      <c r="J184" s="36">
        <v>669.95</v>
      </c>
      <c r="K184" s="31">
        <v>636.75</v>
      </c>
      <c r="L184" s="31">
        <v>610.54999999999995</v>
      </c>
      <c r="M184" s="31">
        <v>41.828629999999997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787.95</v>
      </c>
      <c r="D185" s="36">
        <v>794.20000000000016</v>
      </c>
      <c r="E185" s="36">
        <v>778.70000000000027</v>
      </c>
      <c r="F185" s="36">
        <v>769.45000000000016</v>
      </c>
      <c r="G185" s="36">
        <v>753.95000000000027</v>
      </c>
      <c r="H185" s="36">
        <v>803.45000000000027</v>
      </c>
      <c r="I185" s="36">
        <v>818.95</v>
      </c>
      <c r="J185" s="36">
        <v>828.20000000000027</v>
      </c>
      <c r="K185" s="31">
        <v>809.7</v>
      </c>
      <c r="L185" s="31">
        <v>784.95</v>
      </c>
      <c r="M185" s="31">
        <v>2.5604399999999998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1009.3</v>
      </c>
      <c r="D186" s="36">
        <v>1013.4333333333334</v>
      </c>
      <c r="E186" s="36">
        <v>1001.8666666666668</v>
      </c>
      <c r="F186" s="36">
        <v>994.43333333333339</v>
      </c>
      <c r="G186" s="36">
        <v>982.86666666666679</v>
      </c>
      <c r="H186" s="36">
        <v>1020.8666666666668</v>
      </c>
      <c r="I186" s="36">
        <v>1032.4333333333334</v>
      </c>
      <c r="J186" s="36">
        <v>1039.8666666666668</v>
      </c>
      <c r="K186" s="31">
        <v>1025</v>
      </c>
      <c r="L186" s="31">
        <v>1006</v>
      </c>
      <c r="M186" s="31">
        <v>2.8641100000000002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1850.3</v>
      </c>
      <c r="D187" s="36">
        <v>1861.7666666666667</v>
      </c>
      <c r="E187" s="36">
        <v>1834.5333333333333</v>
      </c>
      <c r="F187" s="36">
        <v>1818.7666666666667</v>
      </c>
      <c r="G187" s="36">
        <v>1791.5333333333333</v>
      </c>
      <c r="H187" s="36">
        <v>1877.5333333333333</v>
      </c>
      <c r="I187" s="36">
        <v>1904.7666666666664</v>
      </c>
      <c r="J187" s="36">
        <v>1920.5333333333333</v>
      </c>
      <c r="K187" s="31">
        <v>1889</v>
      </c>
      <c r="L187" s="31">
        <v>1846</v>
      </c>
      <c r="M187" s="31">
        <v>3.70323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860.2</v>
      </c>
      <c r="D188" s="36">
        <v>862.31666666666661</v>
      </c>
      <c r="E188" s="36">
        <v>855.38333333333321</v>
      </c>
      <c r="F188" s="36">
        <v>850.56666666666661</v>
      </c>
      <c r="G188" s="36">
        <v>843.63333333333321</v>
      </c>
      <c r="H188" s="36">
        <v>867.13333333333321</v>
      </c>
      <c r="I188" s="36">
        <v>874.06666666666661</v>
      </c>
      <c r="J188" s="36">
        <v>878.88333333333321</v>
      </c>
      <c r="K188" s="31">
        <v>869.25</v>
      </c>
      <c r="L188" s="31">
        <v>857.5</v>
      </c>
      <c r="M188" s="31">
        <v>7.4997699999999998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7257.2</v>
      </c>
      <c r="D189" s="36">
        <v>7262.4333333333343</v>
      </c>
      <c r="E189" s="36">
        <v>7215.8666666666686</v>
      </c>
      <c r="F189" s="36">
        <v>7174.5333333333347</v>
      </c>
      <c r="G189" s="36">
        <v>7127.966666666669</v>
      </c>
      <c r="H189" s="36">
        <v>7303.7666666666682</v>
      </c>
      <c r="I189" s="36">
        <v>7350.3333333333339</v>
      </c>
      <c r="J189" s="36">
        <v>7391.6666666666679</v>
      </c>
      <c r="K189" s="31">
        <v>7309</v>
      </c>
      <c r="L189" s="31">
        <v>7221.1</v>
      </c>
      <c r="M189" s="31">
        <v>0.70537000000000005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619.6</v>
      </c>
      <c r="D190" s="36">
        <v>618.5333333333333</v>
      </c>
      <c r="E190" s="36">
        <v>615.71666666666658</v>
      </c>
      <c r="F190" s="36">
        <v>611.83333333333326</v>
      </c>
      <c r="G190" s="36">
        <v>609.01666666666654</v>
      </c>
      <c r="H190" s="36">
        <v>622.41666666666663</v>
      </c>
      <c r="I190" s="36">
        <v>625.23333333333323</v>
      </c>
      <c r="J190" s="36">
        <v>629.11666666666667</v>
      </c>
      <c r="K190" s="31">
        <v>621.35</v>
      </c>
      <c r="L190" s="31">
        <v>614.65</v>
      </c>
      <c r="M190" s="31">
        <v>78.938919999999996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257.8</v>
      </c>
      <c r="D191" s="36">
        <v>258</v>
      </c>
      <c r="E191" s="36">
        <v>255.8</v>
      </c>
      <c r="F191" s="36">
        <v>253.8</v>
      </c>
      <c r="G191" s="36">
        <v>251.60000000000002</v>
      </c>
      <c r="H191" s="36">
        <v>260</v>
      </c>
      <c r="I191" s="36">
        <v>262.20000000000005</v>
      </c>
      <c r="J191" s="36">
        <v>264.2</v>
      </c>
      <c r="K191" s="31">
        <v>260.2</v>
      </c>
      <c r="L191" s="31">
        <v>256</v>
      </c>
      <c r="M191" s="31">
        <v>66.758480000000006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125.25</v>
      </c>
      <c r="D192" s="36">
        <v>125.31666666666666</v>
      </c>
      <c r="E192" s="36">
        <v>124.48333333333332</v>
      </c>
      <c r="F192" s="36">
        <v>123.71666666666665</v>
      </c>
      <c r="G192" s="36">
        <v>122.88333333333331</v>
      </c>
      <c r="H192" s="36">
        <v>126.08333333333333</v>
      </c>
      <c r="I192" s="36">
        <v>126.91666666666667</v>
      </c>
      <c r="J192" s="36">
        <v>127.68333333333334</v>
      </c>
      <c r="K192" s="31">
        <v>126.15</v>
      </c>
      <c r="L192" s="31">
        <v>124.55</v>
      </c>
      <c r="M192" s="31">
        <v>270.63441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3589.35</v>
      </c>
      <c r="D193" s="36">
        <v>3588.1833333333329</v>
      </c>
      <c r="E193" s="36">
        <v>3552.3666666666659</v>
      </c>
      <c r="F193" s="36">
        <v>3515.3833333333328</v>
      </c>
      <c r="G193" s="36">
        <v>3479.5666666666657</v>
      </c>
      <c r="H193" s="36">
        <v>3625.1666666666661</v>
      </c>
      <c r="I193" s="36">
        <v>3660.9833333333327</v>
      </c>
      <c r="J193" s="36">
        <v>3697.9666666666662</v>
      </c>
      <c r="K193" s="31">
        <v>3624</v>
      </c>
      <c r="L193" s="31">
        <v>3551.2</v>
      </c>
      <c r="M193" s="31">
        <v>29.907679999999999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1205.5999999999999</v>
      </c>
      <c r="D194" s="36">
        <v>1209.6833333333334</v>
      </c>
      <c r="E194" s="36">
        <v>1195.4166666666667</v>
      </c>
      <c r="F194" s="36">
        <v>1185.2333333333333</v>
      </c>
      <c r="G194" s="36">
        <v>1170.9666666666667</v>
      </c>
      <c r="H194" s="36">
        <v>1219.8666666666668</v>
      </c>
      <c r="I194" s="36">
        <v>1234.1333333333332</v>
      </c>
      <c r="J194" s="36">
        <v>1244.3166666666668</v>
      </c>
      <c r="K194" s="31">
        <v>1223.95</v>
      </c>
      <c r="L194" s="31">
        <v>1199.5</v>
      </c>
      <c r="M194" s="31">
        <v>24.976130000000001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3005.9</v>
      </c>
      <c r="D195" s="36">
        <v>3015.2999999999997</v>
      </c>
      <c r="E195" s="36">
        <v>2985.5999999999995</v>
      </c>
      <c r="F195" s="36">
        <v>2965.2999999999997</v>
      </c>
      <c r="G195" s="36">
        <v>2935.5999999999995</v>
      </c>
      <c r="H195" s="36">
        <v>3035.5999999999995</v>
      </c>
      <c r="I195" s="36">
        <v>3065.2999999999993</v>
      </c>
      <c r="J195" s="36">
        <v>3085.5999999999995</v>
      </c>
      <c r="K195" s="31">
        <v>3045</v>
      </c>
      <c r="L195" s="31">
        <v>2995</v>
      </c>
      <c r="M195" s="31">
        <v>1.4194899999999999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3216.5</v>
      </c>
      <c r="D196" s="36">
        <v>3204.1666666666665</v>
      </c>
      <c r="E196" s="36">
        <v>3177.333333333333</v>
      </c>
      <c r="F196" s="36">
        <v>3138.1666666666665</v>
      </c>
      <c r="G196" s="36">
        <v>3111.333333333333</v>
      </c>
      <c r="H196" s="36">
        <v>3243.333333333333</v>
      </c>
      <c r="I196" s="36">
        <v>3270.1666666666661</v>
      </c>
      <c r="J196" s="36">
        <v>3309.333333333333</v>
      </c>
      <c r="K196" s="31">
        <v>3231</v>
      </c>
      <c r="L196" s="31">
        <v>3165</v>
      </c>
      <c r="M196" s="31">
        <v>11.09881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1850.6</v>
      </c>
      <c r="D197" s="36">
        <v>1853.6000000000001</v>
      </c>
      <c r="E197" s="36">
        <v>1839.0000000000002</v>
      </c>
      <c r="F197" s="36">
        <v>1827.4</v>
      </c>
      <c r="G197" s="36">
        <v>1812.8000000000002</v>
      </c>
      <c r="H197" s="36">
        <v>1865.2000000000003</v>
      </c>
      <c r="I197" s="36">
        <v>1879.8000000000002</v>
      </c>
      <c r="J197" s="36">
        <v>1891.4000000000003</v>
      </c>
      <c r="K197" s="31">
        <v>1868.2</v>
      </c>
      <c r="L197" s="31">
        <v>1842</v>
      </c>
      <c r="M197" s="31">
        <v>5.1760900000000003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732.65</v>
      </c>
      <c r="D198" s="36">
        <v>734.2833333333333</v>
      </c>
      <c r="E198" s="36">
        <v>728.36666666666656</v>
      </c>
      <c r="F198" s="36">
        <v>724.08333333333326</v>
      </c>
      <c r="G198" s="36">
        <v>718.16666666666652</v>
      </c>
      <c r="H198" s="36">
        <v>738.56666666666661</v>
      </c>
      <c r="I198" s="36">
        <v>744.48333333333335</v>
      </c>
      <c r="J198" s="36">
        <v>748.76666666666665</v>
      </c>
      <c r="K198" s="31">
        <v>740.2</v>
      </c>
      <c r="L198" s="31">
        <v>730</v>
      </c>
      <c r="M198" s="31">
        <v>0.78751000000000004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2047.6</v>
      </c>
      <c r="D199" s="36">
        <v>2042.6833333333334</v>
      </c>
      <c r="E199" s="36">
        <v>2027.2166666666667</v>
      </c>
      <c r="F199" s="36">
        <v>2006.8333333333333</v>
      </c>
      <c r="G199" s="36">
        <v>1991.3666666666666</v>
      </c>
      <c r="H199" s="36">
        <v>2063.0666666666666</v>
      </c>
      <c r="I199" s="36">
        <v>2078.5333333333338</v>
      </c>
      <c r="J199" s="36">
        <v>2098.916666666667</v>
      </c>
      <c r="K199" s="31">
        <v>2058.15</v>
      </c>
      <c r="L199" s="31">
        <v>2022.3</v>
      </c>
      <c r="M199" s="31">
        <v>4.6174400000000002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37.5</v>
      </c>
      <c r="D200" s="36">
        <v>37.366666666666667</v>
      </c>
      <c r="E200" s="36">
        <v>37.033333333333331</v>
      </c>
      <c r="F200" s="36">
        <v>36.566666666666663</v>
      </c>
      <c r="G200" s="36">
        <v>36.233333333333327</v>
      </c>
      <c r="H200" s="36">
        <v>37.833333333333336</v>
      </c>
      <c r="I200" s="36">
        <v>38.166666666666664</v>
      </c>
      <c r="J200" s="36">
        <v>38.63333333333334</v>
      </c>
      <c r="K200" s="31">
        <v>37.700000000000003</v>
      </c>
      <c r="L200" s="31">
        <v>36.9</v>
      </c>
      <c r="M200" s="31">
        <v>108.8584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97.6</v>
      </c>
      <c r="D201" s="36">
        <v>97.7</v>
      </c>
      <c r="E201" s="36">
        <v>96.5</v>
      </c>
      <c r="F201" s="36">
        <v>95.399999999999991</v>
      </c>
      <c r="G201" s="36">
        <v>94.199999999999989</v>
      </c>
      <c r="H201" s="36">
        <v>98.800000000000011</v>
      </c>
      <c r="I201" s="36">
        <v>100.00000000000003</v>
      </c>
      <c r="J201" s="36">
        <v>101.10000000000002</v>
      </c>
      <c r="K201" s="31">
        <v>98.9</v>
      </c>
      <c r="L201" s="31">
        <v>96.6</v>
      </c>
      <c r="M201" s="31">
        <v>27.22504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1498.15</v>
      </c>
      <c r="D202" s="36">
        <v>1500.6499999999999</v>
      </c>
      <c r="E202" s="36">
        <v>1486.9499999999998</v>
      </c>
      <c r="F202" s="36">
        <v>1475.75</v>
      </c>
      <c r="G202" s="36">
        <v>1462.05</v>
      </c>
      <c r="H202" s="36">
        <v>1511.8499999999997</v>
      </c>
      <c r="I202" s="36">
        <v>1525.55</v>
      </c>
      <c r="J202" s="36">
        <v>1536.7499999999995</v>
      </c>
      <c r="K202" s="31">
        <v>1514.35</v>
      </c>
      <c r="L202" s="31">
        <v>1489.45</v>
      </c>
      <c r="M202" s="31">
        <v>5.8652899999999999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1553.2</v>
      </c>
      <c r="D203" s="36">
        <v>1555.0166666666667</v>
      </c>
      <c r="E203" s="36">
        <v>1544.4833333333333</v>
      </c>
      <c r="F203" s="36">
        <v>1535.7666666666667</v>
      </c>
      <c r="G203" s="36">
        <v>1525.2333333333333</v>
      </c>
      <c r="H203" s="36">
        <v>1563.7333333333333</v>
      </c>
      <c r="I203" s="36">
        <v>1574.2666666666667</v>
      </c>
      <c r="J203" s="36">
        <v>1582.9833333333333</v>
      </c>
      <c r="K203" s="31">
        <v>1565.55</v>
      </c>
      <c r="L203" s="31">
        <v>1546.3</v>
      </c>
      <c r="M203" s="31">
        <v>0.69872000000000001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8177.45</v>
      </c>
      <c r="D204" s="36">
        <v>8170.416666666667</v>
      </c>
      <c r="E204" s="36">
        <v>8132.0333333333347</v>
      </c>
      <c r="F204" s="36">
        <v>8086.6166666666677</v>
      </c>
      <c r="G204" s="36">
        <v>8048.2333333333354</v>
      </c>
      <c r="H204" s="36">
        <v>8215.8333333333339</v>
      </c>
      <c r="I204" s="36">
        <v>8254.2166666666672</v>
      </c>
      <c r="J204" s="36">
        <v>8299.6333333333332</v>
      </c>
      <c r="K204" s="31">
        <v>8208.7999999999993</v>
      </c>
      <c r="L204" s="31">
        <v>8125</v>
      </c>
      <c r="M204" s="31">
        <v>3.1050599999999999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105.5</v>
      </c>
      <c r="D205" s="36">
        <v>107.03333333333335</v>
      </c>
      <c r="E205" s="36">
        <v>102.66666666666669</v>
      </c>
      <c r="F205" s="36">
        <v>99.833333333333343</v>
      </c>
      <c r="G205" s="36">
        <v>95.466666666666683</v>
      </c>
      <c r="H205" s="36">
        <v>109.86666666666669</v>
      </c>
      <c r="I205" s="36">
        <v>114.23333333333333</v>
      </c>
      <c r="J205" s="36">
        <v>117.06666666666669</v>
      </c>
      <c r="K205" s="31">
        <v>111.4</v>
      </c>
      <c r="L205" s="31">
        <v>104.2</v>
      </c>
      <c r="M205" s="31">
        <v>423.64355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604.29999999999995</v>
      </c>
      <c r="D206" s="36">
        <v>605.18333333333328</v>
      </c>
      <c r="E206" s="36">
        <v>600.96666666666658</v>
      </c>
      <c r="F206" s="36">
        <v>597.63333333333333</v>
      </c>
      <c r="G206" s="36">
        <v>593.41666666666663</v>
      </c>
      <c r="H206" s="36">
        <v>608.51666666666654</v>
      </c>
      <c r="I206" s="36">
        <v>612.73333333333323</v>
      </c>
      <c r="J206" s="36">
        <v>616.06666666666649</v>
      </c>
      <c r="K206" s="31">
        <v>609.4</v>
      </c>
      <c r="L206" s="31">
        <v>601.85</v>
      </c>
      <c r="M206" s="31">
        <v>14.13612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921.1</v>
      </c>
      <c r="D207" s="36">
        <v>923.30000000000007</v>
      </c>
      <c r="E207" s="36">
        <v>917.80000000000018</v>
      </c>
      <c r="F207" s="36">
        <v>914.50000000000011</v>
      </c>
      <c r="G207" s="36">
        <v>909.00000000000023</v>
      </c>
      <c r="H207" s="36">
        <v>926.60000000000014</v>
      </c>
      <c r="I207" s="36">
        <v>932.09999999999991</v>
      </c>
      <c r="J207" s="36">
        <v>935.40000000000009</v>
      </c>
      <c r="K207" s="31">
        <v>928.8</v>
      </c>
      <c r="L207" s="31">
        <v>920</v>
      </c>
      <c r="M207" s="31">
        <v>19.182729999999999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222</v>
      </c>
      <c r="D208" s="36">
        <v>222.55000000000004</v>
      </c>
      <c r="E208" s="36">
        <v>219.50000000000009</v>
      </c>
      <c r="F208" s="36">
        <v>217.00000000000006</v>
      </c>
      <c r="G208" s="36">
        <v>213.9500000000001</v>
      </c>
      <c r="H208" s="36">
        <v>225.05000000000007</v>
      </c>
      <c r="I208" s="36">
        <v>228.10000000000002</v>
      </c>
      <c r="J208" s="36">
        <v>230.60000000000005</v>
      </c>
      <c r="K208" s="31">
        <v>225.6</v>
      </c>
      <c r="L208" s="31">
        <v>220.05</v>
      </c>
      <c r="M208" s="31">
        <v>101.55103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880.1</v>
      </c>
      <c r="D209" s="36">
        <v>878.75</v>
      </c>
      <c r="E209" s="36">
        <v>873.8</v>
      </c>
      <c r="F209" s="36">
        <v>867.5</v>
      </c>
      <c r="G209" s="36">
        <v>862.55</v>
      </c>
      <c r="H209" s="36">
        <v>885.05</v>
      </c>
      <c r="I209" s="36">
        <v>890</v>
      </c>
      <c r="J209" s="36">
        <v>896.3</v>
      </c>
      <c r="K209" s="31">
        <v>883.7</v>
      </c>
      <c r="L209" s="31">
        <v>872.45</v>
      </c>
      <c r="M209" s="31">
        <v>4.3585700000000003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1652.3</v>
      </c>
      <c r="D210" s="36">
        <v>1649.8500000000001</v>
      </c>
      <c r="E210" s="36">
        <v>1640.5000000000002</v>
      </c>
      <c r="F210" s="36">
        <v>1628.7</v>
      </c>
      <c r="G210" s="36">
        <v>1619.3500000000001</v>
      </c>
      <c r="H210" s="36">
        <v>1661.6500000000003</v>
      </c>
      <c r="I210" s="36">
        <v>1671.0000000000002</v>
      </c>
      <c r="J210" s="36">
        <v>1682.8000000000004</v>
      </c>
      <c r="K210" s="31">
        <v>1659.2</v>
      </c>
      <c r="L210" s="31">
        <v>1638.05</v>
      </c>
      <c r="M210" s="31">
        <v>0.34190999999999999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406.8</v>
      </c>
      <c r="D211" s="36">
        <v>407.40000000000003</v>
      </c>
      <c r="E211" s="36">
        <v>404.40000000000009</v>
      </c>
      <c r="F211" s="36">
        <v>402.00000000000006</v>
      </c>
      <c r="G211" s="36">
        <v>399.00000000000011</v>
      </c>
      <c r="H211" s="36">
        <v>409.80000000000007</v>
      </c>
      <c r="I211" s="36">
        <v>412.79999999999995</v>
      </c>
      <c r="J211" s="36">
        <v>415.20000000000005</v>
      </c>
      <c r="K211" s="31">
        <v>410.4</v>
      </c>
      <c r="L211" s="31">
        <v>405</v>
      </c>
      <c r="M211" s="31">
        <v>40.626519999999999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17.149999999999999</v>
      </c>
      <c r="D212" s="36">
        <v>17.2</v>
      </c>
      <c r="E212" s="36">
        <v>17</v>
      </c>
      <c r="F212" s="36">
        <v>16.850000000000001</v>
      </c>
      <c r="G212" s="36">
        <v>16.650000000000002</v>
      </c>
      <c r="H212" s="36">
        <v>17.349999999999998</v>
      </c>
      <c r="I212" s="36">
        <v>17.549999999999994</v>
      </c>
      <c r="J212" s="36">
        <v>17.699999999999996</v>
      </c>
      <c r="K212" s="31">
        <v>17.399999999999999</v>
      </c>
      <c r="L212" s="31">
        <v>17.05</v>
      </c>
      <c r="M212" s="31">
        <v>944.70407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258.3</v>
      </c>
      <c r="D213" s="36">
        <v>259.60000000000002</v>
      </c>
      <c r="E213" s="36">
        <v>256.35000000000002</v>
      </c>
      <c r="F213" s="36">
        <v>254.39999999999998</v>
      </c>
      <c r="G213" s="36">
        <v>251.14999999999998</v>
      </c>
      <c r="H213" s="36">
        <v>261.55000000000007</v>
      </c>
      <c r="I213" s="36">
        <v>264.80000000000007</v>
      </c>
      <c r="J213" s="36">
        <v>266.75000000000011</v>
      </c>
      <c r="K213" s="31">
        <v>262.85000000000002</v>
      </c>
      <c r="L213" s="31">
        <v>257.64999999999998</v>
      </c>
      <c r="M213" s="31">
        <v>40.626719999999999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105.4</v>
      </c>
      <c r="D214" s="36">
        <v>105.15000000000002</v>
      </c>
      <c r="E214" s="36">
        <v>102.60000000000004</v>
      </c>
      <c r="F214" s="36">
        <v>99.800000000000011</v>
      </c>
      <c r="G214" s="36">
        <v>97.250000000000028</v>
      </c>
      <c r="H214" s="36">
        <v>107.95000000000005</v>
      </c>
      <c r="I214" s="36">
        <v>110.50000000000003</v>
      </c>
      <c r="J214" s="36">
        <v>113.30000000000005</v>
      </c>
      <c r="K214" s="31">
        <v>107.7</v>
      </c>
      <c r="L214" s="31">
        <v>102.35</v>
      </c>
      <c r="M214" s="31">
        <v>1400.9680900000001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605.04999999999995</v>
      </c>
      <c r="D215" s="36">
        <v>606.25</v>
      </c>
      <c r="E215" s="36">
        <v>599.29999999999995</v>
      </c>
      <c r="F215" s="36">
        <v>593.54999999999995</v>
      </c>
      <c r="G215" s="36">
        <v>586.59999999999991</v>
      </c>
      <c r="H215" s="36">
        <v>612</v>
      </c>
      <c r="I215" s="36">
        <v>618.95000000000005</v>
      </c>
      <c r="J215" s="36">
        <v>624.70000000000005</v>
      </c>
      <c r="K215" s="31">
        <v>613.20000000000005</v>
      </c>
      <c r="L215" s="31">
        <v>600.5</v>
      </c>
      <c r="M215" s="31">
        <v>12.946350000000001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2"/>
      <c r="B1" s="363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6" t="s">
        <v>16</v>
      </c>
      <c r="B9" s="358" t="s">
        <v>18</v>
      </c>
      <c r="C9" s="361" t="s">
        <v>20</v>
      </c>
      <c r="D9" s="361" t="s">
        <v>21</v>
      </c>
      <c r="E9" s="353" t="s">
        <v>22</v>
      </c>
      <c r="F9" s="354"/>
      <c r="G9" s="355"/>
      <c r="H9" s="353" t="s">
        <v>23</v>
      </c>
      <c r="I9" s="354"/>
      <c r="J9" s="355"/>
      <c r="K9" s="26"/>
      <c r="L9" s="27"/>
      <c r="M9" s="48"/>
      <c r="N9" s="1"/>
      <c r="O9" s="1"/>
    </row>
    <row r="10" spans="1:15" ht="42.75" customHeight="1">
      <c r="A10" s="357"/>
      <c r="B10" s="360"/>
      <c r="C10" s="360"/>
      <c r="D10" s="3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493.95</v>
      </c>
      <c r="D11" s="36">
        <v>493.83333333333331</v>
      </c>
      <c r="E11" s="36">
        <v>487.66666666666663</v>
      </c>
      <c r="F11" s="36">
        <v>481.38333333333333</v>
      </c>
      <c r="G11" s="36">
        <v>475.21666666666664</v>
      </c>
      <c r="H11" s="36">
        <v>500.11666666666662</v>
      </c>
      <c r="I11" s="36">
        <v>506.28333333333325</v>
      </c>
      <c r="J11" s="36">
        <v>512.56666666666661</v>
      </c>
      <c r="K11" s="31">
        <v>500</v>
      </c>
      <c r="L11" s="31">
        <v>487.55</v>
      </c>
      <c r="M11" s="31">
        <v>3.7904800000000001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30904.35</v>
      </c>
      <c r="D12" s="36">
        <v>30898.95</v>
      </c>
      <c r="E12" s="36">
        <v>30469.9</v>
      </c>
      <c r="F12" s="36">
        <v>30035.45</v>
      </c>
      <c r="G12" s="36">
        <v>29606.400000000001</v>
      </c>
      <c r="H12" s="36">
        <v>31333.4</v>
      </c>
      <c r="I12" s="36">
        <v>31762.449999999997</v>
      </c>
      <c r="J12" s="36">
        <v>32196.9</v>
      </c>
      <c r="K12" s="31">
        <v>31328</v>
      </c>
      <c r="L12" s="31">
        <v>30464.5</v>
      </c>
      <c r="M12" s="31">
        <v>3.2669999999999998E-2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520.04999999999995</v>
      </c>
      <c r="D13" s="36">
        <v>523.13333333333333</v>
      </c>
      <c r="E13" s="36">
        <v>513.86666666666667</v>
      </c>
      <c r="F13" s="36">
        <v>507.68333333333339</v>
      </c>
      <c r="G13" s="36">
        <v>498.41666666666674</v>
      </c>
      <c r="H13" s="36">
        <v>529.31666666666661</v>
      </c>
      <c r="I13" s="36">
        <v>538.58333333333326</v>
      </c>
      <c r="J13" s="36">
        <v>544.76666666666654</v>
      </c>
      <c r="K13" s="31">
        <v>532.4</v>
      </c>
      <c r="L13" s="31">
        <v>516.95000000000005</v>
      </c>
      <c r="M13" s="31">
        <v>2.4665300000000001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487.25</v>
      </c>
      <c r="D14" s="36">
        <v>487.95</v>
      </c>
      <c r="E14" s="36">
        <v>484.54999999999995</v>
      </c>
      <c r="F14" s="36">
        <v>481.84999999999997</v>
      </c>
      <c r="G14" s="36">
        <v>478.44999999999993</v>
      </c>
      <c r="H14" s="36">
        <v>490.65</v>
      </c>
      <c r="I14" s="36">
        <v>494.04999999999995</v>
      </c>
      <c r="J14" s="36">
        <v>496.75</v>
      </c>
      <c r="K14" s="31">
        <v>491.35</v>
      </c>
      <c r="L14" s="31">
        <v>485.25</v>
      </c>
      <c r="M14" s="31">
        <v>5.1870200000000004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1746.9</v>
      </c>
      <c r="D15" s="36">
        <v>1759.1499999999999</v>
      </c>
      <c r="E15" s="36">
        <v>1728.2499999999998</v>
      </c>
      <c r="F15" s="36">
        <v>1709.6</v>
      </c>
      <c r="G15" s="36">
        <v>1678.6999999999998</v>
      </c>
      <c r="H15" s="36">
        <v>1777.7999999999997</v>
      </c>
      <c r="I15" s="36">
        <v>1808.6999999999998</v>
      </c>
      <c r="J15" s="36">
        <v>1827.3499999999997</v>
      </c>
      <c r="K15" s="31">
        <v>1790.05</v>
      </c>
      <c r="L15" s="31">
        <v>1740.5</v>
      </c>
      <c r="M15" s="31">
        <v>1.79234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4067.8</v>
      </c>
      <c r="D16" s="36">
        <v>4057.4833333333336</v>
      </c>
      <c r="E16" s="36">
        <v>4007.8166666666675</v>
      </c>
      <c r="F16" s="36">
        <v>3947.8333333333339</v>
      </c>
      <c r="G16" s="36">
        <v>3898.1666666666679</v>
      </c>
      <c r="H16" s="36">
        <v>4117.4666666666672</v>
      </c>
      <c r="I16" s="36">
        <v>4167.1333333333332</v>
      </c>
      <c r="J16" s="36">
        <v>4227.1166666666668</v>
      </c>
      <c r="K16" s="31">
        <v>4107.1499999999996</v>
      </c>
      <c r="L16" s="31">
        <v>3997.5</v>
      </c>
      <c r="M16" s="31">
        <v>3.10894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22861.95</v>
      </c>
      <c r="D17" s="36">
        <v>22870.633333333335</v>
      </c>
      <c r="E17" s="36">
        <v>22741.366666666669</v>
      </c>
      <c r="F17" s="36">
        <v>22620.783333333333</v>
      </c>
      <c r="G17" s="36">
        <v>22491.516666666666</v>
      </c>
      <c r="H17" s="36">
        <v>22991.216666666671</v>
      </c>
      <c r="I17" s="36">
        <v>23120.483333333341</v>
      </c>
      <c r="J17" s="36">
        <v>23241.066666666673</v>
      </c>
      <c r="K17" s="31">
        <v>22999.9</v>
      </c>
      <c r="L17" s="31">
        <v>22750.05</v>
      </c>
      <c r="M17" s="31">
        <v>3.0939999999999999E-2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1997.25</v>
      </c>
      <c r="D18" s="36">
        <v>2005.3</v>
      </c>
      <c r="E18" s="36">
        <v>1985.1499999999999</v>
      </c>
      <c r="F18" s="36">
        <v>1973.05</v>
      </c>
      <c r="G18" s="36">
        <v>1952.8999999999999</v>
      </c>
      <c r="H18" s="36">
        <v>2017.3999999999999</v>
      </c>
      <c r="I18" s="36">
        <v>2037.55</v>
      </c>
      <c r="J18" s="36">
        <v>2049.6499999999996</v>
      </c>
      <c r="K18" s="31">
        <v>2025.45</v>
      </c>
      <c r="L18" s="31">
        <v>1993.2</v>
      </c>
      <c r="M18" s="31">
        <v>1.80497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2466.35</v>
      </c>
      <c r="D19" s="36">
        <v>2466.4166666666665</v>
      </c>
      <c r="E19" s="36">
        <v>2446.333333333333</v>
      </c>
      <c r="F19" s="36">
        <v>2426.3166666666666</v>
      </c>
      <c r="G19" s="36">
        <v>2406.2333333333331</v>
      </c>
      <c r="H19" s="36">
        <v>2486.4333333333329</v>
      </c>
      <c r="I19" s="36">
        <v>2506.516666666666</v>
      </c>
      <c r="J19" s="36">
        <v>2526.5333333333328</v>
      </c>
      <c r="K19" s="31">
        <v>2486.5</v>
      </c>
      <c r="L19" s="31">
        <v>2446.4</v>
      </c>
      <c r="M19" s="31">
        <v>11.32455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959.65</v>
      </c>
      <c r="D20" s="36">
        <v>965.58333333333337</v>
      </c>
      <c r="E20" s="36">
        <v>949.06666666666672</v>
      </c>
      <c r="F20" s="36">
        <v>938.48333333333335</v>
      </c>
      <c r="G20" s="36">
        <v>921.9666666666667</v>
      </c>
      <c r="H20" s="36">
        <v>976.16666666666674</v>
      </c>
      <c r="I20" s="36">
        <v>992.68333333333339</v>
      </c>
      <c r="J20" s="36">
        <v>1003.2666666666668</v>
      </c>
      <c r="K20" s="31">
        <v>982.1</v>
      </c>
      <c r="L20" s="31">
        <v>955</v>
      </c>
      <c r="M20" s="31">
        <v>4.5120800000000001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825.2</v>
      </c>
      <c r="D21" s="36">
        <v>825.81666666666661</v>
      </c>
      <c r="E21" s="36">
        <v>819.63333333333321</v>
      </c>
      <c r="F21" s="36">
        <v>814.06666666666661</v>
      </c>
      <c r="G21" s="36">
        <v>807.88333333333321</v>
      </c>
      <c r="H21" s="36">
        <v>831.38333333333321</v>
      </c>
      <c r="I21" s="36">
        <v>837.56666666666661</v>
      </c>
      <c r="J21" s="36">
        <v>843.13333333333321</v>
      </c>
      <c r="K21" s="31">
        <v>832</v>
      </c>
      <c r="L21" s="31">
        <v>820.25</v>
      </c>
      <c r="M21" s="31">
        <v>20.835049999999999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365.85</v>
      </c>
      <c r="D22" s="36">
        <v>368.65000000000003</v>
      </c>
      <c r="E22" s="36">
        <v>361.30000000000007</v>
      </c>
      <c r="F22" s="36">
        <v>356.75000000000006</v>
      </c>
      <c r="G22" s="36">
        <v>349.40000000000009</v>
      </c>
      <c r="H22" s="36">
        <v>373.20000000000005</v>
      </c>
      <c r="I22" s="36">
        <v>380.55000000000007</v>
      </c>
      <c r="J22" s="36">
        <v>385.1</v>
      </c>
      <c r="K22" s="31">
        <v>376</v>
      </c>
      <c r="L22" s="31">
        <v>364.1</v>
      </c>
      <c r="M22" s="31">
        <v>23.82554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602.9</v>
      </c>
      <c r="D23" s="36">
        <v>606.7833333333333</v>
      </c>
      <c r="E23" s="36">
        <v>596.66666666666663</v>
      </c>
      <c r="F23" s="36">
        <v>590.43333333333328</v>
      </c>
      <c r="G23" s="36">
        <v>580.31666666666661</v>
      </c>
      <c r="H23" s="36">
        <v>613.01666666666665</v>
      </c>
      <c r="I23" s="36">
        <v>623.13333333333344</v>
      </c>
      <c r="J23" s="36">
        <v>629.36666666666667</v>
      </c>
      <c r="K23" s="31">
        <v>616.9</v>
      </c>
      <c r="L23" s="31">
        <v>600.54999999999995</v>
      </c>
      <c r="M23" s="31">
        <v>6.6966599999999996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350</v>
      </c>
      <c r="D24" s="36">
        <v>351.7833333333333</v>
      </c>
      <c r="E24" s="36">
        <v>344.76666666666659</v>
      </c>
      <c r="F24" s="36">
        <v>339.5333333333333</v>
      </c>
      <c r="G24" s="36">
        <v>332.51666666666659</v>
      </c>
      <c r="H24" s="36">
        <v>357.01666666666659</v>
      </c>
      <c r="I24" s="36">
        <v>364.03333333333325</v>
      </c>
      <c r="J24" s="36">
        <v>369.26666666666659</v>
      </c>
      <c r="K24" s="31">
        <v>358.8</v>
      </c>
      <c r="L24" s="31">
        <v>346.55</v>
      </c>
      <c r="M24" s="31">
        <v>19.37238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175.75</v>
      </c>
      <c r="D25" s="36">
        <v>176.20000000000002</v>
      </c>
      <c r="E25" s="36">
        <v>174.55000000000004</v>
      </c>
      <c r="F25" s="36">
        <v>173.35000000000002</v>
      </c>
      <c r="G25" s="36">
        <v>171.70000000000005</v>
      </c>
      <c r="H25" s="36">
        <v>177.40000000000003</v>
      </c>
      <c r="I25" s="36">
        <v>179.05</v>
      </c>
      <c r="J25" s="36">
        <v>180.25000000000003</v>
      </c>
      <c r="K25" s="31">
        <v>177.85</v>
      </c>
      <c r="L25" s="31">
        <v>175</v>
      </c>
      <c r="M25" s="31">
        <v>12.798959999999999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219.1</v>
      </c>
      <c r="D26" s="36">
        <v>218.06666666666669</v>
      </c>
      <c r="E26" s="36">
        <v>215.53333333333339</v>
      </c>
      <c r="F26" s="36">
        <v>211.9666666666667</v>
      </c>
      <c r="G26" s="36">
        <v>209.43333333333339</v>
      </c>
      <c r="H26" s="36">
        <v>221.63333333333338</v>
      </c>
      <c r="I26" s="36">
        <v>224.16666666666669</v>
      </c>
      <c r="J26" s="36">
        <v>227.73333333333338</v>
      </c>
      <c r="K26" s="31">
        <v>220.6</v>
      </c>
      <c r="L26" s="31">
        <v>214.5</v>
      </c>
      <c r="M26" s="31">
        <v>29.200990000000001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329.7</v>
      </c>
      <c r="D27" s="36">
        <v>327.81666666666666</v>
      </c>
      <c r="E27" s="36">
        <v>322.98333333333335</v>
      </c>
      <c r="F27" s="36">
        <v>316.26666666666671</v>
      </c>
      <c r="G27" s="36">
        <v>311.43333333333339</v>
      </c>
      <c r="H27" s="36">
        <v>334.5333333333333</v>
      </c>
      <c r="I27" s="36">
        <v>339.36666666666667</v>
      </c>
      <c r="J27" s="36">
        <v>346.08333333333326</v>
      </c>
      <c r="K27" s="31">
        <v>332.65</v>
      </c>
      <c r="L27" s="31">
        <v>321.10000000000002</v>
      </c>
      <c r="M27" s="31">
        <v>10.979660000000001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964.7</v>
      </c>
      <c r="D28" s="36">
        <v>964.18333333333339</v>
      </c>
      <c r="E28" s="36">
        <v>959.56666666666683</v>
      </c>
      <c r="F28" s="36">
        <v>954.43333333333339</v>
      </c>
      <c r="G28" s="36">
        <v>949.81666666666683</v>
      </c>
      <c r="H28" s="36">
        <v>969.31666666666683</v>
      </c>
      <c r="I28" s="36">
        <v>973.93333333333339</v>
      </c>
      <c r="J28" s="36">
        <v>979.06666666666683</v>
      </c>
      <c r="K28" s="31">
        <v>968.8</v>
      </c>
      <c r="L28" s="31">
        <v>959.05</v>
      </c>
      <c r="M28" s="31">
        <v>1.0342199999999999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1090.9000000000001</v>
      </c>
      <c r="D29" s="36">
        <v>1098</v>
      </c>
      <c r="E29" s="36">
        <v>1081</v>
      </c>
      <c r="F29" s="36">
        <v>1071.0999999999999</v>
      </c>
      <c r="G29" s="36">
        <v>1054.0999999999999</v>
      </c>
      <c r="H29" s="36">
        <v>1107.9000000000001</v>
      </c>
      <c r="I29" s="36">
        <v>1124.9000000000001</v>
      </c>
      <c r="J29" s="36">
        <v>1134.8000000000002</v>
      </c>
      <c r="K29" s="31">
        <v>1115</v>
      </c>
      <c r="L29" s="31">
        <v>1088.0999999999999</v>
      </c>
      <c r="M29" s="31">
        <v>0.87068000000000001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3456.55</v>
      </c>
      <c r="D30" s="36">
        <v>3487.5833333333335</v>
      </c>
      <c r="E30" s="36">
        <v>3415.166666666667</v>
      </c>
      <c r="F30" s="36">
        <v>3373.7833333333333</v>
      </c>
      <c r="G30" s="36">
        <v>3301.3666666666668</v>
      </c>
      <c r="H30" s="36">
        <v>3528.9666666666672</v>
      </c>
      <c r="I30" s="36">
        <v>3601.3833333333341</v>
      </c>
      <c r="J30" s="36">
        <v>3642.7666666666673</v>
      </c>
      <c r="K30" s="31">
        <v>3560</v>
      </c>
      <c r="L30" s="31">
        <v>3446.2</v>
      </c>
      <c r="M30" s="31">
        <v>0.68415999999999999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1758.55</v>
      </c>
      <c r="D31" s="36">
        <v>1769.05</v>
      </c>
      <c r="E31" s="36">
        <v>1740.5</v>
      </c>
      <c r="F31" s="36">
        <v>1722.45</v>
      </c>
      <c r="G31" s="36">
        <v>1693.9</v>
      </c>
      <c r="H31" s="36">
        <v>1787.1</v>
      </c>
      <c r="I31" s="36">
        <v>1815.6499999999996</v>
      </c>
      <c r="J31" s="36">
        <v>1833.6999999999998</v>
      </c>
      <c r="K31" s="31">
        <v>1797.6</v>
      </c>
      <c r="L31" s="31">
        <v>1751</v>
      </c>
      <c r="M31" s="31">
        <v>2.0026999999999999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775.9</v>
      </c>
      <c r="D32" s="36">
        <v>777.36666666666667</v>
      </c>
      <c r="E32" s="36">
        <v>768.7833333333333</v>
      </c>
      <c r="F32" s="36">
        <v>761.66666666666663</v>
      </c>
      <c r="G32" s="36">
        <v>753.08333333333326</v>
      </c>
      <c r="H32" s="36">
        <v>784.48333333333335</v>
      </c>
      <c r="I32" s="36">
        <v>793.06666666666661</v>
      </c>
      <c r="J32" s="36">
        <v>800.18333333333339</v>
      </c>
      <c r="K32" s="31">
        <v>785.95</v>
      </c>
      <c r="L32" s="31">
        <v>770.25</v>
      </c>
      <c r="M32" s="31">
        <v>0.46095000000000003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3457.5</v>
      </c>
      <c r="D33" s="36">
        <v>3473.7999999999997</v>
      </c>
      <c r="E33" s="36">
        <v>3430.6999999999994</v>
      </c>
      <c r="F33" s="36">
        <v>3403.8999999999996</v>
      </c>
      <c r="G33" s="36">
        <v>3360.7999999999993</v>
      </c>
      <c r="H33" s="36">
        <v>3500.5999999999995</v>
      </c>
      <c r="I33" s="36">
        <v>3543.7</v>
      </c>
      <c r="J33" s="36">
        <v>3570.4999999999995</v>
      </c>
      <c r="K33" s="31">
        <v>3516.9</v>
      </c>
      <c r="L33" s="31">
        <v>3447</v>
      </c>
      <c r="M33" s="31">
        <v>1.04226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2299.15</v>
      </c>
      <c r="D34" s="36">
        <v>2297.7666666666664</v>
      </c>
      <c r="E34" s="36">
        <v>2265.5333333333328</v>
      </c>
      <c r="F34" s="36">
        <v>2231.9166666666665</v>
      </c>
      <c r="G34" s="36">
        <v>2199.6833333333329</v>
      </c>
      <c r="H34" s="36">
        <v>2331.3833333333328</v>
      </c>
      <c r="I34" s="36">
        <v>2363.6166666666663</v>
      </c>
      <c r="J34" s="36">
        <v>2397.2333333333327</v>
      </c>
      <c r="K34" s="31">
        <v>2330</v>
      </c>
      <c r="L34" s="31">
        <v>2264.15</v>
      </c>
      <c r="M34" s="31">
        <v>0.28405000000000002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640.25</v>
      </c>
      <c r="D35" s="36">
        <v>645.4</v>
      </c>
      <c r="E35" s="36">
        <v>632.84999999999991</v>
      </c>
      <c r="F35" s="36">
        <v>625.44999999999993</v>
      </c>
      <c r="G35" s="36">
        <v>612.89999999999986</v>
      </c>
      <c r="H35" s="36">
        <v>652.79999999999995</v>
      </c>
      <c r="I35" s="36">
        <v>665.34999999999991</v>
      </c>
      <c r="J35" s="36">
        <v>672.75</v>
      </c>
      <c r="K35" s="31">
        <v>657.95</v>
      </c>
      <c r="L35" s="31">
        <v>638</v>
      </c>
      <c r="M35" s="31">
        <v>5.38218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2944.1</v>
      </c>
      <c r="D36" s="36">
        <v>2954.1333333333337</v>
      </c>
      <c r="E36" s="36">
        <v>2919.2666666666673</v>
      </c>
      <c r="F36" s="36">
        <v>2894.4333333333338</v>
      </c>
      <c r="G36" s="36">
        <v>2859.5666666666675</v>
      </c>
      <c r="H36" s="36">
        <v>2978.9666666666672</v>
      </c>
      <c r="I36" s="36">
        <v>3013.833333333333</v>
      </c>
      <c r="J36" s="36">
        <v>3038.666666666667</v>
      </c>
      <c r="K36" s="31">
        <v>2989</v>
      </c>
      <c r="L36" s="31">
        <v>2929.3</v>
      </c>
      <c r="M36" s="31">
        <v>0.70452999999999999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432.85</v>
      </c>
      <c r="D37" s="36">
        <v>432.15000000000003</v>
      </c>
      <c r="E37" s="36">
        <v>429.45000000000005</v>
      </c>
      <c r="F37" s="36">
        <v>426.05</v>
      </c>
      <c r="G37" s="36">
        <v>423.35</v>
      </c>
      <c r="H37" s="36">
        <v>435.55000000000007</v>
      </c>
      <c r="I37" s="36">
        <v>438.25</v>
      </c>
      <c r="J37" s="36">
        <v>441.65000000000009</v>
      </c>
      <c r="K37" s="31">
        <v>434.85</v>
      </c>
      <c r="L37" s="31">
        <v>428.75</v>
      </c>
      <c r="M37" s="31">
        <v>12.871790000000001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1989.2</v>
      </c>
      <c r="D38" s="36">
        <v>1948.0166666666667</v>
      </c>
      <c r="E38" s="36">
        <v>1896.2333333333333</v>
      </c>
      <c r="F38" s="36">
        <v>1803.2666666666667</v>
      </c>
      <c r="G38" s="36">
        <v>1751.4833333333333</v>
      </c>
      <c r="H38" s="36">
        <v>2040.9833333333333</v>
      </c>
      <c r="I38" s="36">
        <v>2092.7666666666664</v>
      </c>
      <c r="J38" s="36">
        <v>2185.7333333333336</v>
      </c>
      <c r="K38" s="31">
        <v>1999.8</v>
      </c>
      <c r="L38" s="31">
        <v>1855.05</v>
      </c>
      <c r="M38" s="31">
        <v>15.6196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898.65</v>
      </c>
      <c r="D39" s="36">
        <v>893.9666666666667</v>
      </c>
      <c r="E39" s="36">
        <v>886.18333333333339</v>
      </c>
      <c r="F39" s="36">
        <v>873.7166666666667</v>
      </c>
      <c r="G39" s="36">
        <v>865.93333333333339</v>
      </c>
      <c r="H39" s="36">
        <v>906.43333333333339</v>
      </c>
      <c r="I39" s="36">
        <v>914.2166666666667</v>
      </c>
      <c r="J39" s="36">
        <v>926.68333333333339</v>
      </c>
      <c r="K39" s="31">
        <v>901.75</v>
      </c>
      <c r="L39" s="31">
        <v>881.5</v>
      </c>
      <c r="M39" s="31">
        <v>2.29542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5392.9</v>
      </c>
      <c r="D40" s="36">
        <v>5405.7</v>
      </c>
      <c r="E40" s="36">
        <v>5337.2</v>
      </c>
      <c r="F40" s="36">
        <v>5281.5</v>
      </c>
      <c r="G40" s="36">
        <v>5213</v>
      </c>
      <c r="H40" s="36">
        <v>5461.4</v>
      </c>
      <c r="I40" s="36">
        <v>5529.9</v>
      </c>
      <c r="J40" s="36">
        <v>5585.5999999999995</v>
      </c>
      <c r="K40" s="31">
        <v>5474.2</v>
      </c>
      <c r="L40" s="31">
        <v>5350</v>
      </c>
      <c r="M40" s="31">
        <v>0.97928999999999999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1616.85</v>
      </c>
      <c r="D41" s="36">
        <v>1623.4666666666665</v>
      </c>
      <c r="E41" s="36">
        <v>1600.9333333333329</v>
      </c>
      <c r="F41" s="36">
        <v>1585.0166666666664</v>
      </c>
      <c r="G41" s="36">
        <v>1562.4833333333329</v>
      </c>
      <c r="H41" s="36">
        <v>1639.383333333333</v>
      </c>
      <c r="I41" s="36">
        <v>1661.9166666666663</v>
      </c>
      <c r="J41" s="36">
        <v>1677.833333333333</v>
      </c>
      <c r="K41" s="31">
        <v>1646</v>
      </c>
      <c r="L41" s="31">
        <v>1607.55</v>
      </c>
      <c r="M41" s="31">
        <v>7.0490700000000004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5047.05</v>
      </c>
      <c r="D42" s="36">
        <v>5051.1833333333334</v>
      </c>
      <c r="E42" s="36">
        <v>5022.5166666666664</v>
      </c>
      <c r="F42" s="36">
        <v>4997.9833333333327</v>
      </c>
      <c r="G42" s="36">
        <v>4969.3166666666657</v>
      </c>
      <c r="H42" s="36">
        <v>5075.7166666666672</v>
      </c>
      <c r="I42" s="36">
        <v>5104.3833333333332</v>
      </c>
      <c r="J42" s="36">
        <v>5128.9166666666679</v>
      </c>
      <c r="K42" s="31">
        <v>5079.8500000000004</v>
      </c>
      <c r="L42" s="31">
        <v>5026.6499999999996</v>
      </c>
      <c r="M42" s="31">
        <v>3.6328900000000002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372.5</v>
      </c>
      <c r="D43" s="36">
        <v>372.59999999999997</v>
      </c>
      <c r="E43" s="36">
        <v>369.19999999999993</v>
      </c>
      <c r="F43" s="36">
        <v>365.9</v>
      </c>
      <c r="G43" s="36">
        <v>362.49999999999994</v>
      </c>
      <c r="H43" s="36">
        <v>375.89999999999992</v>
      </c>
      <c r="I43" s="36">
        <v>379.2999999999999</v>
      </c>
      <c r="J43" s="36">
        <v>382.59999999999991</v>
      </c>
      <c r="K43" s="31">
        <v>376</v>
      </c>
      <c r="L43" s="31">
        <v>369.3</v>
      </c>
      <c r="M43" s="31">
        <v>18.353750000000002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295.2</v>
      </c>
      <c r="D44" s="36">
        <v>294.8</v>
      </c>
      <c r="E44" s="36">
        <v>291.55</v>
      </c>
      <c r="F44" s="36">
        <v>287.89999999999998</v>
      </c>
      <c r="G44" s="36">
        <v>284.64999999999998</v>
      </c>
      <c r="H44" s="36">
        <v>298.45000000000005</v>
      </c>
      <c r="I44" s="36">
        <v>301.70000000000005</v>
      </c>
      <c r="J44" s="36">
        <v>305.35000000000008</v>
      </c>
      <c r="K44" s="31">
        <v>298.05</v>
      </c>
      <c r="L44" s="31">
        <v>291.14999999999998</v>
      </c>
      <c r="M44" s="31">
        <v>2.5281899999999999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599.1</v>
      </c>
      <c r="D45" s="36">
        <v>602.26666666666665</v>
      </c>
      <c r="E45" s="36">
        <v>592.0333333333333</v>
      </c>
      <c r="F45" s="36">
        <v>584.9666666666667</v>
      </c>
      <c r="G45" s="36">
        <v>574.73333333333335</v>
      </c>
      <c r="H45" s="36">
        <v>609.33333333333326</v>
      </c>
      <c r="I45" s="36">
        <v>619.56666666666661</v>
      </c>
      <c r="J45" s="36">
        <v>626.63333333333321</v>
      </c>
      <c r="K45" s="31">
        <v>612.5</v>
      </c>
      <c r="L45" s="31">
        <v>595.20000000000005</v>
      </c>
      <c r="M45" s="31">
        <v>0.90208999999999995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617.45000000000005</v>
      </c>
      <c r="D46" s="36">
        <v>615.13333333333333</v>
      </c>
      <c r="E46" s="36">
        <v>610.36666666666667</v>
      </c>
      <c r="F46" s="36">
        <v>603.2833333333333</v>
      </c>
      <c r="G46" s="36">
        <v>598.51666666666665</v>
      </c>
      <c r="H46" s="36">
        <v>622.2166666666667</v>
      </c>
      <c r="I46" s="36">
        <v>626.98333333333335</v>
      </c>
      <c r="J46" s="36">
        <v>634.06666666666672</v>
      </c>
      <c r="K46" s="31">
        <v>619.9</v>
      </c>
      <c r="L46" s="31">
        <v>608.04999999999995</v>
      </c>
      <c r="M46" s="31">
        <v>0.83797999999999995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172.25</v>
      </c>
      <c r="D47" s="36">
        <v>173.03333333333333</v>
      </c>
      <c r="E47" s="36">
        <v>170.96666666666667</v>
      </c>
      <c r="F47" s="36">
        <v>169.68333333333334</v>
      </c>
      <c r="G47" s="36">
        <v>167.61666666666667</v>
      </c>
      <c r="H47" s="36">
        <v>174.31666666666666</v>
      </c>
      <c r="I47" s="36">
        <v>176.38333333333333</v>
      </c>
      <c r="J47" s="36">
        <v>177.66666666666666</v>
      </c>
      <c r="K47" s="31">
        <v>175.1</v>
      </c>
      <c r="L47" s="31">
        <v>171.75</v>
      </c>
      <c r="M47" s="31">
        <v>87.932599999999994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3206.25</v>
      </c>
      <c r="D48" s="36">
        <v>3204.2166666666672</v>
      </c>
      <c r="E48" s="36">
        <v>3176.3333333333344</v>
      </c>
      <c r="F48" s="36">
        <v>3146.4166666666674</v>
      </c>
      <c r="G48" s="36">
        <v>3118.5333333333347</v>
      </c>
      <c r="H48" s="36">
        <v>3234.1333333333341</v>
      </c>
      <c r="I48" s="36">
        <v>3262.0166666666673</v>
      </c>
      <c r="J48" s="36">
        <v>3291.9333333333338</v>
      </c>
      <c r="K48" s="31">
        <v>3232.1</v>
      </c>
      <c r="L48" s="31">
        <v>3174.3</v>
      </c>
      <c r="M48" s="31">
        <v>10.0261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328.55</v>
      </c>
      <c r="D49" s="36">
        <v>329.34999999999997</v>
      </c>
      <c r="E49" s="36">
        <v>325.64999999999992</v>
      </c>
      <c r="F49" s="36">
        <v>322.74999999999994</v>
      </c>
      <c r="G49" s="36">
        <v>319.0499999999999</v>
      </c>
      <c r="H49" s="36">
        <v>332.24999999999994</v>
      </c>
      <c r="I49" s="36">
        <v>335.95</v>
      </c>
      <c r="J49" s="36">
        <v>338.84999999999997</v>
      </c>
      <c r="K49" s="31">
        <v>333.05</v>
      </c>
      <c r="L49" s="31">
        <v>326.45</v>
      </c>
      <c r="M49" s="31">
        <v>1.1066400000000001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1857.65</v>
      </c>
      <c r="D50" s="36">
        <v>1866.4666666666665</v>
      </c>
      <c r="E50" s="36">
        <v>1846.1833333333329</v>
      </c>
      <c r="F50" s="36">
        <v>1834.7166666666665</v>
      </c>
      <c r="G50" s="36">
        <v>1814.4333333333329</v>
      </c>
      <c r="H50" s="36">
        <v>1877.9333333333329</v>
      </c>
      <c r="I50" s="36">
        <v>1898.2166666666662</v>
      </c>
      <c r="J50" s="36">
        <v>1909.6833333333329</v>
      </c>
      <c r="K50" s="31">
        <v>1886.75</v>
      </c>
      <c r="L50" s="31">
        <v>1855</v>
      </c>
      <c r="M50" s="31">
        <v>1.5387900000000001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7035.85</v>
      </c>
      <c r="D51" s="36">
        <v>7005.3499999999995</v>
      </c>
      <c r="E51" s="36">
        <v>6950.4999999999991</v>
      </c>
      <c r="F51" s="36">
        <v>6865.15</v>
      </c>
      <c r="G51" s="36">
        <v>6810.2999999999993</v>
      </c>
      <c r="H51" s="36">
        <v>7090.6999999999989</v>
      </c>
      <c r="I51" s="36">
        <v>7145.5499999999993</v>
      </c>
      <c r="J51" s="36">
        <v>7230.8999999999987</v>
      </c>
      <c r="K51" s="31">
        <v>7060.2</v>
      </c>
      <c r="L51" s="31">
        <v>6920</v>
      </c>
      <c r="M51" s="31">
        <v>0.25029000000000001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714.4</v>
      </c>
      <c r="D52" s="36">
        <v>711.11666666666667</v>
      </c>
      <c r="E52" s="36">
        <v>705.2833333333333</v>
      </c>
      <c r="F52" s="36">
        <v>696.16666666666663</v>
      </c>
      <c r="G52" s="36">
        <v>690.33333333333326</v>
      </c>
      <c r="H52" s="36">
        <v>720.23333333333335</v>
      </c>
      <c r="I52" s="36">
        <v>726.06666666666661</v>
      </c>
      <c r="J52" s="36">
        <v>735.18333333333339</v>
      </c>
      <c r="K52" s="31">
        <v>716.95</v>
      </c>
      <c r="L52" s="31">
        <v>702</v>
      </c>
      <c r="M52" s="31">
        <v>9.2557700000000001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877.25</v>
      </c>
      <c r="D53" s="36">
        <v>879.85</v>
      </c>
      <c r="E53" s="36">
        <v>869.75</v>
      </c>
      <c r="F53" s="36">
        <v>862.25</v>
      </c>
      <c r="G53" s="36">
        <v>852.15</v>
      </c>
      <c r="H53" s="36">
        <v>887.35</v>
      </c>
      <c r="I53" s="36">
        <v>897.45000000000016</v>
      </c>
      <c r="J53" s="36">
        <v>904.95</v>
      </c>
      <c r="K53" s="31">
        <v>889.95</v>
      </c>
      <c r="L53" s="31">
        <v>872.35</v>
      </c>
      <c r="M53" s="31">
        <v>11.115780000000001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441.6</v>
      </c>
      <c r="D54" s="36">
        <v>443.0333333333333</v>
      </c>
      <c r="E54" s="36">
        <v>437.56666666666661</v>
      </c>
      <c r="F54" s="36">
        <v>433.5333333333333</v>
      </c>
      <c r="G54" s="36">
        <v>428.06666666666661</v>
      </c>
      <c r="H54" s="36">
        <v>447.06666666666661</v>
      </c>
      <c r="I54" s="36">
        <v>452.5333333333333</v>
      </c>
      <c r="J54" s="36">
        <v>456.56666666666661</v>
      </c>
      <c r="K54" s="31">
        <v>448.5</v>
      </c>
      <c r="L54" s="31">
        <v>439</v>
      </c>
      <c r="M54" s="31">
        <v>1.2236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3861.5</v>
      </c>
      <c r="D55" s="36">
        <v>3880.65</v>
      </c>
      <c r="E55" s="36">
        <v>3822.9</v>
      </c>
      <c r="F55" s="36">
        <v>3784.3</v>
      </c>
      <c r="G55" s="36">
        <v>3726.55</v>
      </c>
      <c r="H55" s="36">
        <v>3919.25</v>
      </c>
      <c r="I55" s="36">
        <v>3977</v>
      </c>
      <c r="J55" s="36">
        <v>4015.6</v>
      </c>
      <c r="K55" s="31">
        <v>3938.4</v>
      </c>
      <c r="L55" s="31">
        <v>3842.05</v>
      </c>
      <c r="M55" s="31">
        <v>6.0763199999999999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1003.25</v>
      </c>
      <c r="D56" s="36">
        <v>1000.4499999999999</v>
      </c>
      <c r="E56" s="36">
        <v>991.69999999999982</v>
      </c>
      <c r="F56" s="36">
        <v>980.14999999999986</v>
      </c>
      <c r="G56" s="36">
        <v>971.39999999999975</v>
      </c>
      <c r="H56" s="36">
        <v>1011.9999999999999</v>
      </c>
      <c r="I56" s="36">
        <v>1020.7500000000001</v>
      </c>
      <c r="J56" s="36">
        <v>1032.3</v>
      </c>
      <c r="K56" s="31">
        <v>1009.2</v>
      </c>
      <c r="L56" s="31">
        <v>988.9</v>
      </c>
      <c r="M56" s="31">
        <v>79.50412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5011.05</v>
      </c>
      <c r="D57" s="36">
        <v>4991.8166666666666</v>
      </c>
      <c r="E57" s="36">
        <v>4944.333333333333</v>
      </c>
      <c r="F57" s="36">
        <v>4877.6166666666668</v>
      </c>
      <c r="G57" s="36">
        <v>4830.1333333333332</v>
      </c>
      <c r="H57" s="36">
        <v>5058.5333333333328</v>
      </c>
      <c r="I57" s="36">
        <v>5106.0166666666664</v>
      </c>
      <c r="J57" s="36">
        <v>5172.7333333333327</v>
      </c>
      <c r="K57" s="31">
        <v>5039.3</v>
      </c>
      <c r="L57" s="31">
        <v>4925.1000000000004</v>
      </c>
      <c r="M57" s="31">
        <v>6.5787599999999999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7850.9</v>
      </c>
      <c r="D58" s="36">
        <v>7864.2166666666672</v>
      </c>
      <c r="E58" s="36">
        <v>7813.5833333333339</v>
      </c>
      <c r="F58" s="36">
        <v>7776.2666666666664</v>
      </c>
      <c r="G58" s="36">
        <v>7725.6333333333332</v>
      </c>
      <c r="H58" s="36">
        <v>7901.5333333333347</v>
      </c>
      <c r="I58" s="36">
        <v>7952.1666666666679</v>
      </c>
      <c r="J58" s="36">
        <v>7989.4833333333354</v>
      </c>
      <c r="K58" s="31">
        <v>7914.85</v>
      </c>
      <c r="L58" s="31">
        <v>7826.9</v>
      </c>
      <c r="M58" s="31">
        <v>7.9506100000000002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1542.55</v>
      </c>
      <c r="D59" s="36">
        <v>1543.6166666666668</v>
      </c>
      <c r="E59" s="36">
        <v>1531.2333333333336</v>
      </c>
      <c r="F59" s="36">
        <v>1519.9166666666667</v>
      </c>
      <c r="G59" s="36">
        <v>1507.5333333333335</v>
      </c>
      <c r="H59" s="36">
        <v>1554.9333333333336</v>
      </c>
      <c r="I59" s="36">
        <v>1567.3166666666668</v>
      </c>
      <c r="J59" s="36">
        <v>1578.6333333333337</v>
      </c>
      <c r="K59" s="31">
        <v>1556</v>
      </c>
      <c r="L59" s="31">
        <v>1532.3</v>
      </c>
      <c r="M59" s="31">
        <v>11.53064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6672.05</v>
      </c>
      <c r="D60" s="36">
        <v>6729.666666666667</v>
      </c>
      <c r="E60" s="36">
        <v>6593.3833333333341</v>
      </c>
      <c r="F60" s="36">
        <v>6514.7166666666672</v>
      </c>
      <c r="G60" s="36">
        <v>6378.4333333333343</v>
      </c>
      <c r="H60" s="36">
        <v>6808.3333333333339</v>
      </c>
      <c r="I60" s="36">
        <v>6944.6166666666668</v>
      </c>
      <c r="J60" s="36">
        <v>7023.2833333333338</v>
      </c>
      <c r="K60" s="31">
        <v>6865.95</v>
      </c>
      <c r="L60" s="31">
        <v>6651</v>
      </c>
      <c r="M60" s="31">
        <v>0.42161999999999999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2215.4499999999998</v>
      </c>
      <c r="D61" s="36">
        <v>2207.4500000000003</v>
      </c>
      <c r="E61" s="36">
        <v>2196.9000000000005</v>
      </c>
      <c r="F61" s="36">
        <v>2178.3500000000004</v>
      </c>
      <c r="G61" s="36">
        <v>2167.8000000000006</v>
      </c>
      <c r="H61" s="36">
        <v>2226.0000000000005</v>
      </c>
      <c r="I61" s="36">
        <v>2236.5500000000006</v>
      </c>
      <c r="J61" s="36">
        <v>2255.1000000000004</v>
      </c>
      <c r="K61" s="31">
        <v>2218</v>
      </c>
      <c r="L61" s="31">
        <v>2188.9</v>
      </c>
      <c r="M61" s="31">
        <v>0.37480000000000002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2585.25</v>
      </c>
      <c r="D62" s="36">
        <v>2574.0499999999997</v>
      </c>
      <c r="E62" s="36">
        <v>2538.0999999999995</v>
      </c>
      <c r="F62" s="36">
        <v>2490.9499999999998</v>
      </c>
      <c r="G62" s="36">
        <v>2454.9999999999995</v>
      </c>
      <c r="H62" s="36">
        <v>2621.1999999999994</v>
      </c>
      <c r="I62" s="36">
        <v>2657.1499999999992</v>
      </c>
      <c r="J62" s="36">
        <v>2704.2999999999993</v>
      </c>
      <c r="K62" s="31">
        <v>2610</v>
      </c>
      <c r="L62" s="31">
        <v>2526.9</v>
      </c>
      <c r="M62" s="31">
        <v>3.0903299999999998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424.65</v>
      </c>
      <c r="D63" s="36">
        <v>426.68333333333334</v>
      </c>
      <c r="E63" s="36">
        <v>420.4666666666667</v>
      </c>
      <c r="F63" s="36">
        <v>416.28333333333336</v>
      </c>
      <c r="G63" s="36">
        <v>410.06666666666672</v>
      </c>
      <c r="H63" s="36">
        <v>430.86666666666667</v>
      </c>
      <c r="I63" s="36">
        <v>437.08333333333326</v>
      </c>
      <c r="J63" s="36">
        <v>441.26666666666665</v>
      </c>
      <c r="K63" s="31">
        <v>432.9</v>
      </c>
      <c r="L63" s="31">
        <v>422.5</v>
      </c>
      <c r="M63" s="31">
        <v>9.4362899999999996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249.25</v>
      </c>
      <c r="D64" s="36">
        <v>251.28333333333333</v>
      </c>
      <c r="E64" s="36">
        <v>246.61666666666667</v>
      </c>
      <c r="F64" s="36">
        <v>243.98333333333335</v>
      </c>
      <c r="G64" s="36">
        <v>239.31666666666669</v>
      </c>
      <c r="H64" s="36">
        <v>253.91666666666666</v>
      </c>
      <c r="I64" s="36">
        <v>258.58333333333337</v>
      </c>
      <c r="J64" s="36">
        <v>261.21666666666664</v>
      </c>
      <c r="K64" s="31">
        <v>255.95</v>
      </c>
      <c r="L64" s="31">
        <v>248.65</v>
      </c>
      <c r="M64" s="31">
        <v>76.321299999999994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212.55</v>
      </c>
      <c r="D65" s="36">
        <v>212.33333333333334</v>
      </c>
      <c r="E65" s="36">
        <v>210.2166666666667</v>
      </c>
      <c r="F65" s="36">
        <v>207.88333333333335</v>
      </c>
      <c r="G65" s="36">
        <v>205.76666666666671</v>
      </c>
      <c r="H65" s="36">
        <v>214.66666666666669</v>
      </c>
      <c r="I65" s="36">
        <v>216.7833333333333</v>
      </c>
      <c r="J65" s="36">
        <v>219.11666666666667</v>
      </c>
      <c r="K65" s="31">
        <v>214.45</v>
      </c>
      <c r="L65" s="31">
        <v>210</v>
      </c>
      <c r="M65" s="31">
        <v>117.00848000000001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109.9</v>
      </c>
      <c r="D66" s="36">
        <v>110.39999999999999</v>
      </c>
      <c r="E66" s="36">
        <v>108.54999999999998</v>
      </c>
      <c r="F66" s="36">
        <v>107.19999999999999</v>
      </c>
      <c r="G66" s="36">
        <v>105.34999999999998</v>
      </c>
      <c r="H66" s="36">
        <v>111.74999999999999</v>
      </c>
      <c r="I66" s="36">
        <v>113.59999999999998</v>
      </c>
      <c r="J66" s="36">
        <v>114.94999999999999</v>
      </c>
      <c r="K66" s="31">
        <v>112.25</v>
      </c>
      <c r="L66" s="31">
        <v>109.05</v>
      </c>
      <c r="M66" s="31">
        <v>133.07549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48.8</v>
      </c>
      <c r="D67" s="36">
        <v>48.716666666666669</v>
      </c>
      <c r="E67" s="36">
        <v>47.733333333333334</v>
      </c>
      <c r="F67" s="36">
        <v>46.666666666666664</v>
      </c>
      <c r="G67" s="36">
        <v>45.68333333333333</v>
      </c>
      <c r="H67" s="36">
        <v>49.783333333333339</v>
      </c>
      <c r="I67" s="36">
        <v>50.766666666666673</v>
      </c>
      <c r="J67" s="36">
        <v>51.833333333333343</v>
      </c>
      <c r="K67" s="31">
        <v>49.7</v>
      </c>
      <c r="L67" s="31">
        <v>47.65</v>
      </c>
      <c r="M67" s="31">
        <v>496.74471999999997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2546.0500000000002</v>
      </c>
      <c r="D68" s="36">
        <v>2550.3166666666671</v>
      </c>
      <c r="E68" s="36">
        <v>2533.733333333334</v>
      </c>
      <c r="F68" s="36">
        <v>2521.416666666667</v>
      </c>
      <c r="G68" s="36">
        <v>2504.8333333333339</v>
      </c>
      <c r="H68" s="36">
        <v>2562.6333333333341</v>
      </c>
      <c r="I68" s="36">
        <v>2579.2166666666672</v>
      </c>
      <c r="J68" s="36">
        <v>2591.5333333333342</v>
      </c>
      <c r="K68" s="31">
        <v>2566.9</v>
      </c>
      <c r="L68" s="31">
        <v>2538</v>
      </c>
      <c r="M68" s="31">
        <v>4.3240000000000001E-2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1623.7</v>
      </c>
      <c r="D69" s="36">
        <v>1617.3666666666668</v>
      </c>
      <c r="E69" s="36">
        <v>1609.5833333333335</v>
      </c>
      <c r="F69" s="36">
        <v>1595.4666666666667</v>
      </c>
      <c r="G69" s="36">
        <v>1587.6833333333334</v>
      </c>
      <c r="H69" s="36">
        <v>1631.4833333333336</v>
      </c>
      <c r="I69" s="36">
        <v>1639.2666666666669</v>
      </c>
      <c r="J69" s="36">
        <v>1653.3833333333337</v>
      </c>
      <c r="K69" s="31">
        <v>1625.15</v>
      </c>
      <c r="L69" s="31">
        <v>1603.25</v>
      </c>
      <c r="M69" s="31">
        <v>1.3526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5289.7</v>
      </c>
      <c r="D70" s="36">
        <v>5319.9000000000005</v>
      </c>
      <c r="E70" s="36">
        <v>5239.8000000000011</v>
      </c>
      <c r="F70" s="36">
        <v>5189.9000000000005</v>
      </c>
      <c r="G70" s="36">
        <v>5109.8000000000011</v>
      </c>
      <c r="H70" s="36">
        <v>5369.8000000000011</v>
      </c>
      <c r="I70" s="36">
        <v>5449.9000000000015</v>
      </c>
      <c r="J70" s="36">
        <v>5499.8000000000011</v>
      </c>
      <c r="K70" s="31">
        <v>5400</v>
      </c>
      <c r="L70" s="31">
        <v>5270</v>
      </c>
      <c r="M70" s="31">
        <v>0.13411000000000001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2311.4</v>
      </c>
      <c r="D71" s="36">
        <v>2329.2666666666669</v>
      </c>
      <c r="E71" s="36">
        <v>2282.1333333333337</v>
      </c>
      <c r="F71" s="36">
        <v>2252.8666666666668</v>
      </c>
      <c r="G71" s="36">
        <v>2205.7333333333336</v>
      </c>
      <c r="H71" s="36">
        <v>2358.5333333333338</v>
      </c>
      <c r="I71" s="36">
        <v>2405.666666666667</v>
      </c>
      <c r="J71" s="36">
        <v>2434.9333333333338</v>
      </c>
      <c r="K71" s="31">
        <v>2376.4</v>
      </c>
      <c r="L71" s="31">
        <v>2300</v>
      </c>
      <c r="M71" s="31">
        <v>1.6064099999999999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563.20000000000005</v>
      </c>
      <c r="D72" s="36">
        <v>564.56666666666661</v>
      </c>
      <c r="E72" s="36">
        <v>560.48333333333323</v>
      </c>
      <c r="F72" s="36">
        <v>557.76666666666665</v>
      </c>
      <c r="G72" s="36">
        <v>553.68333333333328</v>
      </c>
      <c r="H72" s="36">
        <v>567.28333333333319</v>
      </c>
      <c r="I72" s="36">
        <v>571.36666666666667</v>
      </c>
      <c r="J72" s="36">
        <v>574.08333333333314</v>
      </c>
      <c r="K72" s="31">
        <v>568.65</v>
      </c>
      <c r="L72" s="31">
        <v>561.85</v>
      </c>
      <c r="M72" s="31">
        <v>7.5463800000000001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1001.65</v>
      </c>
      <c r="D73" s="36">
        <v>1010.5499999999998</v>
      </c>
      <c r="E73" s="36">
        <v>979.14999999999964</v>
      </c>
      <c r="F73" s="36">
        <v>956.64999999999975</v>
      </c>
      <c r="G73" s="36">
        <v>925.24999999999955</v>
      </c>
      <c r="H73" s="36">
        <v>1033.0499999999997</v>
      </c>
      <c r="I73" s="36">
        <v>1064.45</v>
      </c>
      <c r="J73" s="36">
        <v>1086.9499999999998</v>
      </c>
      <c r="K73" s="31">
        <v>1041.95</v>
      </c>
      <c r="L73" s="31">
        <v>988.05</v>
      </c>
      <c r="M73" s="31">
        <v>15.619719999999999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138.94999999999999</v>
      </c>
      <c r="D74" s="36">
        <v>139.46666666666667</v>
      </c>
      <c r="E74" s="36">
        <v>137.58333333333334</v>
      </c>
      <c r="F74" s="36">
        <v>136.21666666666667</v>
      </c>
      <c r="G74" s="36">
        <v>134.33333333333334</v>
      </c>
      <c r="H74" s="36">
        <v>140.83333333333334</v>
      </c>
      <c r="I74" s="36">
        <v>142.71666666666667</v>
      </c>
      <c r="J74" s="36">
        <v>144.08333333333334</v>
      </c>
      <c r="K74" s="31">
        <v>141.35</v>
      </c>
      <c r="L74" s="31">
        <v>138.1</v>
      </c>
      <c r="M74" s="31">
        <v>159.96619999999999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1069.8499999999999</v>
      </c>
      <c r="D75" s="36">
        <v>1069.8666666666666</v>
      </c>
      <c r="E75" s="36">
        <v>1062.6833333333332</v>
      </c>
      <c r="F75" s="36">
        <v>1055.5166666666667</v>
      </c>
      <c r="G75" s="36">
        <v>1048.3333333333333</v>
      </c>
      <c r="H75" s="36">
        <v>1077.0333333333331</v>
      </c>
      <c r="I75" s="36">
        <v>1084.2166666666665</v>
      </c>
      <c r="J75" s="36">
        <v>1091.383333333333</v>
      </c>
      <c r="K75" s="31">
        <v>1077.05</v>
      </c>
      <c r="L75" s="31">
        <v>1062.7</v>
      </c>
      <c r="M75" s="31">
        <v>4.6423800000000002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127.4</v>
      </c>
      <c r="D76" s="36">
        <v>128.33333333333334</v>
      </c>
      <c r="E76" s="36">
        <v>126.16666666666669</v>
      </c>
      <c r="F76" s="36">
        <v>124.93333333333334</v>
      </c>
      <c r="G76" s="36">
        <v>122.76666666666668</v>
      </c>
      <c r="H76" s="36">
        <v>129.56666666666669</v>
      </c>
      <c r="I76" s="36">
        <v>131.73333333333338</v>
      </c>
      <c r="J76" s="36">
        <v>132.9666666666667</v>
      </c>
      <c r="K76" s="31">
        <v>130.5</v>
      </c>
      <c r="L76" s="31">
        <v>127.1</v>
      </c>
      <c r="M76" s="31">
        <v>146.7929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344.45</v>
      </c>
      <c r="D77" s="36">
        <v>345</v>
      </c>
      <c r="E77" s="36">
        <v>342.25</v>
      </c>
      <c r="F77" s="36">
        <v>340.05</v>
      </c>
      <c r="G77" s="36">
        <v>337.3</v>
      </c>
      <c r="H77" s="36">
        <v>347.2</v>
      </c>
      <c r="I77" s="36">
        <v>349.95</v>
      </c>
      <c r="J77" s="36">
        <v>352.15</v>
      </c>
      <c r="K77" s="31">
        <v>347.75</v>
      </c>
      <c r="L77" s="31">
        <v>342.8</v>
      </c>
      <c r="M77" s="31">
        <v>35.577530000000003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928.85</v>
      </c>
      <c r="D78" s="36">
        <v>925.94999999999993</v>
      </c>
      <c r="E78" s="36">
        <v>922.29999999999984</v>
      </c>
      <c r="F78" s="36">
        <v>915.74999999999989</v>
      </c>
      <c r="G78" s="36">
        <v>912.0999999999998</v>
      </c>
      <c r="H78" s="36">
        <v>932.49999999999989</v>
      </c>
      <c r="I78" s="36">
        <v>936.15</v>
      </c>
      <c r="J78" s="36">
        <v>942.69999999999993</v>
      </c>
      <c r="K78" s="31">
        <v>929.6</v>
      </c>
      <c r="L78" s="31">
        <v>919.4</v>
      </c>
      <c r="M78" s="31">
        <v>70.631320000000002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480.7</v>
      </c>
      <c r="D79" s="36">
        <v>482.11666666666662</v>
      </c>
      <c r="E79" s="36">
        <v>478.33333333333326</v>
      </c>
      <c r="F79" s="36">
        <v>475.96666666666664</v>
      </c>
      <c r="G79" s="36">
        <v>472.18333333333328</v>
      </c>
      <c r="H79" s="36">
        <v>484.48333333333323</v>
      </c>
      <c r="I79" s="36">
        <v>488.26666666666665</v>
      </c>
      <c r="J79" s="36">
        <v>490.63333333333321</v>
      </c>
      <c r="K79" s="31">
        <v>485.9</v>
      </c>
      <c r="L79" s="31">
        <v>479.75</v>
      </c>
      <c r="M79" s="31">
        <v>1.02881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263.60000000000002</v>
      </c>
      <c r="D80" s="36">
        <v>264.83333333333331</v>
      </c>
      <c r="E80" s="36">
        <v>262.01666666666665</v>
      </c>
      <c r="F80" s="36">
        <v>260.43333333333334</v>
      </c>
      <c r="G80" s="36">
        <v>257.61666666666667</v>
      </c>
      <c r="H80" s="36">
        <v>266.41666666666663</v>
      </c>
      <c r="I80" s="36">
        <v>269.23333333333335</v>
      </c>
      <c r="J80" s="36">
        <v>270.81666666666661</v>
      </c>
      <c r="K80" s="31">
        <v>267.64999999999998</v>
      </c>
      <c r="L80" s="31">
        <v>263.25</v>
      </c>
      <c r="M80" s="31">
        <v>8.9772200000000009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1255.5</v>
      </c>
      <c r="D81" s="36">
        <v>1257.6333333333334</v>
      </c>
      <c r="E81" s="36">
        <v>1250.2666666666669</v>
      </c>
      <c r="F81" s="36">
        <v>1245.0333333333335</v>
      </c>
      <c r="G81" s="36">
        <v>1237.666666666667</v>
      </c>
      <c r="H81" s="36">
        <v>1262.8666666666668</v>
      </c>
      <c r="I81" s="36">
        <v>1270.2333333333331</v>
      </c>
      <c r="J81" s="36">
        <v>1275.4666666666667</v>
      </c>
      <c r="K81" s="31">
        <v>1265</v>
      </c>
      <c r="L81" s="31">
        <v>1252.4000000000001</v>
      </c>
      <c r="M81" s="31">
        <v>0.57445000000000002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513.35</v>
      </c>
      <c r="D82" s="36">
        <v>507.51666666666671</v>
      </c>
      <c r="E82" s="36">
        <v>500.18333333333339</v>
      </c>
      <c r="F82" s="36">
        <v>487.01666666666671</v>
      </c>
      <c r="G82" s="36">
        <v>479.68333333333339</v>
      </c>
      <c r="H82" s="36">
        <v>520.68333333333339</v>
      </c>
      <c r="I82" s="36">
        <v>528.01666666666677</v>
      </c>
      <c r="J82" s="36">
        <v>541.18333333333339</v>
      </c>
      <c r="K82" s="31">
        <v>514.85</v>
      </c>
      <c r="L82" s="31">
        <v>494.35</v>
      </c>
      <c r="M82" s="31">
        <v>72.917209999999997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243.5</v>
      </c>
      <c r="D83" s="36">
        <v>245.18333333333331</v>
      </c>
      <c r="E83" s="36">
        <v>240.41666666666663</v>
      </c>
      <c r="F83" s="36">
        <v>237.33333333333331</v>
      </c>
      <c r="G83" s="36">
        <v>232.56666666666663</v>
      </c>
      <c r="H83" s="36">
        <v>248.26666666666662</v>
      </c>
      <c r="I83" s="36">
        <v>253.03333333333333</v>
      </c>
      <c r="J83" s="36">
        <v>256.11666666666662</v>
      </c>
      <c r="K83" s="31">
        <v>249.95</v>
      </c>
      <c r="L83" s="31">
        <v>242.1</v>
      </c>
      <c r="M83" s="31">
        <v>29.2912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6733.25</v>
      </c>
      <c r="D84" s="36">
        <v>6747.9833333333336</v>
      </c>
      <c r="E84" s="36">
        <v>6696.9666666666672</v>
      </c>
      <c r="F84" s="36">
        <v>6660.6833333333334</v>
      </c>
      <c r="G84" s="36">
        <v>6609.666666666667</v>
      </c>
      <c r="H84" s="36">
        <v>6784.2666666666673</v>
      </c>
      <c r="I84" s="36">
        <v>6835.2833333333338</v>
      </c>
      <c r="J84" s="36">
        <v>6871.5666666666675</v>
      </c>
      <c r="K84" s="31">
        <v>6799</v>
      </c>
      <c r="L84" s="31">
        <v>6711.7</v>
      </c>
      <c r="M84" s="31">
        <v>3.8249999999999999E-2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876.75</v>
      </c>
      <c r="D85" s="36">
        <v>880.33333333333337</v>
      </c>
      <c r="E85" s="36">
        <v>868.91666666666674</v>
      </c>
      <c r="F85" s="36">
        <v>861.08333333333337</v>
      </c>
      <c r="G85" s="36">
        <v>849.66666666666674</v>
      </c>
      <c r="H85" s="36">
        <v>888.16666666666674</v>
      </c>
      <c r="I85" s="36">
        <v>899.58333333333348</v>
      </c>
      <c r="J85" s="36">
        <v>907.41666666666674</v>
      </c>
      <c r="K85" s="31">
        <v>891.75</v>
      </c>
      <c r="L85" s="31">
        <v>872.5</v>
      </c>
      <c r="M85" s="31">
        <v>0.72735000000000005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1234.1500000000001</v>
      </c>
      <c r="D86" s="36">
        <v>1238.3833333333332</v>
      </c>
      <c r="E86" s="36">
        <v>1224.7166666666665</v>
      </c>
      <c r="F86" s="36">
        <v>1215.2833333333333</v>
      </c>
      <c r="G86" s="36">
        <v>1201.6166666666666</v>
      </c>
      <c r="H86" s="36">
        <v>1247.8166666666664</v>
      </c>
      <c r="I86" s="36">
        <v>1261.4833333333333</v>
      </c>
      <c r="J86" s="36">
        <v>1270.9166666666663</v>
      </c>
      <c r="K86" s="31">
        <v>1252.05</v>
      </c>
      <c r="L86" s="31">
        <v>1228.95</v>
      </c>
      <c r="M86" s="31">
        <v>0.35171999999999998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429.1</v>
      </c>
      <c r="D87" s="36">
        <v>428.75</v>
      </c>
      <c r="E87" s="36">
        <v>425.4</v>
      </c>
      <c r="F87" s="36">
        <v>421.7</v>
      </c>
      <c r="G87" s="36">
        <v>418.34999999999997</v>
      </c>
      <c r="H87" s="36">
        <v>432.45</v>
      </c>
      <c r="I87" s="36">
        <v>435.8</v>
      </c>
      <c r="J87" s="36">
        <v>439.5</v>
      </c>
      <c r="K87" s="31">
        <v>432.1</v>
      </c>
      <c r="L87" s="31">
        <v>425.05</v>
      </c>
      <c r="M87" s="31">
        <v>1.7913399999999999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18930.45</v>
      </c>
      <c r="D88" s="36">
        <v>18874.483333333334</v>
      </c>
      <c r="E88" s="36">
        <v>18798.316666666666</v>
      </c>
      <c r="F88" s="36">
        <v>18666.183333333331</v>
      </c>
      <c r="G88" s="36">
        <v>18590.016666666663</v>
      </c>
      <c r="H88" s="36">
        <v>19006.616666666669</v>
      </c>
      <c r="I88" s="36">
        <v>19082.783333333333</v>
      </c>
      <c r="J88" s="36">
        <v>19214.916666666672</v>
      </c>
      <c r="K88" s="31">
        <v>18950.650000000001</v>
      </c>
      <c r="L88" s="31">
        <v>18742.349999999999</v>
      </c>
      <c r="M88" s="31">
        <v>8.2470000000000002E-2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579.85</v>
      </c>
      <c r="D89" s="36">
        <v>580.28333333333342</v>
      </c>
      <c r="E89" s="36">
        <v>575.76666666666688</v>
      </c>
      <c r="F89" s="36">
        <v>571.68333333333351</v>
      </c>
      <c r="G89" s="36">
        <v>567.16666666666697</v>
      </c>
      <c r="H89" s="36">
        <v>584.36666666666679</v>
      </c>
      <c r="I89" s="36">
        <v>588.88333333333344</v>
      </c>
      <c r="J89" s="36">
        <v>592.9666666666667</v>
      </c>
      <c r="K89" s="31">
        <v>584.79999999999995</v>
      </c>
      <c r="L89" s="31">
        <v>576.20000000000005</v>
      </c>
      <c r="M89" s="31">
        <v>0.91583999999999999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18.75</v>
      </c>
      <c r="D90" s="36">
        <v>18.916666666666668</v>
      </c>
      <c r="E90" s="36">
        <v>18.433333333333337</v>
      </c>
      <c r="F90" s="36">
        <v>18.116666666666671</v>
      </c>
      <c r="G90" s="36">
        <v>17.63333333333334</v>
      </c>
      <c r="H90" s="36">
        <v>19.233333333333334</v>
      </c>
      <c r="I90" s="36">
        <v>19.716666666666661</v>
      </c>
      <c r="J90" s="36">
        <v>20.033333333333331</v>
      </c>
      <c r="K90" s="31">
        <v>19.399999999999999</v>
      </c>
      <c r="L90" s="31">
        <v>18.600000000000001</v>
      </c>
      <c r="M90" s="31">
        <v>148.22492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4533.8999999999996</v>
      </c>
      <c r="D91" s="36">
        <v>4527.3666666666659</v>
      </c>
      <c r="E91" s="36">
        <v>4506.5333333333319</v>
      </c>
      <c r="F91" s="36">
        <v>4479.1666666666661</v>
      </c>
      <c r="G91" s="36">
        <v>4458.3333333333321</v>
      </c>
      <c r="H91" s="36">
        <v>4554.7333333333318</v>
      </c>
      <c r="I91" s="36">
        <v>4575.5666666666657</v>
      </c>
      <c r="J91" s="36">
        <v>4602.9333333333316</v>
      </c>
      <c r="K91" s="31">
        <v>4548.2</v>
      </c>
      <c r="L91" s="31">
        <v>4500</v>
      </c>
      <c r="M91" s="31">
        <v>3.0201500000000001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1326.1</v>
      </c>
      <c r="D92" s="36">
        <v>1314.2166666666665</v>
      </c>
      <c r="E92" s="36">
        <v>1298.633333333333</v>
      </c>
      <c r="F92" s="36">
        <v>1271.1666666666665</v>
      </c>
      <c r="G92" s="36">
        <v>1255.583333333333</v>
      </c>
      <c r="H92" s="36">
        <v>1341.6833333333329</v>
      </c>
      <c r="I92" s="36">
        <v>1357.2666666666664</v>
      </c>
      <c r="J92" s="36">
        <v>1384.7333333333329</v>
      </c>
      <c r="K92" s="31">
        <v>1329.8</v>
      </c>
      <c r="L92" s="31">
        <v>1286.75</v>
      </c>
      <c r="M92" s="31">
        <v>8.2316199999999995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2124</v>
      </c>
      <c r="D93" s="36">
        <v>2162.65</v>
      </c>
      <c r="E93" s="36">
        <v>2072.3500000000004</v>
      </c>
      <c r="F93" s="36">
        <v>2020.7000000000003</v>
      </c>
      <c r="G93" s="36">
        <v>1930.4000000000005</v>
      </c>
      <c r="H93" s="36">
        <v>2214.3000000000002</v>
      </c>
      <c r="I93" s="36">
        <v>2304.6000000000004</v>
      </c>
      <c r="J93" s="36">
        <v>2356.25</v>
      </c>
      <c r="K93" s="31">
        <v>2252.9499999999998</v>
      </c>
      <c r="L93" s="31">
        <v>2111</v>
      </c>
      <c r="M93" s="31">
        <v>5.3762699999999999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287.8</v>
      </c>
      <c r="D94" s="36">
        <v>289.60000000000002</v>
      </c>
      <c r="E94" s="36">
        <v>284.80000000000007</v>
      </c>
      <c r="F94" s="36">
        <v>281.80000000000007</v>
      </c>
      <c r="G94" s="36">
        <v>277.00000000000011</v>
      </c>
      <c r="H94" s="36">
        <v>292.60000000000002</v>
      </c>
      <c r="I94" s="36">
        <v>297.39999999999998</v>
      </c>
      <c r="J94" s="36">
        <v>300.39999999999998</v>
      </c>
      <c r="K94" s="31">
        <v>294.39999999999998</v>
      </c>
      <c r="L94" s="31">
        <v>286.60000000000002</v>
      </c>
      <c r="M94" s="31">
        <v>8.2811299999999992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757.85</v>
      </c>
      <c r="D95" s="36">
        <v>761.30000000000007</v>
      </c>
      <c r="E95" s="36">
        <v>752.75000000000011</v>
      </c>
      <c r="F95" s="36">
        <v>747.65000000000009</v>
      </c>
      <c r="G95" s="36">
        <v>739.10000000000014</v>
      </c>
      <c r="H95" s="36">
        <v>766.40000000000009</v>
      </c>
      <c r="I95" s="36">
        <v>774.95</v>
      </c>
      <c r="J95" s="36">
        <v>780.05000000000007</v>
      </c>
      <c r="K95" s="31">
        <v>769.85</v>
      </c>
      <c r="L95" s="31">
        <v>756.2</v>
      </c>
      <c r="M95" s="31">
        <v>3.40178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371.3</v>
      </c>
      <c r="D96" s="36">
        <v>373.81666666666666</v>
      </c>
      <c r="E96" s="36">
        <v>367.98333333333335</v>
      </c>
      <c r="F96" s="36">
        <v>364.66666666666669</v>
      </c>
      <c r="G96" s="36">
        <v>358.83333333333337</v>
      </c>
      <c r="H96" s="36">
        <v>377.13333333333333</v>
      </c>
      <c r="I96" s="36">
        <v>382.9666666666667</v>
      </c>
      <c r="J96" s="36">
        <v>386.2833333333333</v>
      </c>
      <c r="K96" s="31">
        <v>379.65</v>
      </c>
      <c r="L96" s="31">
        <v>370.5</v>
      </c>
      <c r="M96" s="31">
        <v>73.132099999999994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785.2</v>
      </c>
      <c r="D97" s="36">
        <v>789.18333333333339</v>
      </c>
      <c r="E97" s="36">
        <v>774.56666666666683</v>
      </c>
      <c r="F97" s="36">
        <v>763.93333333333339</v>
      </c>
      <c r="G97" s="36">
        <v>749.31666666666683</v>
      </c>
      <c r="H97" s="36">
        <v>799.81666666666683</v>
      </c>
      <c r="I97" s="36">
        <v>814.43333333333339</v>
      </c>
      <c r="J97" s="36">
        <v>825.06666666666683</v>
      </c>
      <c r="K97" s="31">
        <v>803.8</v>
      </c>
      <c r="L97" s="31">
        <v>778.55</v>
      </c>
      <c r="M97" s="31">
        <v>2.4010899999999999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1191.4000000000001</v>
      </c>
      <c r="D98" s="36">
        <v>1184.6666666666667</v>
      </c>
      <c r="E98" s="36">
        <v>1175.3333333333335</v>
      </c>
      <c r="F98" s="36">
        <v>1159.2666666666667</v>
      </c>
      <c r="G98" s="36">
        <v>1149.9333333333334</v>
      </c>
      <c r="H98" s="36">
        <v>1200.7333333333336</v>
      </c>
      <c r="I98" s="36">
        <v>1210.0666666666671</v>
      </c>
      <c r="J98" s="36">
        <v>1226.1333333333337</v>
      </c>
      <c r="K98" s="31">
        <v>1194</v>
      </c>
      <c r="L98" s="31">
        <v>1168.5999999999999</v>
      </c>
      <c r="M98" s="31">
        <v>0.81815000000000004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136.75</v>
      </c>
      <c r="D99" s="36">
        <v>137.08333333333334</v>
      </c>
      <c r="E99" s="36">
        <v>135.7166666666667</v>
      </c>
      <c r="F99" s="36">
        <v>134.68333333333337</v>
      </c>
      <c r="G99" s="36">
        <v>133.31666666666672</v>
      </c>
      <c r="H99" s="36">
        <v>138.11666666666667</v>
      </c>
      <c r="I99" s="36">
        <v>139.48333333333329</v>
      </c>
      <c r="J99" s="36">
        <v>140.51666666666665</v>
      </c>
      <c r="K99" s="31">
        <v>138.44999999999999</v>
      </c>
      <c r="L99" s="31">
        <v>136.05000000000001</v>
      </c>
      <c r="M99" s="31">
        <v>10.18258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655.4</v>
      </c>
      <c r="D100" s="36">
        <v>652.11666666666667</v>
      </c>
      <c r="E100" s="36">
        <v>645.5333333333333</v>
      </c>
      <c r="F100" s="36">
        <v>635.66666666666663</v>
      </c>
      <c r="G100" s="36">
        <v>629.08333333333326</v>
      </c>
      <c r="H100" s="36">
        <v>661.98333333333335</v>
      </c>
      <c r="I100" s="36">
        <v>668.56666666666661</v>
      </c>
      <c r="J100" s="36">
        <v>678.43333333333339</v>
      </c>
      <c r="K100" s="31">
        <v>658.7</v>
      </c>
      <c r="L100" s="31">
        <v>642.25</v>
      </c>
      <c r="M100" s="31">
        <v>1.20116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2110.6</v>
      </c>
      <c r="D101" s="36">
        <v>2141.9833333333331</v>
      </c>
      <c r="E101" s="36">
        <v>2068.6166666666663</v>
      </c>
      <c r="F101" s="36">
        <v>2026.6333333333332</v>
      </c>
      <c r="G101" s="36">
        <v>1953.2666666666664</v>
      </c>
      <c r="H101" s="36">
        <v>2183.9666666666662</v>
      </c>
      <c r="I101" s="36">
        <v>2257.333333333333</v>
      </c>
      <c r="J101" s="36">
        <v>2299.3166666666662</v>
      </c>
      <c r="K101" s="31">
        <v>2215.35</v>
      </c>
      <c r="L101" s="31">
        <v>2100</v>
      </c>
      <c r="M101" s="31">
        <v>2.2538499999999999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50.1</v>
      </c>
      <c r="D102" s="36">
        <v>50.449999999999996</v>
      </c>
      <c r="E102" s="36">
        <v>49.149999999999991</v>
      </c>
      <c r="F102" s="36">
        <v>48.199999999999996</v>
      </c>
      <c r="G102" s="36">
        <v>46.899999999999991</v>
      </c>
      <c r="H102" s="36">
        <v>51.399999999999991</v>
      </c>
      <c r="I102" s="36">
        <v>52.699999999999989</v>
      </c>
      <c r="J102" s="36">
        <v>53.649999999999991</v>
      </c>
      <c r="K102" s="31">
        <v>51.75</v>
      </c>
      <c r="L102" s="31">
        <v>49.5</v>
      </c>
      <c r="M102" s="31">
        <v>331.16843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1325.25</v>
      </c>
      <c r="D103" s="36">
        <v>1325.8</v>
      </c>
      <c r="E103" s="36">
        <v>1313.4499999999998</v>
      </c>
      <c r="F103" s="36">
        <v>1301.6499999999999</v>
      </c>
      <c r="G103" s="36">
        <v>1289.2999999999997</v>
      </c>
      <c r="H103" s="36">
        <v>1337.6</v>
      </c>
      <c r="I103" s="36">
        <v>1349.9499999999998</v>
      </c>
      <c r="J103" s="36">
        <v>1361.75</v>
      </c>
      <c r="K103" s="31">
        <v>1338.15</v>
      </c>
      <c r="L103" s="31">
        <v>1314</v>
      </c>
      <c r="M103" s="31">
        <v>5.6786099999999999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647.15</v>
      </c>
      <c r="D104" s="36">
        <v>644.38333333333333</v>
      </c>
      <c r="E104" s="36">
        <v>639.26666666666665</v>
      </c>
      <c r="F104" s="36">
        <v>631.38333333333333</v>
      </c>
      <c r="G104" s="36">
        <v>626.26666666666665</v>
      </c>
      <c r="H104" s="36">
        <v>652.26666666666665</v>
      </c>
      <c r="I104" s="36">
        <v>657.38333333333321</v>
      </c>
      <c r="J104" s="36">
        <v>665.26666666666665</v>
      </c>
      <c r="K104" s="31">
        <v>649.5</v>
      </c>
      <c r="L104" s="31">
        <v>636.5</v>
      </c>
      <c r="M104" s="31">
        <v>0.56888000000000005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1074.75</v>
      </c>
      <c r="D105" s="36">
        <v>1074.9333333333334</v>
      </c>
      <c r="E105" s="36">
        <v>1061.8666666666668</v>
      </c>
      <c r="F105" s="36">
        <v>1048.9833333333333</v>
      </c>
      <c r="G105" s="36">
        <v>1035.9166666666667</v>
      </c>
      <c r="H105" s="36">
        <v>1087.8166666666668</v>
      </c>
      <c r="I105" s="36">
        <v>1100.8833333333334</v>
      </c>
      <c r="J105" s="36">
        <v>1113.7666666666669</v>
      </c>
      <c r="K105" s="31">
        <v>1088</v>
      </c>
      <c r="L105" s="31">
        <v>1062.05</v>
      </c>
      <c r="M105" s="31">
        <v>2.7458399999999998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8292.9</v>
      </c>
      <c r="D106" s="36">
        <v>8313.6333333333332</v>
      </c>
      <c r="E106" s="36">
        <v>8234.8166666666657</v>
      </c>
      <c r="F106" s="36">
        <v>8176.7333333333318</v>
      </c>
      <c r="G106" s="36">
        <v>8097.9166666666642</v>
      </c>
      <c r="H106" s="36">
        <v>8371.7166666666672</v>
      </c>
      <c r="I106" s="36">
        <v>8450.5333333333365</v>
      </c>
      <c r="J106" s="36">
        <v>8508.6166666666686</v>
      </c>
      <c r="K106" s="31">
        <v>8392.4500000000007</v>
      </c>
      <c r="L106" s="31">
        <v>8255.5499999999993</v>
      </c>
      <c r="M106" s="31">
        <v>8.0339999999999995E-2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88.55</v>
      </c>
      <c r="D107" s="36">
        <v>88.7</v>
      </c>
      <c r="E107" s="36">
        <v>87.75</v>
      </c>
      <c r="F107" s="36">
        <v>86.95</v>
      </c>
      <c r="G107" s="36">
        <v>86</v>
      </c>
      <c r="H107" s="36">
        <v>89.5</v>
      </c>
      <c r="I107" s="36">
        <v>90.450000000000017</v>
      </c>
      <c r="J107" s="36">
        <v>91.25</v>
      </c>
      <c r="K107" s="31">
        <v>89.65</v>
      </c>
      <c r="L107" s="31">
        <v>87.9</v>
      </c>
      <c r="M107" s="31">
        <v>17.263839999999998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426</v>
      </c>
      <c r="D108" s="36">
        <v>429.13333333333338</v>
      </c>
      <c r="E108" s="36">
        <v>421.41666666666674</v>
      </c>
      <c r="F108" s="36">
        <v>416.83333333333337</v>
      </c>
      <c r="G108" s="36">
        <v>409.11666666666673</v>
      </c>
      <c r="H108" s="36">
        <v>433.71666666666675</v>
      </c>
      <c r="I108" s="36">
        <v>441.43333333333334</v>
      </c>
      <c r="J108" s="36">
        <v>446.01666666666677</v>
      </c>
      <c r="K108" s="31">
        <v>436.85</v>
      </c>
      <c r="L108" s="31">
        <v>424.55</v>
      </c>
      <c r="M108" s="31">
        <v>9.0476100000000006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593.29999999999995</v>
      </c>
      <c r="D109" s="36">
        <v>591.16666666666663</v>
      </c>
      <c r="E109" s="36">
        <v>582.33333333333326</v>
      </c>
      <c r="F109" s="36">
        <v>571.36666666666667</v>
      </c>
      <c r="G109" s="36">
        <v>562.5333333333333</v>
      </c>
      <c r="H109" s="36">
        <v>602.13333333333321</v>
      </c>
      <c r="I109" s="36">
        <v>610.96666666666647</v>
      </c>
      <c r="J109" s="36">
        <v>621.93333333333317</v>
      </c>
      <c r="K109" s="31">
        <v>600</v>
      </c>
      <c r="L109" s="31">
        <v>580.20000000000005</v>
      </c>
      <c r="M109" s="31">
        <v>2.5834999999999999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272.89999999999998</v>
      </c>
      <c r="D110" s="36">
        <v>273.31666666666666</v>
      </c>
      <c r="E110" s="36">
        <v>271.13333333333333</v>
      </c>
      <c r="F110" s="36">
        <v>269.36666666666667</v>
      </c>
      <c r="G110" s="36">
        <v>267.18333333333334</v>
      </c>
      <c r="H110" s="36">
        <v>275.08333333333331</v>
      </c>
      <c r="I110" s="36">
        <v>277.26666666666659</v>
      </c>
      <c r="J110" s="36">
        <v>279.0333333333333</v>
      </c>
      <c r="K110" s="31">
        <v>275.5</v>
      </c>
      <c r="L110" s="31">
        <v>271.55</v>
      </c>
      <c r="M110" s="31">
        <v>6.3678400000000002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496.2</v>
      </c>
      <c r="D111" s="36">
        <v>494.81666666666666</v>
      </c>
      <c r="E111" s="36">
        <v>485.88333333333333</v>
      </c>
      <c r="F111" s="36">
        <v>475.56666666666666</v>
      </c>
      <c r="G111" s="36">
        <v>466.63333333333333</v>
      </c>
      <c r="H111" s="36">
        <v>505.13333333333333</v>
      </c>
      <c r="I111" s="36">
        <v>514.06666666666661</v>
      </c>
      <c r="J111" s="36">
        <v>524.38333333333333</v>
      </c>
      <c r="K111" s="31">
        <v>503.75</v>
      </c>
      <c r="L111" s="31">
        <v>484.5</v>
      </c>
      <c r="M111" s="31">
        <v>1.7518100000000001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1126.6500000000001</v>
      </c>
      <c r="D112" s="36">
        <v>1128.2166666666669</v>
      </c>
      <c r="E112" s="36">
        <v>1105.7333333333338</v>
      </c>
      <c r="F112" s="36">
        <v>1084.8166666666668</v>
      </c>
      <c r="G112" s="36">
        <v>1062.3333333333337</v>
      </c>
      <c r="H112" s="36">
        <v>1149.1333333333339</v>
      </c>
      <c r="I112" s="36">
        <v>1171.616666666667</v>
      </c>
      <c r="J112" s="36">
        <v>1192.533333333334</v>
      </c>
      <c r="K112" s="31">
        <v>1150.7</v>
      </c>
      <c r="L112" s="31">
        <v>1107.3</v>
      </c>
      <c r="M112" s="31">
        <v>0.69230999999999998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1199.25</v>
      </c>
      <c r="D113" s="36">
        <v>1202.1333333333334</v>
      </c>
      <c r="E113" s="36">
        <v>1182.4666666666669</v>
      </c>
      <c r="F113" s="36">
        <v>1165.6833333333334</v>
      </c>
      <c r="G113" s="36">
        <v>1146.0166666666669</v>
      </c>
      <c r="H113" s="36">
        <v>1218.916666666667</v>
      </c>
      <c r="I113" s="36">
        <v>1238.5833333333335</v>
      </c>
      <c r="J113" s="36">
        <v>1255.366666666667</v>
      </c>
      <c r="K113" s="31">
        <v>1221.8</v>
      </c>
      <c r="L113" s="31">
        <v>1185.3499999999999</v>
      </c>
      <c r="M113" s="31">
        <v>29.74607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474.85</v>
      </c>
      <c r="D114" s="36">
        <v>473.08333333333331</v>
      </c>
      <c r="E114" s="36">
        <v>468.06666666666661</v>
      </c>
      <c r="F114" s="36">
        <v>461.2833333333333</v>
      </c>
      <c r="G114" s="36">
        <v>456.26666666666659</v>
      </c>
      <c r="H114" s="36">
        <v>479.86666666666662</v>
      </c>
      <c r="I114" s="36">
        <v>484.88333333333338</v>
      </c>
      <c r="J114" s="36">
        <v>491.66666666666663</v>
      </c>
      <c r="K114" s="31">
        <v>478.1</v>
      </c>
      <c r="L114" s="31">
        <v>466.3</v>
      </c>
      <c r="M114" s="31">
        <v>5.6748099999999999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1161.0999999999999</v>
      </c>
      <c r="D115" s="36">
        <v>1163.1000000000001</v>
      </c>
      <c r="E115" s="36">
        <v>1153.2500000000002</v>
      </c>
      <c r="F115" s="36">
        <v>1145.4000000000001</v>
      </c>
      <c r="G115" s="36">
        <v>1135.5500000000002</v>
      </c>
      <c r="H115" s="36">
        <v>1170.9500000000003</v>
      </c>
      <c r="I115" s="36">
        <v>1180.8000000000002</v>
      </c>
      <c r="J115" s="36">
        <v>1188.6500000000003</v>
      </c>
      <c r="K115" s="31">
        <v>1172.95</v>
      </c>
      <c r="L115" s="31">
        <v>1155.25</v>
      </c>
      <c r="M115" s="31">
        <v>14.46743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125.15</v>
      </c>
      <c r="D116" s="36">
        <v>125.63333333333334</v>
      </c>
      <c r="E116" s="36">
        <v>124.31666666666668</v>
      </c>
      <c r="F116" s="36">
        <v>123.48333333333333</v>
      </c>
      <c r="G116" s="36">
        <v>122.16666666666667</v>
      </c>
      <c r="H116" s="36">
        <v>126.46666666666668</v>
      </c>
      <c r="I116" s="36">
        <v>127.78333333333335</v>
      </c>
      <c r="J116" s="36">
        <v>128.61666666666667</v>
      </c>
      <c r="K116" s="31">
        <v>126.95</v>
      </c>
      <c r="L116" s="31">
        <v>124.8</v>
      </c>
      <c r="M116" s="31">
        <v>18.600960000000001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1409.45</v>
      </c>
      <c r="D117" s="36">
        <v>1412.7</v>
      </c>
      <c r="E117" s="36">
        <v>1402.75</v>
      </c>
      <c r="F117" s="36">
        <v>1396.05</v>
      </c>
      <c r="G117" s="36">
        <v>1386.1</v>
      </c>
      <c r="H117" s="36">
        <v>1419.4</v>
      </c>
      <c r="I117" s="36">
        <v>1429.3500000000004</v>
      </c>
      <c r="J117" s="36">
        <v>1436.0500000000002</v>
      </c>
      <c r="K117" s="31">
        <v>1422.65</v>
      </c>
      <c r="L117" s="31">
        <v>1406</v>
      </c>
      <c r="M117" s="31">
        <v>0.35669000000000001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289.35000000000002</v>
      </c>
      <c r="D118" s="36">
        <v>287.93333333333334</v>
      </c>
      <c r="E118" s="36">
        <v>285.31666666666666</v>
      </c>
      <c r="F118" s="36">
        <v>281.2833333333333</v>
      </c>
      <c r="G118" s="36">
        <v>278.66666666666663</v>
      </c>
      <c r="H118" s="36">
        <v>291.9666666666667</v>
      </c>
      <c r="I118" s="36">
        <v>294.58333333333337</v>
      </c>
      <c r="J118" s="36">
        <v>298.61666666666673</v>
      </c>
      <c r="K118" s="31">
        <v>290.55</v>
      </c>
      <c r="L118" s="31">
        <v>283.89999999999998</v>
      </c>
      <c r="M118" s="31">
        <v>86.870140000000006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1072.3499999999999</v>
      </c>
      <c r="D119" s="36">
        <v>1076.45</v>
      </c>
      <c r="E119" s="36">
        <v>1047.9000000000001</v>
      </c>
      <c r="F119" s="36">
        <v>1023.45</v>
      </c>
      <c r="G119" s="36">
        <v>994.90000000000009</v>
      </c>
      <c r="H119" s="36">
        <v>1100.9000000000001</v>
      </c>
      <c r="I119" s="36">
        <v>1129.4499999999998</v>
      </c>
      <c r="J119" s="36">
        <v>1153.9000000000001</v>
      </c>
      <c r="K119" s="31">
        <v>1105</v>
      </c>
      <c r="L119" s="31">
        <v>1052</v>
      </c>
      <c r="M119" s="31">
        <v>50.33605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5205.7</v>
      </c>
      <c r="D120" s="36">
        <v>5200.1333333333332</v>
      </c>
      <c r="E120" s="36">
        <v>5156.5666666666666</v>
      </c>
      <c r="F120" s="36">
        <v>5107.4333333333334</v>
      </c>
      <c r="G120" s="36">
        <v>5063.8666666666668</v>
      </c>
      <c r="H120" s="36">
        <v>5249.2666666666664</v>
      </c>
      <c r="I120" s="36">
        <v>5292.8333333333321</v>
      </c>
      <c r="J120" s="36">
        <v>5341.9666666666662</v>
      </c>
      <c r="K120" s="31">
        <v>5243.7</v>
      </c>
      <c r="L120" s="31">
        <v>5151</v>
      </c>
      <c r="M120" s="31">
        <v>3.1213500000000001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1997.6</v>
      </c>
      <c r="D121" s="36">
        <v>1996.3</v>
      </c>
      <c r="E121" s="36">
        <v>1985.6999999999998</v>
      </c>
      <c r="F121" s="36">
        <v>1973.8</v>
      </c>
      <c r="G121" s="36">
        <v>1963.1999999999998</v>
      </c>
      <c r="H121" s="36">
        <v>2008.1999999999998</v>
      </c>
      <c r="I121" s="36">
        <v>2018.7999999999997</v>
      </c>
      <c r="J121" s="36">
        <v>2030.6999999999998</v>
      </c>
      <c r="K121" s="31">
        <v>2006.9</v>
      </c>
      <c r="L121" s="31">
        <v>1984.4</v>
      </c>
      <c r="M121" s="31">
        <v>2.4282699999999999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2473.4499999999998</v>
      </c>
      <c r="D122" s="36">
        <v>2474.8166666666666</v>
      </c>
      <c r="E122" s="36">
        <v>2451.6333333333332</v>
      </c>
      <c r="F122" s="36">
        <v>2429.8166666666666</v>
      </c>
      <c r="G122" s="36">
        <v>2406.6333333333332</v>
      </c>
      <c r="H122" s="36">
        <v>2496.6333333333332</v>
      </c>
      <c r="I122" s="36">
        <v>2519.8166666666666</v>
      </c>
      <c r="J122" s="36">
        <v>2541.6333333333332</v>
      </c>
      <c r="K122" s="31">
        <v>2498</v>
      </c>
      <c r="L122" s="31">
        <v>2453</v>
      </c>
      <c r="M122" s="31">
        <v>0.60524999999999995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709.4</v>
      </c>
      <c r="D123" s="36">
        <v>714.2833333333333</v>
      </c>
      <c r="E123" s="36">
        <v>702.86666666666656</v>
      </c>
      <c r="F123" s="36">
        <v>696.33333333333326</v>
      </c>
      <c r="G123" s="36">
        <v>684.91666666666652</v>
      </c>
      <c r="H123" s="36">
        <v>720.81666666666661</v>
      </c>
      <c r="I123" s="36">
        <v>732.23333333333335</v>
      </c>
      <c r="J123" s="36">
        <v>738.76666666666665</v>
      </c>
      <c r="K123" s="31">
        <v>725.7</v>
      </c>
      <c r="L123" s="31">
        <v>707.75</v>
      </c>
      <c r="M123" s="31">
        <v>8.0542400000000001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1166.0999999999999</v>
      </c>
      <c r="D124" s="36">
        <v>1164.3999999999999</v>
      </c>
      <c r="E124" s="36">
        <v>1148.7999999999997</v>
      </c>
      <c r="F124" s="36">
        <v>1131.4999999999998</v>
      </c>
      <c r="G124" s="36">
        <v>1115.8999999999996</v>
      </c>
      <c r="H124" s="36">
        <v>1181.6999999999998</v>
      </c>
      <c r="I124" s="36">
        <v>1197.2999999999997</v>
      </c>
      <c r="J124" s="36">
        <v>1214.5999999999999</v>
      </c>
      <c r="K124" s="31">
        <v>1180</v>
      </c>
      <c r="L124" s="31">
        <v>1147.0999999999999</v>
      </c>
      <c r="M124" s="31">
        <v>11.157579999999999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4662.1499999999996</v>
      </c>
      <c r="D125" s="36">
        <v>4647.3666666666659</v>
      </c>
      <c r="E125" s="36">
        <v>4594.7833333333319</v>
      </c>
      <c r="F125" s="36">
        <v>4527.4166666666661</v>
      </c>
      <c r="G125" s="36">
        <v>4474.8333333333321</v>
      </c>
      <c r="H125" s="36">
        <v>4714.7333333333318</v>
      </c>
      <c r="I125" s="36">
        <v>4767.3166666666657</v>
      </c>
      <c r="J125" s="36">
        <v>4834.6833333333316</v>
      </c>
      <c r="K125" s="31">
        <v>4699.95</v>
      </c>
      <c r="L125" s="31">
        <v>4580</v>
      </c>
      <c r="M125" s="31">
        <v>0.38518000000000002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1319.8</v>
      </c>
      <c r="D126" s="36">
        <v>1315.2</v>
      </c>
      <c r="E126" s="36">
        <v>1300.5</v>
      </c>
      <c r="F126" s="36">
        <v>1281.2</v>
      </c>
      <c r="G126" s="36">
        <v>1266.5</v>
      </c>
      <c r="H126" s="36">
        <v>1334.5</v>
      </c>
      <c r="I126" s="36">
        <v>1349.2000000000003</v>
      </c>
      <c r="J126" s="36">
        <v>1368.5</v>
      </c>
      <c r="K126" s="31">
        <v>1329.9</v>
      </c>
      <c r="L126" s="31">
        <v>1295.9000000000001</v>
      </c>
      <c r="M126" s="31">
        <v>2.79216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3856</v>
      </c>
      <c r="D127" s="36">
        <v>3860.2666666666664</v>
      </c>
      <c r="E127" s="36">
        <v>3840.7333333333327</v>
      </c>
      <c r="F127" s="36">
        <v>3825.4666666666662</v>
      </c>
      <c r="G127" s="36">
        <v>3805.9333333333325</v>
      </c>
      <c r="H127" s="36">
        <v>3875.5333333333328</v>
      </c>
      <c r="I127" s="36">
        <v>3895.0666666666666</v>
      </c>
      <c r="J127" s="36">
        <v>3910.333333333333</v>
      </c>
      <c r="K127" s="31">
        <v>3879.8</v>
      </c>
      <c r="L127" s="31">
        <v>3845</v>
      </c>
      <c r="M127" s="31">
        <v>0.27750999999999998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299.85000000000002</v>
      </c>
      <c r="D128" s="36">
        <v>301.61666666666667</v>
      </c>
      <c r="E128" s="36">
        <v>297.58333333333337</v>
      </c>
      <c r="F128" s="36">
        <v>295.31666666666672</v>
      </c>
      <c r="G128" s="36">
        <v>291.28333333333342</v>
      </c>
      <c r="H128" s="36">
        <v>303.88333333333333</v>
      </c>
      <c r="I128" s="36">
        <v>307.91666666666663</v>
      </c>
      <c r="J128" s="36">
        <v>310.18333333333328</v>
      </c>
      <c r="K128" s="31">
        <v>305.64999999999998</v>
      </c>
      <c r="L128" s="31">
        <v>299.35000000000002</v>
      </c>
      <c r="M128" s="31">
        <v>12.20199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349.45</v>
      </c>
      <c r="D129" s="36">
        <v>350.2</v>
      </c>
      <c r="E129" s="36">
        <v>344.45</v>
      </c>
      <c r="F129" s="36">
        <v>339.45</v>
      </c>
      <c r="G129" s="36">
        <v>333.7</v>
      </c>
      <c r="H129" s="36">
        <v>355.2</v>
      </c>
      <c r="I129" s="36">
        <v>360.95</v>
      </c>
      <c r="J129" s="36">
        <v>365.95</v>
      </c>
      <c r="K129" s="31">
        <v>355.95</v>
      </c>
      <c r="L129" s="31">
        <v>345.2</v>
      </c>
      <c r="M129" s="31">
        <v>2.7430599999999998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1690.9</v>
      </c>
      <c r="D130" s="36">
        <v>1690.1333333333332</v>
      </c>
      <c r="E130" s="36">
        <v>1676.4666666666665</v>
      </c>
      <c r="F130" s="36">
        <v>1662.0333333333333</v>
      </c>
      <c r="G130" s="36">
        <v>1648.3666666666666</v>
      </c>
      <c r="H130" s="36">
        <v>1704.5666666666664</v>
      </c>
      <c r="I130" s="36">
        <v>1718.2333333333333</v>
      </c>
      <c r="J130" s="36">
        <v>1732.6666666666663</v>
      </c>
      <c r="K130" s="31">
        <v>1703.8</v>
      </c>
      <c r="L130" s="31">
        <v>1675.7</v>
      </c>
      <c r="M130" s="31">
        <v>3.5796600000000001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1679.75</v>
      </c>
      <c r="D131" s="36">
        <v>1681.9333333333334</v>
      </c>
      <c r="E131" s="36">
        <v>1668.8666666666668</v>
      </c>
      <c r="F131" s="36">
        <v>1657.9833333333333</v>
      </c>
      <c r="G131" s="36">
        <v>1644.9166666666667</v>
      </c>
      <c r="H131" s="36">
        <v>1692.8166666666668</v>
      </c>
      <c r="I131" s="36">
        <v>1705.8833333333334</v>
      </c>
      <c r="J131" s="36">
        <v>1716.7666666666669</v>
      </c>
      <c r="K131" s="31">
        <v>1695</v>
      </c>
      <c r="L131" s="31">
        <v>1671.05</v>
      </c>
      <c r="M131" s="31">
        <v>3.66452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550.75</v>
      </c>
      <c r="D132" s="36">
        <v>552.06666666666672</v>
      </c>
      <c r="E132" s="36">
        <v>546.13333333333344</v>
      </c>
      <c r="F132" s="36">
        <v>541.51666666666677</v>
      </c>
      <c r="G132" s="36">
        <v>535.58333333333348</v>
      </c>
      <c r="H132" s="36">
        <v>556.68333333333339</v>
      </c>
      <c r="I132" s="36">
        <v>562.61666666666656</v>
      </c>
      <c r="J132" s="36">
        <v>567.23333333333335</v>
      </c>
      <c r="K132" s="31">
        <v>558</v>
      </c>
      <c r="L132" s="31">
        <v>547.45000000000005</v>
      </c>
      <c r="M132" s="31">
        <v>15.099640000000001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2258.15</v>
      </c>
      <c r="D133" s="36">
        <v>2264.0666666666671</v>
      </c>
      <c r="E133" s="36">
        <v>2217.0833333333339</v>
      </c>
      <c r="F133" s="36">
        <v>2176.0166666666669</v>
      </c>
      <c r="G133" s="36">
        <v>2129.0333333333338</v>
      </c>
      <c r="H133" s="36">
        <v>2305.1333333333341</v>
      </c>
      <c r="I133" s="36">
        <v>2352.1166666666668</v>
      </c>
      <c r="J133" s="36">
        <v>2393.1833333333343</v>
      </c>
      <c r="K133" s="31">
        <v>2311.0500000000002</v>
      </c>
      <c r="L133" s="31">
        <v>2223</v>
      </c>
      <c r="M133" s="31">
        <v>5.1430100000000003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2093.4</v>
      </c>
      <c r="D134" s="36">
        <v>2094.7999999999997</v>
      </c>
      <c r="E134" s="36">
        <v>2079.5999999999995</v>
      </c>
      <c r="F134" s="36">
        <v>2065.7999999999997</v>
      </c>
      <c r="G134" s="36">
        <v>2050.5999999999995</v>
      </c>
      <c r="H134" s="36">
        <v>2108.5999999999995</v>
      </c>
      <c r="I134" s="36">
        <v>2123.7999999999993</v>
      </c>
      <c r="J134" s="36">
        <v>2137.5999999999995</v>
      </c>
      <c r="K134" s="31">
        <v>2110</v>
      </c>
      <c r="L134" s="31">
        <v>2081</v>
      </c>
      <c r="M134" s="31">
        <v>0.43856000000000001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1053.5</v>
      </c>
      <c r="D135" s="36">
        <v>1064.3333333333333</v>
      </c>
      <c r="E135" s="36">
        <v>1039.2166666666665</v>
      </c>
      <c r="F135" s="36">
        <v>1024.9333333333332</v>
      </c>
      <c r="G135" s="36">
        <v>999.81666666666638</v>
      </c>
      <c r="H135" s="36">
        <v>1078.6166666666666</v>
      </c>
      <c r="I135" s="36">
        <v>1103.7333333333333</v>
      </c>
      <c r="J135" s="36">
        <v>1118.0166666666667</v>
      </c>
      <c r="K135" s="31">
        <v>1089.45</v>
      </c>
      <c r="L135" s="31">
        <v>1050.05</v>
      </c>
      <c r="M135" s="31">
        <v>0.83999000000000001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638.9</v>
      </c>
      <c r="D136" s="36">
        <v>641.44999999999993</v>
      </c>
      <c r="E136" s="36">
        <v>633.94999999999982</v>
      </c>
      <c r="F136" s="36">
        <v>628.99999999999989</v>
      </c>
      <c r="G136" s="36">
        <v>621.49999999999977</v>
      </c>
      <c r="H136" s="36">
        <v>646.39999999999986</v>
      </c>
      <c r="I136" s="36">
        <v>653.90000000000009</v>
      </c>
      <c r="J136" s="36">
        <v>658.84999999999991</v>
      </c>
      <c r="K136" s="31">
        <v>648.95000000000005</v>
      </c>
      <c r="L136" s="31">
        <v>636.5</v>
      </c>
      <c r="M136" s="31">
        <v>2.46408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2103.8000000000002</v>
      </c>
      <c r="D137" s="36">
        <v>2104.35</v>
      </c>
      <c r="E137" s="36">
        <v>2089.6999999999998</v>
      </c>
      <c r="F137" s="36">
        <v>2075.6</v>
      </c>
      <c r="G137" s="36">
        <v>2060.9499999999998</v>
      </c>
      <c r="H137" s="36">
        <v>2118.4499999999998</v>
      </c>
      <c r="I137" s="36">
        <v>2133.1000000000004</v>
      </c>
      <c r="J137" s="36">
        <v>2147.1999999999998</v>
      </c>
      <c r="K137" s="31">
        <v>2119</v>
      </c>
      <c r="L137" s="31">
        <v>2090.25</v>
      </c>
      <c r="M137" s="31">
        <v>1.3124499999999999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410.95</v>
      </c>
      <c r="D138" s="36">
        <v>412.11666666666662</v>
      </c>
      <c r="E138" s="36">
        <v>407.83333333333326</v>
      </c>
      <c r="F138" s="36">
        <v>404.71666666666664</v>
      </c>
      <c r="G138" s="36">
        <v>400.43333333333328</v>
      </c>
      <c r="H138" s="36">
        <v>415.23333333333323</v>
      </c>
      <c r="I138" s="36">
        <v>419.51666666666665</v>
      </c>
      <c r="J138" s="36">
        <v>422.63333333333321</v>
      </c>
      <c r="K138" s="31">
        <v>416.4</v>
      </c>
      <c r="L138" s="31">
        <v>409</v>
      </c>
      <c r="M138" s="31">
        <v>2.1246200000000002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136.65</v>
      </c>
      <c r="D139" s="36">
        <v>136.95000000000002</v>
      </c>
      <c r="E139" s="36">
        <v>135.50000000000003</v>
      </c>
      <c r="F139" s="36">
        <v>134.35000000000002</v>
      </c>
      <c r="G139" s="36">
        <v>132.90000000000003</v>
      </c>
      <c r="H139" s="36">
        <v>138.10000000000002</v>
      </c>
      <c r="I139" s="36">
        <v>139.55000000000001</v>
      </c>
      <c r="J139" s="36">
        <v>140.70000000000002</v>
      </c>
      <c r="K139" s="31">
        <v>138.4</v>
      </c>
      <c r="L139" s="31">
        <v>135.80000000000001</v>
      </c>
      <c r="M139" s="31">
        <v>49.023209999999999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218.7</v>
      </c>
      <c r="D140" s="36">
        <v>219.48333333333335</v>
      </c>
      <c r="E140" s="36">
        <v>216.76666666666671</v>
      </c>
      <c r="F140" s="36">
        <v>214.83333333333337</v>
      </c>
      <c r="G140" s="36">
        <v>212.11666666666673</v>
      </c>
      <c r="H140" s="36">
        <v>221.41666666666669</v>
      </c>
      <c r="I140" s="36">
        <v>224.13333333333333</v>
      </c>
      <c r="J140" s="36">
        <v>226.06666666666666</v>
      </c>
      <c r="K140" s="31">
        <v>222.2</v>
      </c>
      <c r="L140" s="31">
        <v>217.55</v>
      </c>
      <c r="M140" s="31">
        <v>13.566789999999999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3697.2</v>
      </c>
      <c r="D141" s="36">
        <v>3685.9166666666665</v>
      </c>
      <c r="E141" s="36">
        <v>3666.333333333333</v>
      </c>
      <c r="F141" s="36">
        <v>3635.4666666666667</v>
      </c>
      <c r="G141" s="36">
        <v>3615.8833333333332</v>
      </c>
      <c r="H141" s="36">
        <v>3716.7833333333328</v>
      </c>
      <c r="I141" s="36">
        <v>3736.3666666666659</v>
      </c>
      <c r="J141" s="36">
        <v>3767.2333333333327</v>
      </c>
      <c r="K141" s="31">
        <v>3705.5</v>
      </c>
      <c r="L141" s="31">
        <v>3655.05</v>
      </c>
      <c r="M141" s="31">
        <v>3.4428800000000002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5148.1000000000004</v>
      </c>
      <c r="D142" s="36">
        <v>5179.7166666666672</v>
      </c>
      <c r="E142" s="36">
        <v>5103.1333333333341</v>
      </c>
      <c r="F142" s="36">
        <v>5058.166666666667</v>
      </c>
      <c r="G142" s="36">
        <v>4981.5833333333339</v>
      </c>
      <c r="H142" s="36">
        <v>5224.6833333333343</v>
      </c>
      <c r="I142" s="36">
        <v>5301.2666666666664</v>
      </c>
      <c r="J142" s="36">
        <v>5346.2333333333345</v>
      </c>
      <c r="K142" s="31">
        <v>5256.3</v>
      </c>
      <c r="L142" s="31">
        <v>5134.75</v>
      </c>
      <c r="M142" s="31">
        <v>3.1387800000000001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525</v>
      </c>
      <c r="D143" s="36">
        <v>527.25</v>
      </c>
      <c r="E143" s="36">
        <v>521.70000000000005</v>
      </c>
      <c r="F143" s="36">
        <v>518.40000000000009</v>
      </c>
      <c r="G143" s="36">
        <v>512.85000000000014</v>
      </c>
      <c r="H143" s="36">
        <v>530.54999999999995</v>
      </c>
      <c r="I143" s="36">
        <v>536.09999999999991</v>
      </c>
      <c r="J143" s="36">
        <v>539.39999999999986</v>
      </c>
      <c r="K143" s="31">
        <v>532.79999999999995</v>
      </c>
      <c r="L143" s="31">
        <v>523.95000000000005</v>
      </c>
      <c r="M143" s="31">
        <v>24.554749999999999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2440</v>
      </c>
      <c r="D144" s="36">
        <v>2448.0166666666669</v>
      </c>
      <c r="E144" s="36">
        <v>2422.7833333333338</v>
      </c>
      <c r="F144" s="36">
        <v>2405.5666666666671</v>
      </c>
      <c r="G144" s="36">
        <v>2380.3333333333339</v>
      </c>
      <c r="H144" s="36">
        <v>2465.2333333333336</v>
      </c>
      <c r="I144" s="36">
        <v>2490.4666666666662</v>
      </c>
      <c r="J144" s="36">
        <v>2507.6833333333334</v>
      </c>
      <c r="K144" s="31">
        <v>2473.25</v>
      </c>
      <c r="L144" s="31">
        <v>2430.8000000000002</v>
      </c>
      <c r="M144" s="31">
        <v>1.52535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5407.25</v>
      </c>
      <c r="D145" s="36">
        <v>5427.416666666667</v>
      </c>
      <c r="E145" s="36">
        <v>5379.8333333333339</v>
      </c>
      <c r="F145" s="36">
        <v>5352.416666666667</v>
      </c>
      <c r="G145" s="36">
        <v>5304.8333333333339</v>
      </c>
      <c r="H145" s="36">
        <v>5454.8333333333339</v>
      </c>
      <c r="I145" s="36">
        <v>5502.4166666666679</v>
      </c>
      <c r="J145" s="36">
        <v>5529.8333333333339</v>
      </c>
      <c r="K145" s="31">
        <v>5475</v>
      </c>
      <c r="L145" s="31">
        <v>5400</v>
      </c>
      <c r="M145" s="31">
        <v>4.1170600000000004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518.25</v>
      </c>
      <c r="D146" s="36">
        <v>518.98333333333335</v>
      </c>
      <c r="E146" s="36">
        <v>513.31666666666672</v>
      </c>
      <c r="F146" s="36">
        <v>508.38333333333333</v>
      </c>
      <c r="G146" s="36">
        <v>502.7166666666667</v>
      </c>
      <c r="H146" s="36">
        <v>523.91666666666674</v>
      </c>
      <c r="I146" s="36">
        <v>529.58333333333326</v>
      </c>
      <c r="J146" s="36">
        <v>534.51666666666677</v>
      </c>
      <c r="K146" s="31">
        <v>524.65</v>
      </c>
      <c r="L146" s="31">
        <v>514.04999999999995</v>
      </c>
      <c r="M146" s="31">
        <v>2.3853499999999999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41.7</v>
      </c>
      <c r="D147" s="36">
        <v>41.866666666666667</v>
      </c>
      <c r="E147" s="36">
        <v>40.883333333333333</v>
      </c>
      <c r="F147" s="36">
        <v>40.066666666666663</v>
      </c>
      <c r="G147" s="36">
        <v>39.083333333333329</v>
      </c>
      <c r="H147" s="36">
        <v>42.683333333333337</v>
      </c>
      <c r="I147" s="36">
        <v>43.666666666666671</v>
      </c>
      <c r="J147" s="36">
        <v>44.483333333333341</v>
      </c>
      <c r="K147" s="31">
        <v>42.85</v>
      </c>
      <c r="L147" s="31">
        <v>41.05</v>
      </c>
      <c r="M147" s="31">
        <v>298.86169999999998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2022.25</v>
      </c>
      <c r="D148" s="36">
        <v>1962.45</v>
      </c>
      <c r="E148" s="36">
        <v>1875.9</v>
      </c>
      <c r="F148" s="36">
        <v>1729.55</v>
      </c>
      <c r="G148" s="36">
        <v>1643</v>
      </c>
      <c r="H148" s="36">
        <v>2108.8000000000002</v>
      </c>
      <c r="I148" s="36">
        <v>2195.35</v>
      </c>
      <c r="J148" s="36">
        <v>2341.7000000000003</v>
      </c>
      <c r="K148" s="31">
        <v>2049</v>
      </c>
      <c r="L148" s="31">
        <v>1816.1</v>
      </c>
      <c r="M148" s="31">
        <v>7.7067500000000004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3443.6</v>
      </c>
      <c r="D149" s="36">
        <v>3428.1833333333329</v>
      </c>
      <c r="E149" s="36">
        <v>3402.4666666666658</v>
      </c>
      <c r="F149" s="36">
        <v>3361.333333333333</v>
      </c>
      <c r="G149" s="36">
        <v>3335.6166666666659</v>
      </c>
      <c r="H149" s="36">
        <v>3469.3166666666657</v>
      </c>
      <c r="I149" s="36">
        <v>3495.0333333333328</v>
      </c>
      <c r="J149" s="36">
        <v>3536.1666666666656</v>
      </c>
      <c r="K149" s="31">
        <v>3453.9</v>
      </c>
      <c r="L149" s="31">
        <v>3387.05</v>
      </c>
      <c r="M149" s="31">
        <v>3.94665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233.2</v>
      </c>
      <c r="D150" s="36">
        <v>233.44999999999996</v>
      </c>
      <c r="E150" s="36">
        <v>229.94999999999993</v>
      </c>
      <c r="F150" s="36">
        <v>226.69999999999996</v>
      </c>
      <c r="G150" s="36">
        <v>223.19999999999993</v>
      </c>
      <c r="H150" s="36">
        <v>236.69999999999993</v>
      </c>
      <c r="I150" s="36">
        <v>240.2</v>
      </c>
      <c r="J150" s="36">
        <v>243.44999999999993</v>
      </c>
      <c r="K150" s="31">
        <v>236.95</v>
      </c>
      <c r="L150" s="31">
        <v>230.2</v>
      </c>
      <c r="M150" s="31">
        <v>8.3768100000000008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499.7</v>
      </c>
      <c r="D151" s="36">
        <v>500.76666666666665</v>
      </c>
      <c r="E151" s="36">
        <v>495.18333333333328</v>
      </c>
      <c r="F151" s="36">
        <v>490.66666666666663</v>
      </c>
      <c r="G151" s="36">
        <v>485.08333333333326</v>
      </c>
      <c r="H151" s="36">
        <v>505.2833333333333</v>
      </c>
      <c r="I151" s="36">
        <v>510.86666666666667</v>
      </c>
      <c r="J151" s="36">
        <v>515.38333333333333</v>
      </c>
      <c r="K151" s="31">
        <v>506.35</v>
      </c>
      <c r="L151" s="31">
        <v>496.25</v>
      </c>
      <c r="M151" s="31">
        <v>1.2887200000000001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530.25</v>
      </c>
      <c r="D152" s="36">
        <v>533.76666666666677</v>
      </c>
      <c r="E152" s="36">
        <v>523.58333333333348</v>
      </c>
      <c r="F152" s="36">
        <v>516.91666666666674</v>
      </c>
      <c r="G152" s="36">
        <v>506.73333333333346</v>
      </c>
      <c r="H152" s="36">
        <v>540.43333333333351</v>
      </c>
      <c r="I152" s="36">
        <v>550.61666666666667</v>
      </c>
      <c r="J152" s="36">
        <v>557.28333333333353</v>
      </c>
      <c r="K152" s="31">
        <v>543.95000000000005</v>
      </c>
      <c r="L152" s="31">
        <v>527.1</v>
      </c>
      <c r="M152" s="31">
        <v>3.02251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1599.55</v>
      </c>
      <c r="D153" s="36">
        <v>1594.5166666666667</v>
      </c>
      <c r="E153" s="36">
        <v>1582.0333333333333</v>
      </c>
      <c r="F153" s="36">
        <v>1564.5166666666667</v>
      </c>
      <c r="G153" s="36">
        <v>1552.0333333333333</v>
      </c>
      <c r="H153" s="36">
        <v>1612.0333333333333</v>
      </c>
      <c r="I153" s="36">
        <v>1624.5166666666664</v>
      </c>
      <c r="J153" s="36">
        <v>1642.0333333333333</v>
      </c>
      <c r="K153" s="31">
        <v>1607</v>
      </c>
      <c r="L153" s="31">
        <v>1577</v>
      </c>
      <c r="M153" s="31">
        <v>0.75268000000000002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143.15</v>
      </c>
      <c r="D154" s="36">
        <v>143.31666666666669</v>
      </c>
      <c r="E154" s="36">
        <v>142.08333333333337</v>
      </c>
      <c r="F154" s="36">
        <v>141.01666666666668</v>
      </c>
      <c r="G154" s="36">
        <v>139.78333333333336</v>
      </c>
      <c r="H154" s="36">
        <v>144.38333333333338</v>
      </c>
      <c r="I154" s="36">
        <v>145.61666666666667</v>
      </c>
      <c r="J154" s="36">
        <v>146.68333333333339</v>
      </c>
      <c r="K154" s="31">
        <v>144.55000000000001</v>
      </c>
      <c r="L154" s="31">
        <v>142.25</v>
      </c>
      <c r="M154" s="31">
        <v>14.30645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193.1</v>
      </c>
      <c r="D155" s="36">
        <v>192.93333333333331</v>
      </c>
      <c r="E155" s="36">
        <v>190.71666666666661</v>
      </c>
      <c r="F155" s="36">
        <v>188.33333333333331</v>
      </c>
      <c r="G155" s="36">
        <v>186.11666666666662</v>
      </c>
      <c r="H155" s="36">
        <v>195.31666666666661</v>
      </c>
      <c r="I155" s="36">
        <v>197.5333333333333</v>
      </c>
      <c r="J155" s="36">
        <v>199.9166666666666</v>
      </c>
      <c r="K155" s="31">
        <v>195.15</v>
      </c>
      <c r="L155" s="31">
        <v>190.55</v>
      </c>
      <c r="M155" s="31">
        <v>10.170030000000001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91.8</v>
      </c>
      <c r="D156" s="36">
        <v>91.683333333333337</v>
      </c>
      <c r="E156" s="36">
        <v>90.666666666666671</v>
      </c>
      <c r="F156" s="36">
        <v>89.533333333333331</v>
      </c>
      <c r="G156" s="36">
        <v>88.516666666666666</v>
      </c>
      <c r="H156" s="36">
        <v>92.816666666666677</v>
      </c>
      <c r="I156" s="36">
        <v>93.833333333333329</v>
      </c>
      <c r="J156" s="36">
        <v>94.966666666666683</v>
      </c>
      <c r="K156" s="31">
        <v>92.7</v>
      </c>
      <c r="L156" s="31">
        <v>90.55</v>
      </c>
      <c r="M156" s="31">
        <v>36.568840000000002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882.7</v>
      </c>
      <c r="D157" s="36">
        <v>889.23333333333323</v>
      </c>
      <c r="E157" s="36">
        <v>873.46666666666647</v>
      </c>
      <c r="F157" s="36">
        <v>864.23333333333323</v>
      </c>
      <c r="G157" s="36">
        <v>848.46666666666647</v>
      </c>
      <c r="H157" s="36">
        <v>898.46666666666647</v>
      </c>
      <c r="I157" s="36">
        <v>914.23333333333312</v>
      </c>
      <c r="J157" s="36">
        <v>923.46666666666647</v>
      </c>
      <c r="K157" s="31">
        <v>905</v>
      </c>
      <c r="L157" s="31">
        <v>880</v>
      </c>
      <c r="M157" s="31">
        <v>0.98911000000000004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3242.95</v>
      </c>
      <c r="D158" s="36">
        <v>3234.4166666666665</v>
      </c>
      <c r="E158" s="36">
        <v>3179.833333333333</v>
      </c>
      <c r="F158" s="36">
        <v>3116.7166666666667</v>
      </c>
      <c r="G158" s="36">
        <v>3062.1333333333332</v>
      </c>
      <c r="H158" s="36">
        <v>3297.5333333333328</v>
      </c>
      <c r="I158" s="36">
        <v>3352.1166666666659</v>
      </c>
      <c r="J158" s="36">
        <v>3415.2333333333327</v>
      </c>
      <c r="K158" s="31">
        <v>3289</v>
      </c>
      <c r="L158" s="31">
        <v>3171.3</v>
      </c>
      <c r="M158" s="31">
        <v>5.6010900000000001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256.64999999999998</v>
      </c>
      <c r="D159" s="36">
        <v>258.38333333333333</v>
      </c>
      <c r="E159" s="36">
        <v>253.76666666666665</v>
      </c>
      <c r="F159" s="36">
        <v>250.88333333333333</v>
      </c>
      <c r="G159" s="36">
        <v>246.26666666666665</v>
      </c>
      <c r="H159" s="36">
        <v>261.26666666666665</v>
      </c>
      <c r="I159" s="36">
        <v>265.88333333333333</v>
      </c>
      <c r="J159" s="36">
        <v>268.76666666666665</v>
      </c>
      <c r="K159" s="31">
        <v>263</v>
      </c>
      <c r="L159" s="31">
        <v>255.5</v>
      </c>
      <c r="M159" s="31">
        <v>10.990309999999999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383.4</v>
      </c>
      <c r="D160" s="36">
        <v>385.38333333333338</v>
      </c>
      <c r="E160" s="36">
        <v>379.51666666666677</v>
      </c>
      <c r="F160" s="36">
        <v>375.63333333333338</v>
      </c>
      <c r="G160" s="36">
        <v>369.76666666666677</v>
      </c>
      <c r="H160" s="36">
        <v>389.26666666666677</v>
      </c>
      <c r="I160" s="36">
        <v>395.13333333333344</v>
      </c>
      <c r="J160" s="36">
        <v>399.01666666666677</v>
      </c>
      <c r="K160" s="31">
        <v>391.25</v>
      </c>
      <c r="L160" s="31">
        <v>381.5</v>
      </c>
      <c r="M160" s="31">
        <v>1.29793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145.5</v>
      </c>
      <c r="D161" s="36">
        <v>146.29999999999998</v>
      </c>
      <c r="E161" s="36">
        <v>143.84999999999997</v>
      </c>
      <c r="F161" s="36">
        <v>142.19999999999999</v>
      </c>
      <c r="G161" s="36">
        <v>139.74999999999997</v>
      </c>
      <c r="H161" s="36">
        <v>147.94999999999996</v>
      </c>
      <c r="I161" s="36">
        <v>150.39999999999995</v>
      </c>
      <c r="J161" s="36">
        <v>152.04999999999995</v>
      </c>
      <c r="K161" s="31">
        <v>148.75</v>
      </c>
      <c r="L161" s="31">
        <v>144.65</v>
      </c>
      <c r="M161" s="31">
        <v>111.57021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534.65</v>
      </c>
      <c r="D162" s="36">
        <v>535.0333333333333</v>
      </c>
      <c r="E162" s="36">
        <v>526.61666666666656</v>
      </c>
      <c r="F162" s="36">
        <v>518.58333333333326</v>
      </c>
      <c r="G162" s="36">
        <v>510.16666666666652</v>
      </c>
      <c r="H162" s="36">
        <v>543.06666666666661</v>
      </c>
      <c r="I162" s="36">
        <v>551.48333333333335</v>
      </c>
      <c r="J162" s="36">
        <v>559.51666666666665</v>
      </c>
      <c r="K162" s="31">
        <v>543.45000000000005</v>
      </c>
      <c r="L162" s="31">
        <v>527</v>
      </c>
      <c r="M162" s="31">
        <v>7.6558200000000003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4942.55</v>
      </c>
      <c r="D163" s="36">
        <v>4932.4833333333327</v>
      </c>
      <c r="E163" s="36">
        <v>4894.9666666666653</v>
      </c>
      <c r="F163" s="36">
        <v>4847.3833333333323</v>
      </c>
      <c r="G163" s="36">
        <v>4809.866666666665</v>
      </c>
      <c r="H163" s="36">
        <v>4980.0666666666657</v>
      </c>
      <c r="I163" s="36">
        <v>5017.5833333333339</v>
      </c>
      <c r="J163" s="36">
        <v>5065.1666666666661</v>
      </c>
      <c r="K163" s="31">
        <v>4970</v>
      </c>
      <c r="L163" s="31">
        <v>4884.8999999999996</v>
      </c>
      <c r="M163" s="31">
        <v>0.14451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1080.55</v>
      </c>
      <c r="D164" s="36">
        <v>1085.8999999999999</v>
      </c>
      <c r="E164" s="36">
        <v>1069.7499999999998</v>
      </c>
      <c r="F164" s="36">
        <v>1058.9499999999998</v>
      </c>
      <c r="G164" s="36">
        <v>1042.7999999999997</v>
      </c>
      <c r="H164" s="36">
        <v>1096.6999999999998</v>
      </c>
      <c r="I164" s="36">
        <v>1112.8499999999999</v>
      </c>
      <c r="J164" s="36">
        <v>1123.6499999999999</v>
      </c>
      <c r="K164" s="31">
        <v>1102.05</v>
      </c>
      <c r="L164" s="31">
        <v>1075.0999999999999</v>
      </c>
      <c r="M164" s="31">
        <v>3.0331199999999998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223.65</v>
      </c>
      <c r="D165" s="36">
        <v>224.26666666666668</v>
      </c>
      <c r="E165" s="36">
        <v>221.98333333333335</v>
      </c>
      <c r="F165" s="36">
        <v>220.31666666666666</v>
      </c>
      <c r="G165" s="36">
        <v>218.03333333333333</v>
      </c>
      <c r="H165" s="36">
        <v>225.93333333333337</v>
      </c>
      <c r="I165" s="36">
        <v>228.21666666666673</v>
      </c>
      <c r="J165" s="36">
        <v>229.88333333333338</v>
      </c>
      <c r="K165" s="31">
        <v>226.55</v>
      </c>
      <c r="L165" s="31">
        <v>222.6</v>
      </c>
      <c r="M165" s="31">
        <v>5.0915900000000001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163.15</v>
      </c>
      <c r="D166" s="36">
        <v>163.08333333333334</v>
      </c>
      <c r="E166" s="36">
        <v>161.76666666666668</v>
      </c>
      <c r="F166" s="36">
        <v>160.38333333333333</v>
      </c>
      <c r="G166" s="36">
        <v>159.06666666666666</v>
      </c>
      <c r="H166" s="36">
        <v>164.4666666666667</v>
      </c>
      <c r="I166" s="36">
        <v>165.78333333333336</v>
      </c>
      <c r="J166" s="36">
        <v>167.16666666666671</v>
      </c>
      <c r="K166" s="31">
        <v>164.4</v>
      </c>
      <c r="L166" s="31">
        <v>161.69999999999999</v>
      </c>
      <c r="M166" s="31">
        <v>11.091060000000001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724.55</v>
      </c>
      <c r="D167" s="36">
        <v>723.30000000000007</v>
      </c>
      <c r="E167" s="36">
        <v>717.75000000000011</v>
      </c>
      <c r="F167" s="36">
        <v>710.95</v>
      </c>
      <c r="G167" s="36">
        <v>705.40000000000009</v>
      </c>
      <c r="H167" s="36">
        <v>730.10000000000014</v>
      </c>
      <c r="I167" s="36">
        <v>735.65000000000009</v>
      </c>
      <c r="J167" s="36">
        <v>742.45000000000016</v>
      </c>
      <c r="K167" s="31">
        <v>728.85</v>
      </c>
      <c r="L167" s="31">
        <v>716.5</v>
      </c>
      <c r="M167" s="31">
        <v>2.2079599999999999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328.1</v>
      </c>
      <c r="D168" s="36">
        <v>331.41666666666669</v>
      </c>
      <c r="E168" s="36">
        <v>323.83333333333337</v>
      </c>
      <c r="F168" s="36">
        <v>319.56666666666666</v>
      </c>
      <c r="G168" s="36">
        <v>311.98333333333335</v>
      </c>
      <c r="H168" s="36">
        <v>335.68333333333339</v>
      </c>
      <c r="I168" s="36">
        <v>343.26666666666677</v>
      </c>
      <c r="J168" s="36">
        <v>347.53333333333342</v>
      </c>
      <c r="K168" s="31">
        <v>339</v>
      </c>
      <c r="L168" s="31">
        <v>327.14999999999998</v>
      </c>
      <c r="M168" s="31">
        <v>27.9133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</v>
      </c>
      <c r="D169" s="36">
        <v>146.76666666666668</v>
      </c>
      <c r="E169" s="36">
        <v>145.03333333333336</v>
      </c>
      <c r="F169" s="36">
        <v>143.06666666666669</v>
      </c>
      <c r="G169" s="36">
        <v>141.33333333333337</v>
      </c>
      <c r="H169" s="36">
        <v>148.73333333333335</v>
      </c>
      <c r="I169" s="36">
        <v>150.46666666666664</v>
      </c>
      <c r="J169" s="36">
        <v>152.43333333333334</v>
      </c>
      <c r="K169" s="31">
        <v>148.5</v>
      </c>
      <c r="L169" s="31">
        <v>144.80000000000001</v>
      </c>
      <c r="M169" s="31">
        <v>52.37424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1209.7</v>
      </c>
      <c r="D170" s="36">
        <v>1209.8999999999999</v>
      </c>
      <c r="E170" s="36">
        <v>1193.7999999999997</v>
      </c>
      <c r="F170" s="36">
        <v>1177.8999999999999</v>
      </c>
      <c r="G170" s="36">
        <v>1161.7999999999997</v>
      </c>
      <c r="H170" s="36">
        <v>1225.7999999999997</v>
      </c>
      <c r="I170" s="36">
        <v>1241.8999999999996</v>
      </c>
      <c r="J170" s="36">
        <v>1257.7999999999997</v>
      </c>
      <c r="K170" s="31">
        <v>1226</v>
      </c>
      <c r="L170" s="31">
        <v>1194</v>
      </c>
      <c r="M170" s="31">
        <v>0.47854999999999998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123</v>
      </c>
      <c r="D171" s="36">
        <v>122.76666666666667</v>
      </c>
      <c r="E171" s="36">
        <v>122.03333333333333</v>
      </c>
      <c r="F171" s="36">
        <v>121.06666666666666</v>
      </c>
      <c r="G171" s="36">
        <v>120.33333333333333</v>
      </c>
      <c r="H171" s="36">
        <v>123.73333333333333</v>
      </c>
      <c r="I171" s="36">
        <v>124.46666666666665</v>
      </c>
      <c r="J171" s="36">
        <v>125.43333333333334</v>
      </c>
      <c r="K171" s="31">
        <v>123.5</v>
      </c>
      <c r="L171" s="31">
        <v>121.8</v>
      </c>
      <c r="M171" s="31">
        <v>139.06951000000001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2651.45</v>
      </c>
      <c r="D172" s="36">
        <v>2649.2333333333331</v>
      </c>
      <c r="E172" s="36">
        <v>2630.4666666666662</v>
      </c>
      <c r="F172" s="36">
        <v>2609.4833333333331</v>
      </c>
      <c r="G172" s="36">
        <v>2590.7166666666662</v>
      </c>
      <c r="H172" s="36">
        <v>2670.2166666666662</v>
      </c>
      <c r="I172" s="36">
        <v>2688.9833333333336</v>
      </c>
      <c r="J172" s="36">
        <v>2709.9666666666662</v>
      </c>
      <c r="K172" s="31">
        <v>2668</v>
      </c>
      <c r="L172" s="31">
        <v>2628.25</v>
      </c>
      <c r="M172" s="31">
        <v>8.0589999999999995E-2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3157.45</v>
      </c>
      <c r="D173" s="36">
        <v>3168.4833333333336</v>
      </c>
      <c r="E173" s="36">
        <v>3139.0666666666671</v>
      </c>
      <c r="F173" s="36">
        <v>3120.6833333333334</v>
      </c>
      <c r="G173" s="36">
        <v>3091.2666666666669</v>
      </c>
      <c r="H173" s="36">
        <v>3186.8666666666672</v>
      </c>
      <c r="I173" s="36">
        <v>3216.2833333333333</v>
      </c>
      <c r="J173" s="36">
        <v>3234.6666666666674</v>
      </c>
      <c r="K173" s="31">
        <v>3197.9</v>
      </c>
      <c r="L173" s="31">
        <v>3150.1</v>
      </c>
      <c r="M173" s="31">
        <v>4.938E-2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214.2</v>
      </c>
      <c r="D174" s="36">
        <v>215.95000000000002</v>
      </c>
      <c r="E174" s="36">
        <v>210.40000000000003</v>
      </c>
      <c r="F174" s="36">
        <v>206.60000000000002</v>
      </c>
      <c r="G174" s="36">
        <v>201.05000000000004</v>
      </c>
      <c r="H174" s="36">
        <v>219.75000000000003</v>
      </c>
      <c r="I174" s="36">
        <v>225.30000000000004</v>
      </c>
      <c r="J174" s="36">
        <v>229.10000000000002</v>
      </c>
      <c r="K174" s="31">
        <v>221.5</v>
      </c>
      <c r="L174" s="31">
        <v>212.15</v>
      </c>
      <c r="M174" s="31">
        <v>5.4002299999999996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1670.75</v>
      </c>
      <c r="D175" s="36">
        <v>1676.8999999999999</v>
      </c>
      <c r="E175" s="36">
        <v>1658.8499999999997</v>
      </c>
      <c r="F175" s="36">
        <v>1646.9499999999998</v>
      </c>
      <c r="G175" s="36">
        <v>1628.8999999999996</v>
      </c>
      <c r="H175" s="36">
        <v>1688.7999999999997</v>
      </c>
      <c r="I175" s="36">
        <v>1706.85</v>
      </c>
      <c r="J175" s="36">
        <v>1718.7499999999998</v>
      </c>
      <c r="K175" s="31">
        <v>1694.95</v>
      </c>
      <c r="L175" s="31">
        <v>1665</v>
      </c>
      <c r="M175" s="31">
        <v>0.76024000000000003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1540.55</v>
      </c>
      <c r="D176" s="36">
        <v>1548.7666666666667</v>
      </c>
      <c r="E176" s="36">
        <v>1528.7833333333333</v>
      </c>
      <c r="F176" s="36">
        <v>1517.0166666666667</v>
      </c>
      <c r="G176" s="36">
        <v>1497.0333333333333</v>
      </c>
      <c r="H176" s="36">
        <v>1560.5333333333333</v>
      </c>
      <c r="I176" s="36">
        <v>1580.5166666666664</v>
      </c>
      <c r="J176" s="36">
        <v>1592.2833333333333</v>
      </c>
      <c r="K176" s="31">
        <v>1568.75</v>
      </c>
      <c r="L176" s="31">
        <v>1537</v>
      </c>
      <c r="M176" s="31">
        <v>0.26735999999999999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793.2</v>
      </c>
      <c r="D177" s="36">
        <v>799.95000000000016</v>
      </c>
      <c r="E177" s="36">
        <v>783.95000000000027</v>
      </c>
      <c r="F177" s="36">
        <v>774.70000000000016</v>
      </c>
      <c r="G177" s="36">
        <v>758.70000000000027</v>
      </c>
      <c r="H177" s="36">
        <v>809.20000000000027</v>
      </c>
      <c r="I177" s="36">
        <v>825.2</v>
      </c>
      <c r="J177" s="36">
        <v>834.45000000000027</v>
      </c>
      <c r="K177" s="31">
        <v>815.95</v>
      </c>
      <c r="L177" s="31">
        <v>790.7</v>
      </c>
      <c r="M177" s="31">
        <v>9.2442200000000003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739.95</v>
      </c>
      <c r="D178" s="36">
        <v>743.44999999999993</v>
      </c>
      <c r="E178" s="36">
        <v>728.49999999999989</v>
      </c>
      <c r="F178" s="36">
        <v>717.05</v>
      </c>
      <c r="G178" s="36">
        <v>702.09999999999991</v>
      </c>
      <c r="H178" s="36">
        <v>754.89999999999986</v>
      </c>
      <c r="I178" s="36">
        <v>769.84999999999991</v>
      </c>
      <c r="J178" s="36">
        <v>781.29999999999984</v>
      </c>
      <c r="K178" s="31">
        <v>758.4</v>
      </c>
      <c r="L178" s="31">
        <v>732</v>
      </c>
      <c r="M178" s="31">
        <v>3.2356600000000002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1819.15</v>
      </c>
      <c r="D179" s="36">
        <v>1818.3833333333332</v>
      </c>
      <c r="E179" s="36">
        <v>1803.7666666666664</v>
      </c>
      <c r="F179" s="36">
        <v>1788.3833333333332</v>
      </c>
      <c r="G179" s="36">
        <v>1773.7666666666664</v>
      </c>
      <c r="H179" s="36">
        <v>1833.7666666666664</v>
      </c>
      <c r="I179" s="36">
        <v>1848.3833333333332</v>
      </c>
      <c r="J179" s="36">
        <v>1863.7666666666664</v>
      </c>
      <c r="K179" s="31">
        <v>1833</v>
      </c>
      <c r="L179" s="31">
        <v>1803</v>
      </c>
      <c r="M179" s="31">
        <v>0.50878000000000001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59.4</v>
      </c>
      <c r="D180" s="36">
        <v>59.5</v>
      </c>
      <c r="E180" s="36">
        <v>58.7</v>
      </c>
      <c r="F180" s="36">
        <v>58</v>
      </c>
      <c r="G180" s="36">
        <v>57.2</v>
      </c>
      <c r="H180" s="36">
        <v>60.2</v>
      </c>
      <c r="I180" s="36">
        <v>61</v>
      </c>
      <c r="J180" s="36">
        <v>61.7</v>
      </c>
      <c r="K180" s="31">
        <v>60.3</v>
      </c>
      <c r="L180" s="31">
        <v>58.8</v>
      </c>
      <c r="M180" s="31">
        <v>50.366750000000003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1257.1500000000001</v>
      </c>
      <c r="D181" s="36">
        <v>1262.7666666666667</v>
      </c>
      <c r="E181" s="36">
        <v>1237.4833333333333</v>
      </c>
      <c r="F181" s="36">
        <v>1217.8166666666666</v>
      </c>
      <c r="G181" s="36">
        <v>1192.5333333333333</v>
      </c>
      <c r="H181" s="36">
        <v>1282.4333333333334</v>
      </c>
      <c r="I181" s="36">
        <v>1307.7166666666667</v>
      </c>
      <c r="J181" s="36">
        <v>1327.3833333333334</v>
      </c>
      <c r="K181" s="31">
        <v>1288.05</v>
      </c>
      <c r="L181" s="31">
        <v>1243.0999999999999</v>
      </c>
      <c r="M181" s="31">
        <v>0.52754000000000001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2136.25</v>
      </c>
      <c r="D182" s="36">
        <v>2139.4</v>
      </c>
      <c r="E182" s="36">
        <v>2106.8000000000002</v>
      </c>
      <c r="F182" s="36">
        <v>2077.35</v>
      </c>
      <c r="G182" s="36">
        <v>2044.75</v>
      </c>
      <c r="H182" s="36">
        <v>2168.8500000000004</v>
      </c>
      <c r="I182" s="36">
        <v>2201.4499999999998</v>
      </c>
      <c r="J182" s="36">
        <v>2230.9000000000005</v>
      </c>
      <c r="K182" s="31">
        <v>2172</v>
      </c>
      <c r="L182" s="31">
        <v>2109.9499999999998</v>
      </c>
      <c r="M182" s="31">
        <v>0.68842999999999999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479.7</v>
      </c>
      <c r="D183" s="36">
        <v>480.18333333333334</v>
      </c>
      <c r="E183" s="36">
        <v>477.2166666666667</v>
      </c>
      <c r="F183" s="36">
        <v>474.73333333333335</v>
      </c>
      <c r="G183" s="36">
        <v>471.76666666666671</v>
      </c>
      <c r="H183" s="36">
        <v>482.66666666666669</v>
      </c>
      <c r="I183" s="36">
        <v>485.63333333333327</v>
      </c>
      <c r="J183" s="36">
        <v>488.11666666666667</v>
      </c>
      <c r="K183" s="31">
        <v>483.15</v>
      </c>
      <c r="L183" s="31">
        <v>477.7</v>
      </c>
      <c r="M183" s="31">
        <v>0.56745999999999996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976.6</v>
      </c>
      <c r="D184" s="36">
        <v>981.58333333333337</v>
      </c>
      <c r="E184" s="36">
        <v>967.86666666666679</v>
      </c>
      <c r="F184" s="36">
        <v>959.13333333333344</v>
      </c>
      <c r="G184" s="36">
        <v>945.41666666666686</v>
      </c>
      <c r="H184" s="36">
        <v>990.31666666666672</v>
      </c>
      <c r="I184" s="36">
        <v>1004.0333333333332</v>
      </c>
      <c r="J184" s="36">
        <v>1012.7666666666667</v>
      </c>
      <c r="K184" s="31">
        <v>995.3</v>
      </c>
      <c r="L184" s="31">
        <v>972.85</v>
      </c>
      <c r="M184" s="31">
        <v>13.294650000000001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601.04999999999995</v>
      </c>
      <c r="D185" s="36">
        <v>595.4666666666667</v>
      </c>
      <c r="E185" s="36">
        <v>587.48333333333335</v>
      </c>
      <c r="F185" s="36">
        <v>573.91666666666663</v>
      </c>
      <c r="G185" s="36">
        <v>565.93333333333328</v>
      </c>
      <c r="H185" s="36">
        <v>609.03333333333342</v>
      </c>
      <c r="I185" s="36">
        <v>617.01666666666677</v>
      </c>
      <c r="J185" s="36">
        <v>630.58333333333348</v>
      </c>
      <c r="K185" s="31">
        <v>603.45000000000005</v>
      </c>
      <c r="L185" s="31">
        <v>581.9</v>
      </c>
      <c r="M185" s="31">
        <v>11.902100000000001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1599.35</v>
      </c>
      <c r="D186" s="36">
        <v>1592.0333333333335</v>
      </c>
      <c r="E186" s="36">
        <v>1577.5666666666671</v>
      </c>
      <c r="F186" s="36">
        <v>1555.7833333333335</v>
      </c>
      <c r="G186" s="36">
        <v>1541.3166666666671</v>
      </c>
      <c r="H186" s="36">
        <v>1613.8166666666671</v>
      </c>
      <c r="I186" s="36">
        <v>1628.2833333333338</v>
      </c>
      <c r="J186" s="36">
        <v>1650.0666666666671</v>
      </c>
      <c r="K186" s="31">
        <v>1606.5</v>
      </c>
      <c r="L186" s="31">
        <v>1570.25</v>
      </c>
      <c r="M186" s="31">
        <v>6.1679599999999999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354.35</v>
      </c>
      <c r="D187" s="36">
        <v>356.13333333333338</v>
      </c>
      <c r="E187" s="36">
        <v>350.41666666666674</v>
      </c>
      <c r="F187" s="36">
        <v>346.48333333333335</v>
      </c>
      <c r="G187" s="36">
        <v>340.76666666666671</v>
      </c>
      <c r="H187" s="36">
        <v>360.06666666666678</v>
      </c>
      <c r="I187" s="36">
        <v>365.78333333333336</v>
      </c>
      <c r="J187" s="36">
        <v>369.71666666666681</v>
      </c>
      <c r="K187" s="31">
        <v>361.85</v>
      </c>
      <c r="L187" s="31">
        <v>352.2</v>
      </c>
      <c r="M187" s="31">
        <v>13.3574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498.55</v>
      </c>
      <c r="D188" s="36">
        <v>501.7166666666667</v>
      </c>
      <c r="E188" s="36">
        <v>494.03333333333342</v>
      </c>
      <c r="F188" s="36">
        <v>489.51666666666671</v>
      </c>
      <c r="G188" s="36">
        <v>481.83333333333343</v>
      </c>
      <c r="H188" s="36">
        <v>506.23333333333341</v>
      </c>
      <c r="I188" s="36">
        <v>513.91666666666674</v>
      </c>
      <c r="J188" s="36">
        <v>518.43333333333339</v>
      </c>
      <c r="K188" s="31">
        <v>509.4</v>
      </c>
      <c r="L188" s="31">
        <v>497.2</v>
      </c>
      <c r="M188" s="31">
        <v>6.7764499999999996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1890.15</v>
      </c>
      <c r="D189" s="36">
        <v>1893.3833333333332</v>
      </c>
      <c r="E189" s="36">
        <v>1877.7666666666664</v>
      </c>
      <c r="F189" s="36">
        <v>1865.3833333333332</v>
      </c>
      <c r="G189" s="36">
        <v>1849.7666666666664</v>
      </c>
      <c r="H189" s="36">
        <v>1905.7666666666664</v>
      </c>
      <c r="I189" s="36">
        <v>1921.3833333333332</v>
      </c>
      <c r="J189" s="36">
        <v>1933.7666666666664</v>
      </c>
      <c r="K189" s="31">
        <v>1909</v>
      </c>
      <c r="L189" s="31">
        <v>1881</v>
      </c>
      <c r="M189" s="31">
        <v>5.4688100000000004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826.6</v>
      </c>
      <c r="D190" s="36">
        <v>838.05000000000007</v>
      </c>
      <c r="E190" s="36">
        <v>811.30000000000018</v>
      </c>
      <c r="F190" s="36">
        <v>796.00000000000011</v>
      </c>
      <c r="G190" s="36">
        <v>769.25000000000023</v>
      </c>
      <c r="H190" s="36">
        <v>853.35000000000014</v>
      </c>
      <c r="I190" s="36">
        <v>880.09999999999991</v>
      </c>
      <c r="J190" s="36">
        <v>895.40000000000009</v>
      </c>
      <c r="K190" s="31">
        <v>864.8</v>
      </c>
      <c r="L190" s="31">
        <v>822.75</v>
      </c>
      <c r="M190" s="31">
        <v>3.81393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370.7</v>
      </c>
      <c r="D191" s="36">
        <v>372.41666666666669</v>
      </c>
      <c r="E191" s="36">
        <v>368.28333333333336</v>
      </c>
      <c r="F191" s="36">
        <v>365.86666666666667</v>
      </c>
      <c r="G191" s="36">
        <v>361.73333333333335</v>
      </c>
      <c r="H191" s="36">
        <v>374.83333333333337</v>
      </c>
      <c r="I191" s="36">
        <v>378.9666666666667</v>
      </c>
      <c r="J191" s="36">
        <v>381.38333333333338</v>
      </c>
      <c r="K191" s="31">
        <v>376.55</v>
      </c>
      <c r="L191" s="31">
        <v>370</v>
      </c>
      <c r="M191" s="31">
        <v>1.0739099999999999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2086.15</v>
      </c>
      <c r="D192" s="36">
        <v>2086.2000000000003</v>
      </c>
      <c r="E192" s="36">
        <v>2068.7500000000005</v>
      </c>
      <c r="F192" s="36">
        <v>2051.3500000000004</v>
      </c>
      <c r="G192" s="36">
        <v>2033.9000000000005</v>
      </c>
      <c r="H192" s="36">
        <v>2103.6000000000004</v>
      </c>
      <c r="I192" s="36">
        <v>2121.0500000000002</v>
      </c>
      <c r="J192" s="36">
        <v>2138.4500000000003</v>
      </c>
      <c r="K192" s="31">
        <v>2103.65</v>
      </c>
      <c r="L192" s="31">
        <v>2068.8000000000002</v>
      </c>
      <c r="M192" s="31">
        <v>0.23827999999999999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723</v>
      </c>
      <c r="D193" s="36">
        <v>722.61666666666667</v>
      </c>
      <c r="E193" s="36">
        <v>716.73333333333335</v>
      </c>
      <c r="F193" s="36">
        <v>710.4666666666667</v>
      </c>
      <c r="G193" s="36">
        <v>704.58333333333337</v>
      </c>
      <c r="H193" s="36">
        <v>728.88333333333333</v>
      </c>
      <c r="I193" s="36">
        <v>734.76666666666677</v>
      </c>
      <c r="J193" s="36">
        <v>741.0333333333333</v>
      </c>
      <c r="K193" s="31">
        <v>728.5</v>
      </c>
      <c r="L193" s="31">
        <v>716.35</v>
      </c>
      <c r="M193" s="31">
        <v>0.58816000000000002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351.1</v>
      </c>
      <c r="D194" s="36">
        <v>349.18333333333334</v>
      </c>
      <c r="E194" s="36">
        <v>343.66666666666669</v>
      </c>
      <c r="F194" s="36">
        <v>336.23333333333335</v>
      </c>
      <c r="G194" s="36">
        <v>330.7166666666667</v>
      </c>
      <c r="H194" s="36">
        <v>356.61666666666667</v>
      </c>
      <c r="I194" s="36">
        <v>362.13333333333333</v>
      </c>
      <c r="J194" s="36">
        <v>369.56666666666666</v>
      </c>
      <c r="K194" s="31">
        <v>354.7</v>
      </c>
      <c r="L194" s="31">
        <v>341.75</v>
      </c>
      <c r="M194" s="31">
        <v>3.25183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2892.1</v>
      </c>
      <c r="D195" s="36">
        <v>2877.4166666666665</v>
      </c>
      <c r="E195" s="36">
        <v>2851.8833333333332</v>
      </c>
      <c r="F195" s="36">
        <v>2811.6666666666665</v>
      </c>
      <c r="G195" s="36">
        <v>2786.1333333333332</v>
      </c>
      <c r="H195" s="36">
        <v>2917.6333333333332</v>
      </c>
      <c r="I195" s="36">
        <v>2943.166666666667</v>
      </c>
      <c r="J195" s="36">
        <v>2983.3833333333332</v>
      </c>
      <c r="K195" s="31">
        <v>2902.95</v>
      </c>
      <c r="L195" s="31">
        <v>2837.2</v>
      </c>
      <c r="M195" s="31">
        <v>1.4604200000000001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421.1</v>
      </c>
      <c r="D196" s="36">
        <v>422.25</v>
      </c>
      <c r="E196" s="36">
        <v>418.9</v>
      </c>
      <c r="F196" s="36">
        <v>416.7</v>
      </c>
      <c r="G196" s="36">
        <v>413.34999999999997</v>
      </c>
      <c r="H196" s="36">
        <v>424.45</v>
      </c>
      <c r="I196" s="36">
        <v>427.8</v>
      </c>
      <c r="J196" s="36">
        <v>430</v>
      </c>
      <c r="K196" s="31">
        <v>425.6</v>
      </c>
      <c r="L196" s="31">
        <v>420.05</v>
      </c>
      <c r="M196" s="31">
        <v>9.1816499999999994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612.6</v>
      </c>
      <c r="D197" s="36">
        <v>616.68333333333339</v>
      </c>
      <c r="E197" s="36">
        <v>607.41666666666674</v>
      </c>
      <c r="F197" s="36">
        <v>602.23333333333335</v>
      </c>
      <c r="G197" s="36">
        <v>592.9666666666667</v>
      </c>
      <c r="H197" s="36">
        <v>621.86666666666679</v>
      </c>
      <c r="I197" s="36">
        <v>631.13333333333344</v>
      </c>
      <c r="J197" s="36">
        <v>636.31666666666683</v>
      </c>
      <c r="K197" s="31">
        <v>625.95000000000005</v>
      </c>
      <c r="L197" s="31">
        <v>611.5</v>
      </c>
      <c r="M197" s="31">
        <v>7.0785200000000001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122.3</v>
      </c>
      <c r="D198" s="36">
        <v>123.26666666666665</v>
      </c>
      <c r="E198" s="36">
        <v>121.1333333333333</v>
      </c>
      <c r="F198" s="36">
        <v>119.96666666666664</v>
      </c>
      <c r="G198" s="36">
        <v>117.83333333333329</v>
      </c>
      <c r="H198" s="36">
        <v>124.43333333333331</v>
      </c>
      <c r="I198" s="36">
        <v>126.56666666666666</v>
      </c>
      <c r="J198" s="36">
        <v>127.73333333333332</v>
      </c>
      <c r="K198" s="31">
        <v>125.4</v>
      </c>
      <c r="L198" s="31">
        <v>122.1</v>
      </c>
      <c r="M198" s="31">
        <v>6.4357199999999999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172.35</v>
      </c>
      <c r="D199" s="36">
        <v>172.88333333333333</v>
      </c>
      <c r="E199" s="36">
        <v>171.06666666666666</v>
      </c>
      <c r="F199" s="36">
        <v>169.78333333333333</v>
      </c>
      <c r="G199" s="36">
        <v>167.96666666666667</v>
      </c>
      <c r="H199" s="36">
        <v>174.16666666666666</v>
      </c>
      <c r="I199" s="36">
        <v>175.98333333333332</v>
      </c>
      <c r="J199" s="36">
        <v>177.26666666666665</v>
      </c>
      <c r="K199" s="31">
        <v>174.7</v>
      </c>
      <c r="L199" s="31">
        <v>171.6</v>
      </c>
      <c r="M199" s="31">
        <v>6.9127700000000001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287.3</v>
      </c>
      <c r="D200" s="36">
        <v>286.68333333333334</v>
      </c>
      <c r="E200" s="36">
        <v>284.66666666666669</v>
      </c>
      <c r="F200" s="36">
        <v>282.03333333333336</v>
      </c>
      <c r="G200" s="36">
        <v>280.01666666666671</v>
      </c>
      <c r="H200" s="36">
        <v>289.31666666666666</v>
      </c>
      <c r="I200" s="36">
        <v>291.33333333333331</v>
      </c>
      <c r="J200" s="36">
        <v>293.96666666666664</v>
      </c>
      <c r="K200" s="31">
        <v>288.7</v>
      </c>
      <c r="L200" s="31">
        <v>284.05</v>
      </c>
      <c r="M200" s="31">
        <v>3.2397100000000001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1764.8</v>
      </c>
      <c r="D201" s="36">
        <v>1778.9666666666665</v>
      </c>
      <c r="E201" s="36">
        <v>1742.9333333333329</v>
      </c>
      <c r="F201" s="36">
        <v>1721.0666666666664</v>
      </c>
      <c r="G201" s="36">
        <v>1685.0333333333328</v>
      </c>
      <c r="H201" s="36">
        <v>1800.833333333333</v>
      </c>
      <c r="I201" s="36">
        <v>1836.8666666666663</v>
      </c>
      <c r="J201" s="36">
        <v>1858.7333333333331</v>
      </c>
      <c r="K201" s="31">
        <v>1815</v>
      </c>
      <c r="L201" s="31">
        <v>1757.1</v>
      </c>
      <c r="M201" s="31">
        <v>1.8322700000000001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856.5</v>
      </c>
      <c r="D202" s="36">
        <v>859.44999999999993</v>
      </c>
      <c r="E202" s="36">
        <v>852.14999999999986</v>
      </c>
      <c r="F202" s="36">
        <v>847.8</v>
      </c>
      <c r="G202" s="36">
        <v>840.49999999999989</v>
      </c>
      <c r="H202" s="36">
        <v>863.79999999999984</v>
      </c>
      <c r="I202" s="36">
        <v>871.0999999999998</v>
      </c>
      <c r="J202" s="36">
        <v>875.44999999999982</v>
      </c>
      <c r="K202" s="31">
        <v>866.75</v>
      </c>
      <c r="L202" s="31">
        <v>855.1</v>
      </c>
      <c r="M202" s="31">
        <v>2.3016000000000001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1411.35</v>
      </c>
      <c r="D203" s="36">
        <v>1409.7833333333335</v>
      </c>
      <c r="E203" s="36">
        <v>1394.5666666666671</v>
      </c>
      <c r="F203" s="36">
        <v>1377.7833333333335</v>
      </c>
      <c r="G203" s="36">
        <v>1362.5666666666671</v>
      </c>
      <c r="H203" s="36">
        <v>1426.5666666666671</v>
      </c>
      <c r="I203" s="36">
        <v>1441.7833333333338</v>
      </c>
      <c r="J203" s="36">
        <v>1458.5666666666671</v>
      </c>
      <c r="K203" s="31">
        <v>1425</v>
      </c>
      <c r="L203" s="31">
        <v>1393</v>
      </c>
      <c r="M203" s="31">
        <v>5.3963099999999997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1235.45</v>
      </c>
      <c r="D204" s="36">
        <v>1239.0666666666666</v>
      </c>
      <c r="E204" s="36">
        <v>1224.1833333333332</v>
      </c>
      <c r="F204" s="36">
        <v>1212.9166666666665</v>
      </c>
      <c r="G204" s="36">
        <v>1198.0333333333331</v>
      </c>
      <c r="H204" s="36">
        <v>1250.3333333333333</v>
      </c>
      <c r="I204" s="36">
        <v>1265.2166666666665</v>
      </c>
      <c r="J204" s="36">
        <v>1276.4833333333333</v>
      </c>
      <c r="K204" s="31">
        <v>1253.95</v>
      </c>
      <c r="L204" s="31">
        <v>1227.8</v>
      </c>
      <c r="M204" s="31">
        <v>29.952000000000002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2647.95</v>
      </c>
      <c r="D205" s="36">
        <v>2663.9500000000003</v>
      </c>
      <c r="E205" s="36">
        <v>2627.9000000000005</v>
      </c>
      <c r="F205" s="36">
        <v>2607.8500000000004</v>
      </c>
      <c r="G205" s="36">
        <v>2571.8000000000006</v>
      </c>
      <c r="H205" s="36">
        <v>2684.0000000000005</v>
      </c>
      <c r="I205" s="36">
        <v>2720.0500000000006</v>
      </c>
      <c r="J205" s="36">
        <v>2740.1000000000004</v>
      </c>
      <c r="K205" s="31">
        <v>2700</v>
      </c>
      <c r="L205" s="31">
        <v>2643.9</v>
      </c>
      <c r="M205" s="31">
        <v>3.15882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1535.75</v>
      </c>
      <c r="D206" s="36">
        <v>1539.9666666666665</v>
      </c>
      <c r="E206" s="36">
        <v>1528.383333333333</v>
      </c>
      <c r="F206" s="36">
        <v>1521.0166666666664</v>
      </c>
      <c r="G206" s="36">
        <v>1509.4333333333329</v>
      </c>
      <c r="H206" s="36">
        <v>1547.333333333333</v>
      </c>
      <c r="I206" s="36">
        <v>1558.9166666666665</v>
      </c>
      <c r="J206" s="36">
        <v>1566.2833333333331</v>
      </c>
      <c r="K206" s="31">
        <v>1551.55</v>
      </c>
      <c r="L206" s="31">
        <v>1532.6</v>
      </c>
      <c r="M206" s="31">
        <v>242.56336999999999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624.35</v>
      </c>
      <c r="D207" s="36">
        <v>624</v>
      </c>
      <c r="E207" s="36">
        <v>620.25</v>
      </c>
      <c r="F207" s="36">
        <v>616.15</v>
      </c>
      <c r="G207" s="36">
        <v>612.4</v>
      </c>
      <c r="H207" s="36">
        <v>628.1</v>
      </c>
      <c r="I207" s="36">
        <v>631.85</v>
      </c>
      <c r="J207" s="36">
        <v>635.95000000000005</v>
      </c>
      <c r="K207" s="31">
        <v>627.75</v>
      </c>
      <c r="L207" s="31">
        <v>619.9</v>
      </c>
      <c r="M207" s="31">
        <v>40.50085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3016.65</v>
      </c>
      <c r="D208" s="36">
        <v>3019.6333333333332</v>
      </c>
      <c r="E208" s="36">
        <v>2990.4166666666665</v>
      </c>
      <c r="F208" s="36">
        <v>2964.1833333333334</v>
      </c>
      <c r="G208" s="36">
        <v>2934.9666666666667</v>
      </c>
      <c r="H208" s="36">
        <v>3045.8666666666663</v>
      </c>
      <c r="I208" s="36">
        <v>3075.0833333333335</v>
      </c>
      <c r="J208" s="36">
        <v>3101.3166666666662</v>
      </c>
      <c r="K208" s="31">
        <v>3048.85</v>
      </c>
      <c r="L208" s="31">
        <v>2993.4</v>
      </c>
      <c r="M208" s="31">
        <v>5.37209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74.05</v>
      </c>
      <c r="D209" s="36">
        <v>74.516666666666666</v>
      </c>
      <c r="E209" s="36">
        <v>73.183333333333337</v>
      </c>
      <c r="F209" s="36">
        <v>72.316666666666677</v>
      </c>
      <c r="G209" s="36">
        <v>70.983333333333348</v>
      </c>
      <c r="H209" s="36">
        <v>75.383333333333326</v>
      </c>
      <c r="I209" s="36">
        <v>76.716666666666669</v>
      </c>
      <c r="J209" s="36">
        <v>77.583333333333314</v>
      </c>
      <c r="K209" s="31">
        <v>75.849999999999994</v>
      </c>
      <c r="L209" s="31">
        <v>73.650000000000006</v>
      </c>
      <c r="M209" s="31">
        <v>47.3551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286.89999999999998</v>
      </c>
      <c r="D210" s="36">
        <v>288.56666666666666</v>
      </c>
      <c r="E210" s="36">
        <v>284.13333333333333</v>
      </c>
      <c r="F210" s="36">
        <v>281.36666666666667</v>
      </c>
      <c r="G210" s="36">
        <v>276.93333333333334</v>
      </c>
      <c r="H210" s="36">
        <v>291.33333333333331</v>
      </c>
      <c r="I210" s="36">
        <v>295.76666666666659</v>
      </c>
      <c r="J210" s="36">
        <v>298.5333333333333</v>
      </c>
      <c r="K210" s="31">
        <v>293</v>
      </c>
      <c r="L210" s="31">
        <v>285.8</v>
      </c>
      <c r="M210" s="31">
        <v>4.9378299999999999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470.55</v>
      </c>
      <c r="D211" s="36">
        <v>473.76666666666671</v>
      </c>
      <c r="E211" s="36">
        <v>465.13333333333344</v>
      </c>
      <c r="F211" s="36">
        <v>459.71666666666675</v>
      </c>
      <c r="G211" s="36">
        <v>451.08333333333348</v>
      </c>
      <c r="H211" s="36">
        <v>479.18333333333339</v>
      </c>
      <c r="I211" s="36">
        <v>487.81666666666672</v>
      </c>
      <c r="J211" s="36">
        <v>493.23333333333335</v>
      </c>
      <c r="K211" s="31">
        <v>482.4</v>
      </c>
      <c r="L211" s="31">
        <v>468.35</v>
      </c>
      <c r="M211" s="31">
        <v>48.012869999999999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1004.55</v>
      </c>
      <c r="D212" s="36">
        <v>1003.8333333333334</v>
      </c>
      <c r="E212" s="36">
        <v>999.7166666666667</v>
      </c>
      <c r="F212" s="36">
        <v>994.88333333333333</v>
      </c>
      <c r="G212" s="36">
        <v>990.76666666666665</v>
      </c>
      <c r="H212" s="36">
        <v>1008.6666666666667</v>
      </c>
      <c r="I212" s="36">
        <v>1012.7833333333333</v>
      </c>
      <c r="J212" s="36">
        <v>1017.6166666666668</v>
      </c>
      <c r="K212" s="31">
        <v>1007.95</v>
      </c>
      <c r="L212" s="31">
        <v>999</v>
      </c>
      <c r="M212" s="31">
        <v>0.11538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1943.85</v>
      </c>
      <c r="D213" s="36">
        <v>1949</v>
      </c>
      <c r="E213" s="36">
        <v>1926</v>
      </c>
      <c r="F213" s="36">
        <v>1908.15</v>
      </c>
      <c r="G213" s="36">
        <v>1885.15</v>
      </c>
      <c r="H213" s="36">
        <v>1966.85</v>
      </c>
      <c r="I213" s="36">
        <v>1989.85</v>
      </c>
      <c r="J213" s="36">
        <v>2007.6999999999998</v>
      </c>
      <c r="K213" s="31">
        <v>1972</v>
      </c>
      <c r="L213" s="31">
        <v>1931.15</v>
      </c>
      <c r="M213" s="31">
        <v>19.764330000000001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153.80000000000001</v>
      </c>
      <c r="D214" s="36">
        <v>154.98333333333332</v>
      </c>
      <c r="E214" s="36">
        <v>152.01666666666665</v>
      </c>
      <c r="F214" s="36">
        <v>150.23333333333332</v>
      </c>
      <c r="G214" s="36">
        <v>147.26666666666665</v>
      </c>
      <c r="H214" s="36">
        <v>156.76666666666665</v>
      </c>
      <c r="I214" s="36">
        <v>159.73333333333329</v>
      </c>
      <c r="J214" s="36">
        <v>161.51666666666665</v>
      </c>
      <c r="K214" s="31">
        <v>157.94999999999999</v>
      </c>
      <c r="L214" s="31">
        <v>153.19999999999999</v>
      </c>
      <c r="M214" s="31">
        <v>36.666260000000001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253.55</v>
      </c>
      <c r="D215" s="36">
        <v>255.85</v>
      </c>
      <c r="E215" s="36">
        <v>250</v>
      </c>
      <c r="F215" s="36">
        <v>246.45000000000002</v>
      </c>
      <c r="G215" s="36">
        <v>240.60000000000002</v>
      </c>
      <c r="H215" s="36">
        <v>259.39999999999998</v>
      </c>
      <c r="I215" s="36">
        <v>265.24999999999994</v>
      </c>
      <c r="J215" s="36">
        <v>268.79999999999995</v>
      </c>
      <c r="K215" s="31">
        <v>261.7</v>
      </c>
      <c r="L215" s="31">
        <v>252.3</v>
      </c>
      <c r="M215" s="31">
        <v>59.900480000000002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2519.5500000000002</v>
      </c>
      <c r="D216" s="36">
        <v>2513.2333333333336</v>
      </c>
      <c r="E216" s="36">
        <v>2501.666666666667</v>
      </c>
      <c r="F216" s="36">
        <v>2483.7833333333333</v>
      </c>
      <c r="G216" s="36">
        <v>2472.2166666666667</v>
      </c>
      <c r="H216" s="36">
        <v>2531.1166666666672</v>
      </c>
      <c r="I216" s="36">
        <v>2542.6833333333338</v>
      </c>
      <c r="J216" s="36">
        <v>2560.5666666666675</v>
      </c>
      <c r="K216" s="31">
        <v>2524.8000000000002</v>
      </c>
      <c r="L216" s="31">
        <v>2495.35</v>
      </c>
      <c r="M216" s="31">
        <v>19.09928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304.5</v>
      </c>
      <c r="D217" s="36">
        <v>304.2</v>
      </c>
      <c r="E217" s="36">
        <v>300.84999999999997</v>
      </c>
      <c r="F217" s="36">
        <v>297.2</v>
      </c>
      <c r="G217" s="36">
        <v>293.84999999999997</v>
      </c>
      <c r="H217" s="36">
        <v>307.84999999999997</v>
      </c>
      <c r="I217" s="36">
        <v>311.2</v>
      </c>
      <c r="J217" s="36">
        <v>314.84999999999997</v>
      </c>
      <c r="K217" s="31">
        <v>307.55</v>
      </c>
      <c r="L217" s="31">
        <v>300.55</v>
      </c>
      <c r="M217" s="31">
        <v>2.9229799999999999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3969.4</v>
      </c>
      <c r="D218" s="36">
        <v>3995.5833333333335</v>
      </c>
      <c r="E218" s="36">
        <v>3925.8166666666671</v>
      </c>
      <c r="F218" s="36">
        <v>3882.2333333333336</v>
      </c>
      <c r="G218" s="36">
        <v>3812.4666666666672</v>
      </c>
      <c r="H218" s="36">
        <v>4039.166666666667</v>
      </c>
      <c r="I218" s="36">
        <v>4108.9333333333334</v>
      </c>
      <c r="J218" s="36">
        <v>4152.5166666666664</v>
      </c>
      <c r="K218" s="31">
        <v>4065.35</v>
      </c>
      <c r="L218" s="31">
        <v>3952</v>
      </c>
      <c r="M218" s="31">
        <v>0.26684999999999998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538.35</v>
      </c>
      <c r="D219" s="36">
        <v>541.6</v>
      </c>
      <c r="E219" s="36">
        <v>526.75</v>
      </c>
      <c r="F219" s="36">
        <v>515.15</v>
      </c>
      <c r="G219" s="36">
        <v>500.29999999999995</v>
      </c>
      <c r="H219" s="36">
        <v>553.20000000000005</v>
      </c>
      <c r="I219" s="36">
        <v>568.05000000000018</v>
      </c>
      <c r="J219" s="36">
        <v>579.65000000000009</v>
      </c>
      <c r="K219" s="31">
        <v>556.45000000000005</v>
      </c>
      <c r="L219" s="31">
        <v>530</v>
      </c>
      <c r="M219" s="31">
        <v>0.89271999999999996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846.15</v>
      </c>
      <c r="D220" s="36">
        <v>838.33333333333337</v>
      </c>
      <c r="E220" s="36">
        <v>826.86666666666679</v>
      </c>
      <c r="F220" s="36">
        <v>807.58333333333337</v>
      </c>
      <c r="G220" s="36">
        <v>796.11666666666679</v>
      </c>
      <c r="H220" s="36">
        <v>857.61666666666679</v>
      </c>
      <c r="I220" s="36">
        <v>869.08333333333326</v>
      </c>
      <c r="J220" s="36">
        <v>888.36666666666679</v>
      </c>
      <c r="K220" s="31">
        <v>849.8</v>
      </c>
      <c r="L220" s="31">
        <v>819.05</v>
      </c>
      <c r="M220" s="31">
        <v>3.46265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39222.85</v>
      </c>
      <c r="D221" s="36">
        <v>39367.616666666669</v>
      </c>
      <c r="E221" s="36">
        <v>39035.233333333337</v>
      </c>
      <c r="F221" s="36">
        <v>38847.616666666669</v>
      </c>
      <c r="G221" s="36">
        <v>38515.233333333337</v>
      </c>
      <c r="H221" s="36">
        <v>39555.233333333337</v>
      </c>
      <c r="I221" s="36">
        <v>39887.616666666669</v>
      </c>
      <c r="J221" s="36">
        <v>40075.233333333337</v>
      </c>
      <c r="K221" s="31">
        <v>39700</v>
      </c>
      <c r="L221" s="31">
        <v>39180</v>
      </c>
      <c r="M221" s="31">
        <v>1.9879999999999998E-2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90.25</v>
      </c>
      <c r="D222" s="36">
        <v>90.866666666666674</v>
      </c>
      <c r="E222" s="36">
        <v>88.783333333333346</v>
      </c>
      <c r="F222" s="36">
        <v>87.316666666666677</v>
      </c>
      <c r="G222" s="36">
        <v>85.233333333333348</v>
      </c>
      <c r="H222" s="36">
        <v>92.333333333333343</v>
      </c>
      <c r="I222" s="36">
        <v>94.416666666666657</v>
      </c>
      <c r="J222" s="36">
        <v>95.88333333333334</v>
      </c>
      <c r="K222" s="31">
        <v>92.95</v>
      </c>
      <c r="L222" s="31">
        <v>89.4</v>
      </c>
      <c r="M222" s="31">
        <v>218.66886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940.85</v>
      </c>
      <c r="D223" s="36">
        <v>939.78333333333342</v>
      </c>
      <c r="E223" s="36">
        <v>935.61666666666679</v>
      </c>
      <c r="F223" s="36">
        <v>930.38333333333333</v>
      </c>
      <c r="G223" s="36">
        <v>926.2166666666667</v>
      </c>
      <c r="H223" s="36">
        <v>945.01666666666688</v>
      </c>
      <c r="I223" s="36">
        <v>949.18333333333362</v>
      </c>
      <c r="J223" s="36">
        <v>954.41666666666697</v>
      </c>
      <c r="K223" s="31">
        <v>943.95</v>
      </c>
      <c r="L223" s="31">
        <v>934.55</v>
      </c>
      <c r="M223" s="31">
        <v>104.78856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1296.7</v>
      </c>
      <c r="D224" s="36">
        <v>1302.1333333333332</v>
      </c>
      <c r="E224" s="36">
        <v>1289.2666666666664</v>
      </c>
      <c r="F224" s="36">
        <v>1281.8333333333333</v>
      </c>
      <c r="G224" s="36">
        <v>1268.9666666666665</v>
      </c>
      <c r="H224" s="36">
        <v>1309.5666666666664</v>
      </c>
      <c r="I224" s="36">
        <v>1322.4333333333332</v>
      </c>
      <c r="J224" s="36">
        <v>1329.8666666666663</v>
      </c>
      <c r="K224" s="31">
        <v>1315</v>
      </c>
      <c r="L224" s="31">
        <v>1294.7</v>
      </c>
      <c r="M224" s="31">
        <v>2.0562299999999998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551.65</v>
      </c>
      <c r="D225" s="36">
        <v>554.73333333333323</v>
      </c>
      <c r="E225" s="36">
        <v>547.51666666666642</v>
      </c>
      <c r="F225" s="36">
        <v>543.38333333333321</v>
      </c>
      <c r="G225" s="36">
        <v>536.1666666666664</v>
      </c>
      <c r="H225" s="36">
        <v>558.86666666666645</v>
      </c>
      <c r="I225" s="36">
        <v>566.08333333333337</v>
      </c>
      <c r="J225" s="36">
        <v>570.21666666666647</v>
      </c>
      <c r="K225" s="31">
        <v>561.95000000000005</v>
      </c>
      <c r="L225" s="31">
        <v>550.6</v>
      </c>
      <c r="M225" s="31">
        <v>5.3079000000000001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619.70000000000005</v>
      </c>
      <c r="D226" s="36">
        <v>618.28333333333342</v>
      </c>
      <c r="E226" s="36">
        <v>614.61666666666679</v>
      </c>
      <c r="F226" s="36">
        <v>609.53333333333342</v>
      </c>
      <c r="G226" s="36">
        <v>605.86666666666679</v>
      </c>
      <c r="H226" s="36">
        <v>623.36666666666679</v>
      </c>
      <c r="I226" s="36">
        <v>627.03333333333353</v>
      </c>
      <c r="J226" s="36">
        <v>632.11666666666679</v>
      </c>
      <c r="K226" s="31">
        <v>621.95000000000005</v>
      </c>
      <c r="L226" s="31">
        <v>613.20000000000005</v>
      </c>
      <c r="M226" s="31">
        <v>2.0037099999999999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68.599999999999994</v>
      </c>
      <c r="D227" s="36">
        <v>69.149999999999991</v>
      </c>
      <c r="E227" s="36">
        <v>67.749999999999986</v>
      </c>
      <c r="F227" s="36">
        <v>66.899999999999991</v>
      </c>
      <c r="G227" s="36">
        <v>65.499999999999986</v>
      </c>
      <c r="H227" s="36">
        <v>69.999999999999986</v>
      </c>
      <c r="I227" s="36">
        <v>71.399999999999991</v>
      </c>
      <c r="J227" s="36">
        <v>72.249999999999986</v>
      </c>
      <c r="K227" s="31">
        <v>70.55</v>
      </c>
      <c r="L227" s="31">
        <v>68.3</v>
      </c>
      <c r="M227" s="31">
        <v>86.398129999999995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91.95</v>
      </c>
      <c r="D228" s="36">
        <v>92.216666666666654</v>
      </c>
      <c r="E228" s="36">
        <v>91.433333333333309</v>
      </c>
      <c r="F228" s="36">
        <v>90.916666666666657</v>
      </c>
      <c r="G228" s="36">
        <v>90.133333333333312</v>
      </c>
      <c r="H228" s="36">
        <v>92.733333333333306</v>
      </c>
      <c r="I228" s="36">
        <v>93.516666666666637</v>
      </c>
      <c r="J228" s="36">
        <v>94.033333333333303</v>
      </c>
      <c r="K228" s="31">
        <v>93</v>
      </c>
      <c r="L228" s="31">
        <v>91.7</v>
      </c>
      <c r="M228" s="31">
        <v>171.04086000000001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123.7</v>
      </c>
      <c r="D229" s="36">
        <v>124.18333333333334</v>
      </c>
      <c r="E229" s="36">
        <v>122.81666666666668</v>
      </c>
      <c r="F229" s="36">
        <v>121.93333333333334</v>
      </c>
      <c r="G229" s="36">
        <v>120.56666666666668</v>
      </c>
      <c r="H229" s="36">
        <v>125.06666666666668</v>
      </c>
      <c r="I229" s="36">
        <v>126.43333333333335</v>
      </c>
      <c r="J229" s="36">
        <v>127.31666666666668</v>
      </c>
      <c r="K229" s="31">
        <v>125.55</v>
      </c>
      <c r="L229" s="31">
        <v>123.3</v>
      </c>
      <c r="M229" s="31">
        <v>47.368969999999997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892.3</v>
      </c>
      <c r="D230" s="36">
        <v>892.61666666666667</v>
      </c>
      <c r="E230" s="36">
        <v>881.83333333333337</v>
      </c>
      <c r="F230" s="36">
        <v>871.36666666666667</v>
      </c>
      <c r="G230" s="36">
        <v>860.58333333333337</v>
      </c>
      <c r="H230" s="36">
        <v>903.08333333333337</v>
      </c>
      <c r="I230" s="36">
        <v>913.86666666666667</v>
      </c>
      <c r="J230" s="36">
        <v>924.33333333333337</v>
      </c>
      <c r="K230" s="31">
        <v>903.4</v>
      </c>
      <c r="L230" s="31">
        <v>882.15</v>
      </c>
      <c r="M230" s="31">
        <v>0.15615999999999999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612.1</v>
      </c>
      <c r="D231" s="36">
        <v>611.91666666666663</v>
      </c>
      <c r="E231" s="36">
        <v>605.18333333333328</v>
      </c>
      <c r="F231" s="36">
        <v>598.26666666666665</v>
      </c>
      <c r="G231" s="36">
        <v>591.5333333333333</v>
      </c>
      <c r="H231" s="36">
        <v>618.83333333333326</v>
      </c>
      <c r="I231" s="36">
        <v>625.56666666666661</v>
      </c>
      <c r="J231" s="36">
        <v>632.48333333333323</v>
      </c>
      <c r="K231" s="31">
        <v>618.65</v>
      </c>
      <c r="L231" s="31">
        <v>605</v>
      </c>
      <c r="M231" s="31">
        <v>2.1476999999999999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229.35</v>
      </c>
      <c r="D232" s="36">
        <v>231.48333333333332</v>
      </c>
      <c r="E232" s="36">
        <v>226.51666666666665</v>
      </c>
      <c r="F232" s="36">
        <v>223.68333333333334</v>
      </c>
      <c r="G232" s="36">
        <v>218.71666666666667</v>
      </c>
      <c r="H232" s="36">
        <v>234.31666666666663</v>
      </c>
      <c r="I232" s="36">
        <v>239.28333333333327</v>
      </c>
      <c r="J232" s="36">
        <v>242.11666666666662</v>
      </c>
      <c r="K232" s="31">
        <v>236.45</v>
      </c>
      <c r="L232" s="31">
        <v>228.65</v>
      </c>
      <c r="M232" s="31">
        <v>26.44556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171.35</v>
      </c>
      <c r="D233" s="36">
        <v>171.9</v>
      </c>
      <c r="E233" s="36">
        <v>168.55</v>
      </c>
      <c r="F233" s="36">
        <v>165.75</v>
      </c>
      <c r="G233" s="36">
        <v>162.4</v>
      </c>
      <c r="H233" s="36">
        <v>174.70000000000002</v>
      </c>
      <c r="I233" s="36">
        <v>178.04999999999998</v>
      </c>
      <c r="J233" s="36">
        <v>180.85000000000002</v>
      </c>
      <c r="K233" s="31">
        <v>175.25</v>
      </c>
      <c r="L233" s="31">
        <v>169.1</v>
      </c>
      <c r="M233" s="31">
        <v>122.80321000000001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80.349999999999994</v>
      </c>
      <c r="D234" s="36">
        <v>80.716666666666654</v>
      </c>
      <c r="E234" s="36">
        <v>79.433333333333309</v>
      </c>
      <c r="F234" s="36">
        <v>78.516666666666652</v>
      </c>
      <c r="G234" s="36">
        <v>77.233333333333306</v>
      </c>
      <c r="H234" s="36">
        <v>81.633333333333312</v>
      </c>
      <c r="I234" s="36">
        <v>82.916666666666643</v>
      </c>
      <c r="J234" s="36">
        <v>83.833333333333314</v>
      </c>
      <c r="K234" s="31">
        <v>82</v>
      </c>
      <c r="L234" s="31">
        <v>79.8</v>
      </c>
      <c r="M234" s="31">
        <v>72.32929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2861.7</v>
      </c>
      <c r="D235" s="36">
        <v>2879.0166666666664</v>
      </c>
      <c r="E235" s="36">
        <v>2833.6833333333329</v>
      </c>
      <c r="F235" s="36">
        <v>2805.6666666666665</v>
      </c>
      <c r="G235" s="36">
        <v>2760.333333333333</v>
      </c>
      <c r="H235" s="36">
        <v>2907.0333333333328</v>
      </c>
      <c r="I235" s="36">
        <v>2952.3666666666668</v>
      </c>
      <c r="J235" s="36">
        <v>2980.3833333333328</v>
      </c>
      <c r="K235" s="31">
        <v>2924.35</v>
      </c>
      <c r="L235" s="31">
        <v>2851</v>
      </c>
      <c r="M235" s="31">
        <v>1.0585100000000001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427.9</v>
      </c>
      <c r="D236" s="36">
        <v>431.2166666666667</v>
      </c>
      <c r="E236" s="36">
        <v>422.43333333333339</v>
      </c>
      <c r="F236" s="36">
        <v>416.9666666666667</v>
      </c>
      <c r="G236" s="36">
        <v>408.18333333333339</v>
      </c>
      <c r="H236" s="36">
        <v>436.68333333333339</v>
      </c>
      <c r="I236" s="36">
        <v>445.4666666666667</v>
      </c>
      <c r="J236" s="36">
        <v>450.93333333333339</v>
      </c>
      <c r="K236" s="31">
        <v>440</v>
      </c>
      <c r="L236" s="31">
        <v>425.75</v>
      </c>
      <c r="M236" s="31">
        <v>15.01407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133.19999999999999</v>
      </c>
      <c r="D237" s="36">
        <v>133.21666666666667</v>
      </c>
      <c r="E237" s="36">
        <v>131.18333333333334</v>
      </c>
      <c r="F237" s="36">
        <v>129.16666666666666</v>
      </c>
      <c r="G237" s="36">
        <v>127.13333333333333</v>
      </c>
      <c r="H237" s="36">
        <v>135.23333333333335</v>
      </c>
      <c r="I237" s="36">
        <v>137.26666666666671</v>
      </c>
      <c r="J237" s="36">
        <v>139.28333333333336</v>
      </c>
      <c r="K237" s="31">
        <v>135.25</v>
      </c>
      <c r="L237" s="31">
        <v>131.19999999999999</v>
      </c>
      <c r="M237" s="31">
        <v>144.65800999999999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417.5</v>
      </c>
      <c r="D238" s="36">
        <v>414.89999999999992</v>
      </c>
      <c r="E238" s="36">
        <v>410.49999999999983</v>
      </c>
      <c r="F238" s="36">
        <v>403.49999999999989</v>
      </c>
      <c r="G238" s="36">
        <v>399.0999999999998</v>
      </c>
      <c r="H238" s="36">
        <v>421.89999999999986</v>
      </c>
      <c r="I238" s="36">
        <v>426.29999999999995</v>
      </c>
      <c r="J238" s="36">
        <v>433.2999999999999</v>
      </c>
      <c r="K238" s="31">
        <v>419.3</v>
      </c>
      <c r="L238" s="31">
        <v>407.9</v>
      </c>
      <c r="M238" s="31">
        <v>30.93788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89.65</v>
      </c>
      <c r="D239" s="36">
        <v>89.866666666666674</v>
      </c>
      <c r="E239" s="36">
        <v>88.983333333333348</v>
      </c>
      <c r="F239" s="36">
        <v>88.316666666666677</v>
      </c>
      <c r="G239" s="36">
        <v>87.433333333333351</v>
      </c>
      <c r="H239" s="36">
        <v>90.533333333333346</v>
      </c>
      <c r="I239" s="36">
        <v>91.416666666666671</v>
      </c>
      <c r="J239" s="36">
        <v>92.083333333333343</v>
      </c>
      <c r="K239" s="31">
        <v>90.75</v>
      </c>
      <c r="L239" s="31">
        <v>89.2</v>
      </c>
      <c r="M239" s="31">
        <v>92.931830000000005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46.95</v>
      </c>
      <c r="D240" s="36">
        <v>47.433333333333337</v>
      </c>
      <c r="E240" s="36">
        <v>45.816666666666677</v>
      </c>
      <c r="F240" s="36">
        <v>44.683333333333337</v>
      </c>
      <c r="G240" s="36">
        <v>43.066666666666677</v>
      </c>
      <c r="H240" s="36">
        <v>48.566666666666677</v>
      </c>
      <c r="I240" s="36">
        <v>50.183333333333337</v>
      </c>
      <c r="J240" s="36">
        <v>51.316666666666677</v>
      </c>
      <c r="K240" s="31">
        <v>49.05</v>
      </c>
      <c r="L240" s="31">
        <v>46.3</v>
      </c>
      <c r="M240" s="31">
        <v>1062.2250100000001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719.45</v>
      </c>
      <c r="D241" s="36">
        <v>717.19999999999993</v>
      </c>
      <c r="E241" s="36">
        <v>707.89999999999986</v>
      </c>
      <c r="F241" s="36">
        <v>696.34999999999991</v>
      </c>
      <c r="G241" s="36">
        <v>687.04999999999984</v>
      </c>
      <c r="H241" s="36">
        <v>728.74999999999989</v>
      </c>
      <c r="I241" s="36">
        <v>738.04999999999984</v>
      </c>
      <c r="J241" s="36">
        <v>749.59999999999991</v>
      </c>
      <c r="K241" s="31">
        <v>726.5</v>
      </c>
      <c r="L241" s="31">
        <v>705.65</v>
      </c>
      <c r="M241" s="31">
        <v>55.47419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74.349999999999994</v>
      </c>
      <c r="D242" s="36">
        <v>74.733333333333334</v>
      </c>
      <c r="E242" s="36">
        <v>73.616666666666674</v>
      </c>
      <c r="F242" s="36">
        <v>72.88333333333334</v>
      </c>
      <c r="G242" s="36">
        <v>71.76666666666668</v>
      </c>
      <c r="H242" s="36">
        <v>75.466666666666669</v>
      </c>
      <c r="I242" s="36">
        <v>76.583333333333314</v>
      </c>
      <c r="J242" s="36">
        <v>77.316666666666663</v>
      </c>
      <c r="K242" s="31">
        <v>75.849999999999994</v>
      </c>
      <c r="L242" s="31">
        <v>74</v>
      </c>
      <c r="M242" s="31">
        <v>207.16739999999999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1503</v>
      </c>
      <c r="D243" s="36">
        <v>1508.3333333333333</v>
      </c>
      <c r="E243" s="36">
        <v>1494.6666666666665</v>
      </c>
      <c r="F243" s="36">
        <v>1486.3333333333333</v>
      </c>
      <c r="G243" s="36">
        <v>1472.6666666666665</v>
      </c>
      <c r="H243" s="36">
        <v>1516.6666666666665</v>
      </c>
      <c r="I243" s="36">
        <v>1530.333333333333</v>
      </c>
      <c r="J243" s="36">
        <v>1538.6666666666665</v>
      </c>
      <c r="K243" s="31">
        <v>1522</v>
      </c>
      <c r="L243" s="31">
        <v>1500</v>
      </c>
      <c r="M243" s="31">
        <v>0.25187999999999999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457.95</v>
      </c>
      <c r="D244" s="36">
        <v>456.76666666666665</v>
      </c>
      <c r="E244" s="36">
        <v>452.73333333333329</v>
      </c>
      <c r="F244" s="36">
        <v>447.51666666666665</v>
      </c>
      <c r="G244" s="36">
        <v>443.48333333333329</v>
      </c>
      <c r="H244" s="36">
        <v>461.98333333333329</v>
      </c>
      <c r="I244" s="36">
        <v>466.01666666666659</v>
      </c>
      <c r="J244" s="36">
        <v>471.23333333333329</v>
      </c>
      <c r="K244" s="31">
        <v>460.8</v>
      </c>
      <c r="L244" s="31">
        <v>451.55</v>
      </c>
      <c r="M244" s="31">
        <v>16.891760000000001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183.35</v>
      </c>
      <c r="D245" s="36">
        <v>184.79999999999998</v>
      </c>
      <c r="E245" s="36">
        <v>180.94999999999996</v>
      </c>
      <c r="F245" s="36">
        <v>178.54999999999998</v>
      </c>
      <c r="G245" s="36">
        <v>174.69999999999996</v>
      </c>
      <c r="H245" s="36">
        <v>187.19999999999996</v>
      </c>
      <c r="I245" s="36">
        <v>191.04999999999998</v>
      </c>
      <c r="J245" s="36">
        <v>193.44999999999996</v>
      </c>
      <c r="K245" s="31">
        <v>188.65</v>
      </c>
      <c r="L245" s="31">
        <v>182.4</v>
      </c>
      <c r="M245" s="31">
        <v>53.258009999999999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1401.85</v>
      </c>
      <c r="D246" s="36">
        <v>1403.8500000000001</v>
      </c>
      <c r="E246" s="36">
        <v>1392.3000000000002</v>
      </c>
      <c r="F246" s="36">
        <v>1382.75</v>
      </c>
      <c r="G246" s="36">
        <v>1371.2</v>
      </c>
      <c r="H246" s="36">
        <v>1413.4000000000003</v>
      </c>
      <c r="I246" s="36">
        <v>1424.95</v>
      </c>
      <c r="J246" s="36">
        <v>1434.5000000000005</v>
      </c>
      <c r="K246" s="31">
        <v>1415.4</v>
      </c>
      <c r="L246" s="31">
        <v>1394.3</v>
      </c>
      <c r="M246" s="31">
        <v>16.47175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19.7</v>
      </c>
      <c r="D247" s="36">
        <v>19.049999999999997</v>
      </c>
      <c r="E247" s="36">
        <v>18.199999999999996</v>
      </c>
      <c r="F247" s="36">
        <v>16.7</v>
      </c>
      <c r="G247" s="36">
        <v>15.849999999999998</v>
      </c>
      <c r="H247" s="36">
        <v>20.549999999999994</v>
      </c>
      <c r="I247" s="36">
        <v>21.399999999999995</v>
      </c>
      <c r="J247" s="36">
        <v>22.899999999999991</v>
      </c>
      <c r="K247" s="31">
        <v>19.899999999999999</v>
      </c>
      <c r="L247" s="31">
        <v>17.55</v>
      </c>
      <c r="M247" s="31">
        <v>2482.3559599999999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4209.05</v>
      </c>
      <c r="D248" s="36">
        <v>4160.0333333333328</v>
      </c>
      <c r="E248" s="36">
        <v>4100.0666666666657</v>
      </c>
      <c r="F248" s="36">
        <v>3991.083333333333</v>
      </c>
      <c r="G248" s="36">
        <v>3931.1166666666659</v>
      </c>
      <c r="H248" s="36">
        <v>4269.0166666666655</v>
      </c>
      <c r="I248" s="36">
        <v>4328.9833333333327</v>
      </c>
      <c r="J248" s="36">
        <v>4437.9666666666653</v>
      </c>
      <c r="K248" s="31">
        <v>4220</v>
      </c>
      <c r="L248" s="31">
        <v>4051.05</v>
      </c>
      <c r="M248" s="31">
        <v>5.7682599999999997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1463.45</v>
      </c>
      <c r="D249" s="36">
        <v>1463.1000000000001</v>
      </c>
      <c r="E249" s="36">
        <v>1450.5500000000002</v>
      </c>
      <c r="F249" s="36">
        <v>1437.65</v>
      </c>
      <c r="G249" s="36">
        <v>1425.1000000000001</v>
      </c>
      <c r="H249" s="36">
        <v>1476.0000000000002</v>
      </c>
      <c r="I249" s="36">
        <v>1488.55</v>
      </c>
      <c r="J249" s="36">
        <v>1501.4500000000003</v>
      </c>
      <c r="K249" s="31">
        <v>1475.65</v>
      </c>
      <c r="L249" s="31">
        <v>1450.2</v>
      </c>
      <c r="M249" s="31">
        <v>73.846209999999999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2863.4</v>
      </c>
      <c r="D250" s="36">
        <v>2846.75</v>
      </c>
      <c r="E250" s="36">
        <v>2821.65</v>
      </c>
      <c r="F250" s="36">
        <v>2779.9</v>
      </c>
      <c r="G250" s="36">
        <v>2754.8</v>
      </c>
      <c r="H250" s="36">
        <v>2888.5</v>
      </c>
      <c r="I250" s="36">
        <v>2913.6000000000004</v>
      </c>
      <c r="J250" s="36">
        <v>2955.35</v>
      </c>
      <c r="K250" s="31">
        <v>2871.85</v>
      </c>
      <c r="L250" s="31">
        <v>2805</v>
      </c>
      <c r="M250" s="31">
        <v>0.11465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706.4</v>
      </c>
      <c r="D251" s="36">
        <v>701.55000000000007</v>
      </c>
      <c r="E251" s="36">
        <v>695.10000000000014</v>
      </c>
      <c r="F251" s="36">
        <v>683.80000000000007</v>
      </c>
      <c r="G251" s="36">
        <v>677.35000000000014</v>
      </c>
      <c r="H251" s="36">
        <v>712.85000000000014</v>
      </c>
      <c r="I251" s="36">
        <v>719.30000000000018</v>
      </c>
      <c r="J251" s="36">
        <v>730.60000000000014</v>
      </c>
      <c r="K251" s="31">
        <v>708</v>
      </c>
      <c r="L251" s="31">
        <v>690.25</v>
      </c>
      <c r="M251" s="31">
        <v>1.8583400000000001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2473.4</v>
      </c>
      <c r="D252" s="36">
        <v>2450.9</v>
      </c>
      <c r="E252" s="36">
        <v>2422.8000000000002</v>
      </c>
      <c r="F252" s="36">
        <v>2372.2000000000003</v>
      </c>
      <c r="G252" s="36">
        <v>2344.1000000000004</v>
      </c>
      <c r="H252" s="36">
        <v>2501.5</v>
      </c>
      <c r="I252" s="36">
        <v>2529.5999999999995</v>
      </c>
      <c r="J252" s="36">
        <v>2580.1999999999998</v>
      </c>
      <c r="K252" s="31">
        <v>2479</v>
      </c>
      <c r="L252" s="31">
        <v>2400.3000000000002</v>
      </c>
      <c r="M252" s="31">
        <v>12.63799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926.95</v>
      </c>
      <c r="D253" s="36">
        <v>927.25</v>
      </c>
      <c r="E253" s="36">
        <v>919.55</v>
      </c>
      <c r="F253" s="36">
        <v>912.15</v>
      </c>
      <c r="G253" s="36">
        <v>904.44999999999993</v>
      </c>
      <c r="H253" s="36">
        <v>934.65</v>
      </c>
      <c r="I253" s="36">
        <v>942.35</v>
      </c>
      <c r="J253" s="36">
        <v>949.75</v>
      </c>
      <c r="K253" s="31">
        <v>934.95</v>
      </c>
      <c r="L253" s="31">
        <v>919.85</v>
      </c>
      <c r="M253" s="31">
        <v>2.25041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31</v>
      </c>
      <c r="D254" s="36">
        <v>31.099999999999998</v>
      </c>
      <c r="E254" s="36">
        <v>30.649999999999995</v>
      </c>
      <c r="F254" s="36">
        <v>30.299999999999997</v>
      </c>
      <c r="G254" s="36">
        <v>29.849999999999994</v>
      </c>
      <c r="H254" s="36">
        <v>31.449999999999996</v>
      </c>
      <c r="I254" s="36">
        <v>31.9</v>
      </c>
      <c r="J254" s="36">
        <v>32.25</v>
      </c>
      <c r="K254" s="31">
        <v>31.55</v>
      </c>
      <c r="L254" s="31">
        <v>30.75</v>
      </c>
      <c r="M254" s="31">
        <v>105.53299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436.05</v>
      </c>
      <c r="D255" s="36">
        <v>437.2</v>
      </c>
      <c r="E255" s="36">
        <v>433.9</v>
      </c>
      <c r="F255" s="36">
        <v>431.75</v>
      </c>
      <c r="G255" s="36">
        <v>428.45</v>
      </c>
      <c r="H255" s="36">
        <v>439.34999999999997</v>
      </c>
      <c r="I255" s="36">
        <v>442.65000000000003</v>
      </c>
      <c r="J255" s="36">
        <v>444.79999999999995</v>
      </c>
      <c r="K255" s="31">
        <v>440.5</v>
      </c>
      <c r="L255" s="31">
        <v>435.05</v>
      </c>
      <c r="M255" s="31">
        <v>100.30257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194</v>
      </c>
      <c r="D256" s="36">
        <v>195</v>
      </c>
      <c r="E256" s="36">
        <v>190.2</v>
      </c>
      <c r="F256" s="36">
        <v>186.39999999999998</v>
      </c>
      <c r="G256" s="36">
        <v>181.59999999999997</v>
      </c>
      <c r="H256" s="36">
        <v>198.8</v>
      </c>
      <c r="I256" s="36">
        <v>203.60000000000002</v>
      </c>
      <c r="J256" s="36">
        <v>207.40000000000003</v>
      </c>
      <c r="K256" s="31">
        <v>199.8</v>
      </c>
      <c r="L256" s="31">
        <v>191.2</v>
      </c>
      <c r="M256" s="31">
        <v>17.30029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1494.9</v>
      </c>
      <c r="D257" s="36">
        <v>1490.1333333333332</v>
      </c>
      <c r="E257" s="36">
        <v>1469.7666666666664</v>
      </c>
      <c r="F257" s="36">
        <v>1444.6333333333332</v>
      </c>
      <c r="G257" s="36">
        <v>1424.2666666666664</v>
      </c>
      <c r="H257" s="36">
        <v>1515.2666666666664</v>
      </c>
      <c r="I257" s="36">
        <v>1535.6333333333332</v>
      </c>
      <c r="J257" s="36">
        <v>1560.7666666666664</v>
      </c>
      <c r="K257" s="31">
        <v>1510.5</v>
      </c>
      <c r="L257" s="31">
        <v>1465</v>
      </c>
      <c r="M257" s="31">
        <v>1.4368000000000001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3135.7</v>
      </c>
      <c r="D258" s="36">
        <v>3147.1833333333329</v>
      </c>
      <c r="E258" s="36">
        <v>3109.3666666666659</v>
      </c>
      <c r="F258" s="36">
        <v>3083.0333333333328</v>
      </c>
      <c r="G258" s="36">
        <v>3045.2166666666658</v>
      </c>
      <c r="H258" s="36">
        <v>3173.516666666666</v>
      </c>
      <c r="I258" s="36">
        <v>3211.3333333333326</v>
      </c>
      <c r="J258" s="36">
        <v>3237.6666666666661</v>
      </c>
      <c r="K258" s="31">
        <v>3185</v>
      </c>
      <c r="L258" s="31">
        <v>3120.85</v>
      </c>
      <c r="M258" s="31">
        <v>0.29354000000000002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118.25</v>
      </c>
      <c r="D259" s="36">
        <v>117.89999999999999</v>
      </c>
      <c r="E259" s="36">
        <v>116.89999999999998</v>
      </c>
      <c r="F259" s="36">
        <v>115.54999999999998</v>
      </c>
      <c r="G259" s="36">
        <v>114.54999999999997</v>
      </c>
      <c r="H259" s="36">
        <v>119.24999999999999</v>
      </c>
      <c r="I259" s="36">
        <v>120.25000000000001</v>
      </c>
      <c r="J259" s="36">
        <v>121.6</v>
      </c>
      <c r="K259" s="31">
        <v>118.9</v>
      </c>
      <c r="L259" s="31">
        <v>116.55</v>
      </c>
      <c r="M259" s="31">
        <v>8.0500399999999992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1296.2</v>
      </c>
      <c r="D260" s="36">
        <v>1294.0666666666666</v>
      </c>
      <c r="E260" s="36">
        <v>1271.1333333333332</v>
      </c>
      <c r="F260" s="36">
        <v>1246.0666666666666</v>
      </c>
      <c r="G260" s="36">
        <v>1223.1333333333332</v>
      </c>
      <c r="H260" s="36">
        <v>1319.1333333333332</v>
      </c>
      <c r="I260" s="36">
        <v>1342.0666666666666</v>
      </c>
      <c r="J260" s="36">
        <v>1367.1333333333332</v>
      </c>
      <c r="K260" s="31">
        <v>1317</v>
      </c>
      <c r="L260" s="31">
        <v>1269</v>
      </c>
      <c r="M260" s="31">
        <v>1.2012799999999999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479.75</v>
      </c>
      <c r="D261" s="36">
        <v>486.51666666666665</v>
      </c>
      <c r="E261" s="36">
        <v>471.2833333333333</v>
      </c>
      <c r="F261" s="36">
        <v>462.81666666666666</v>
      </c>
      <c r="G261" s="36">
        <v>447.58333333333331</v>
      </c>
      <c r="H261" s="36">
        <v>494.98333333333329</v>
      </c>
      <c r="I261" s="36">
        <v>510.21666666666664</v>
      </c>
      <c r="J261" s="36">
        <v>518.68333333333328</v>
      </c>
      <c r="K261" s="31">
        <v>501.75</v>
      </c>
      <c r="L261" s="31">
        <v>478.05</v>
      </c>
      <c r="M261" s="31">
        <v>8.5664700000000007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677.85</v>
      </c>
      <c r="D262" s="36">
        <v>679.23333333333335</v>
      </c>
      <c r="E262" s="36">
        <v>673.61666666666667</v>
      </c>
      <c r="F262" s="36">
        <v>669.38333333333333</v>
      </c>
      <c r="G262" s="36">
        <v>663.76666666666665</v>
      </c>
      <c r="H262" s="36">
        <v>683.4666666666667</v>
      </c>
      <c r="I262" s="36">
        <v>689.08333333333348</v>
      </c>
      <c r="J262" s="36">
        <v>693.31666666666672</v>
      </c>
      <c r="K262" s="31">
        <v>684.85</v>
      </c>
      <c r="L262" s="31">
        <v>675</v>
      </c>
      <c r="M262" s="31">
        <v>9.5746599999999997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373.3</v>
      </c>
      <c r="D263" s="36">
        <v>374.66666666666669</v>
      </c>
      <c r="E263" s="36">
        <v>368.83333333333337</v>
      </c>
      <c r="F263" s="36">
        <v>364.36666666666667</v>
      </c>
      <c r="G263" s="36">
        <v>358.53333333333336</v>
      </c>
      <c r="H263" s="36">
        <v>379.13333333333338</v>
      </c>
      <c r="I263" s="36">
        <v>384.96666666666675</v>
      </c>
      <c r="J263" s="36">
        <v>389.43333333333339</v>
      </c>
      <c r="K263" s="31">
        <v>380.5</v>
      </c>
      <c r="L263" s="31">
        <v>370.2</v>
      </c>
      <c r="M263" s="31">
        <v>0.88097999999999999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670.15</v>
      </c>
      <c r="D264" s="36">
        <v>665.80000000000007</v>
      </c>
      <c r="E264" s="36">
        <v>655.45000000000016</v>
      </c>
      <c r="F264" s="36">
        <v>640.75000000000011</v>
      </c>
      <c r="G264" s="36">
        <v>630.4000000000002</v>
      </c>
      <c r="H264" s="36">
        <v>680.50000000000011</v>
      </c>
      <c r="I264" s="36">
        <v>690.85</v>
      </c>
      <c r="J264" s="36">
        <v>705.55000000000007</v>
      </c>
      <c r="K264" s="31">
        <v>676.15</v>
      </c>
      <c r="L264" s="31">
        <v>651.1</v>
      </c>
      <c r="M264" s="31">
        <v>3.70282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387.5</v>
      </c>
      <c r="D265" s="36">
        <v>389.73333333333335</v>
      </c>
      <c r="E265" s="36">
        <v>383.76666666666671</v>
      </c>
      <c r="F265" s="36">
        <v>380.03333333333336</v>
      </c>
      <c r="G265" s="36">
        <v>374.06666666666672</v>
      </c>
      <c r="H265" s="36">
        <v>393.4666666666667</v>
      </c>
      <c r="I265" s="36">
        <v>399.43333333333339</v>
      </c>
      <c r="J265" s="36">
        <v>403.16666666666669</v>
      </c>
      <c r="K265" s="31">
        <v>395.7</v>
      </c>
      <c r="L265" s="31">
        <v>386</v>
      </c>
      <c r="M265" s="31">
        <v>5.5482399999999998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86.35</v>
      </c>
      <c r="D266" s="36">
        <v>85.666666666666671</v>
      </c>
      <c r="E266" s="36">
        <v>84.233333333333348</v>
      </c>
      <c r="F266" s="36">
        <v>82.116666666666674</v>
      </c>
      <c r="G266" s="36">
        <v>80.683333333333351</v>
      </c>
      <c r="H266" s="36">
        <v>87.783333333333346</v>
      </c>
      <c r="I266" s="36">
        <v>89.216666666666654</v>
      </c>
      <c r="J266" s="36">
        <v>91.333333333333343</v>
      </c>
      <c r="K266" s="31">
        <v>87.1</v>
      </c>
      <c r="L266" s="31">
        <v>83.55</v>
      </c>
      <c r="M266" s="31">
        <v>25.079540000000001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413.5</v>
      </c>
      <c r="D267" s="36">
        <v>416.98333333333335</v>
      </c>
      <c r="E267" s="36">
        <v>407.51666666666671</v>
      </c>
      <c r="F267" s="36">
        <v>401.53333333333336</v>
      </c>
      <c r="G267" s="36">
        <v>392.06666666666672</v>
      </c>
      <c r="H267" s="36">
        <v>422.9666666666667</v>
      </c>
      <c r="I267" s="36">
        <v>432.43333333333339</v>
      </c>
      <c r="J267" s="36">
        <v>438.41666666666669</v>
      </c>
      <c r="K267" s="31">
        <v>426.45</v>
      </c>
      <c r="L267" s="31">
        <v>411</v>
      </c>
      <c r="M267" s="31">
        <v>27.79532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755.5</v>
      </c>
      <c r="D268" s="36">
        <v>757.01666666666677</v>
      </c>
      <c r="E268" s="36">
        <v>751.38333333333355</v>
      </c>
      <c r="F268" s="36">
        <v>747.26666666666677</v>
      </c>
      <c r="G268" s="36">
        <v>741.63333333333355</v>
      </c>
      <c r="H268" s="36">
        <v>761.13333333333355</v>
      </c>
      <c r="I268" s="36">
        <v>766.76666666666677</v>
      </c>
      <c r="J268" s="36">
        <v>770.88333333333355</v>
      </c>
      <c r="K268" s="31">
        <v>762.65</v>
      </c>
      <c r="L268" s="31">
        <v>752.9</v>
      </c>
      <c r="M268" s="31">
        <v>14.59736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530.20000000000005</v>
      </c>
      <c r="D269" s="36">
        <v>534.73333333333335</v>
      </c>
      <c r="E269" s="36">
        <v>524.51666666666665</v>
      </c>
      <c r="F269" s="36">
        <v>518.83333333333326</v>
      </c>
      <c r="G269" s="36">
        <v>508.61666666666656</v>
      </c>
      <c r="H269" s="36">
        <v>540.41666666666674</v>
      </c>
      <c r="I269" s="36">
        <v>550.63333333333344</v>
      </c>
      <c r="J269" s="36">
        <v>556.31666666666683</v>
      </c>
      <c r="K269" s="31">
        <v>544.95000000000005</v>
      </c>
      <c r="L269" s="31">
        <v>529.04999999999995</v>
      </c>
      <c r="M269" s="31">
        <v>27.230429999999998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484.7</v>
      </c>
      <c r="D270" s="36">
        <v>482.7</v>
      </c>
      <c r="E270" s="36">
        <v>477</v>
      </c>
      <c r="F270" s="36">
        <v>469.3</v>
      </c>
      <c r="G270" s="36">
        <v>463.6</v>
      </c>
      <c r="H270" s="36">
        <v>490.4</v>
      </c>
      <c r="I270" s="36">
        <v>496.09999999999991</v>
      </c>
      <c r="J270" s="36">
        <v>503.79999999999995</v>
      </c>
      <c r="K270" s="31">
        <v>488.4</v>
      </c>
      <c r="L270" s="31">
        <v>475</v>
      </c>
      <c r="M270" s="31">
        <v>2.32254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424.35</v>
      </c>
      <c r="D271" s="36">
        <v>429.90000000000003</v>
      </c>
      <c r="E271" s="36">
        <v>417.95000000000005</v>
      </c>
      <c r="F271" s="36">
        <v>411.55</v>
      </c>
      <c r="G271" s="36">
        <v>399.6</v>
      </c>
      <c r="H271" s="36">
        <v>436.30000000000007</v>
      </c>
      <c r="I271" s="36">
        <v>448.25</v>
      </c>
      <c r="J271" s="36">
        <v>454.65000000000009</v>
      </c>
      <c r="K271" s="31">
        <v>441.85</v>
      </c>
      <c r="L271" s="31">
        <v>423.5</v>
      </c>
      <c r="M271" s="31">
        <v>0.68557999999999997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731.15</v>
      </c>
      <c r="D272" s="36">
        <v>732.76666666666677</v>
      </c>
      <c r="E272" s="36">
        <v>726.53333333333353</v>
      </c>
      <c r="F272" s="36">
        <v>721.91666666666674</v>
      </c>
      <c r="G272" s="36">
        <v>715.68333333333351</v>
      </c>
      <c r="H272" s="36">
        <v>737.38333333333355</v>
      </c>
      <c r="I272" s="36">
        <v>743.6166666666669</v>
      </c>
      <c r="J272" s="36">
        <v>748.23333333333358</v>
      </c>
      <c r="K272" s="31">
        <v>739</v>
      </c>
      <c r="L272" s="31">
        <v>728.15</v>
      </c>
      <c r="M272" s="31">
        <v>0.67000999999999999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356.7</v>
      </c>
      <c r="D273" s="36">
        <v>360.65000000000003</v>
      </c>
      <c r="E273" s="36">
        <v>351.25000000000006</v>
      </c>
      <c r="F273" s="36">
        <v>345.8</v>
      </c>
      <c r="G273" s="36">
        <v>336.40000000000003</v>
      </c>
      <c r="H273" s="36">
        <v>366.10000000000008</v>
      </c>
      <c r="I273" s="36">
        <v>375.50000000000006</v>
      </c>
      <c r="J273" s="36">
        <v>380.9500000000001</v>
      </c>
      <c r="K273" s="31">
        <v>370.05</v>
      </c>
      <c r="L273" s="31">
        <v>355.2</v>
      </c>
      <c r="M273" s="31">
        <v>9.8182700000000001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748.1</v>
      </c>
      <c r="D274" s="36">
        <v>751.2833333333333</v>
      </c>
      <c r="E274" s="36">
        <v>739.66666666666663</v>
      </c>
      <c r="F274" s="36">
        <v>731.23333333333335</v>
      </c>
      <c r="G274" s="36">
        <v>719.61666666666667</v>
      </c>
      <c r="H274" s="36">
        <v>759.71666666666658</v>
      </c>
      <c r="I274" s="36">
        <v>771.33333333333337</v>
      </c>
      <c r="J274" s="36">
        <v>779.76666666666654</v>
      </c>
      <c r="K274" s="31">
        <v>762.9</v>
      </c>
      <c r="L274" s="31">
        <v>742.85</v>
      </c>
      <c r="M274" s="31">
        <v>1.3347199999999999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1328.45</v>
      </c>
      <c r="D275" s="36">
        <v>1334.1833333333334</v>
      </c>
      <c r="E275" s="36">
        <v>1319.8166666666668</v>
      </c>
      <c r="F275" s="36">
        <v>1311.1833333333334</v>
      </c>
      <c r="G275" s="36">
        <v>1296.8166666666668</v>
      </c>
      <c r="H275" s="36">
        <v>1342.8166666666668</v>
      </c>
      <c r="I275" s="36">
        <v>1357.1833333333336</v>
      </c>
      <c r="J275" s="36">
        <v>1365.8166666666668</v>
      </c>
      <c r="K275" s="31">
        <v>1348.55</v>
      </c>
      <c r="L275" s="31">
        <v>1325.55</v>
      </c>
      <c r="M275" s="31">
        <v>0.45734999999999998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646.85</v>
      </c>
      <c r="D276" s="36">
        <v>649.90000000000009</v>
      </c>
      <c r="E276" s="36">
        <v>638.10000000000014</v>
      </c>
      <c r="F276" s="36">
        <v>629.35</v>
      </c>
      <c r="G276" s="36">
        <v>617.55000000000007</v>
      </c>
      <c r="H276" s="36">
        <v>658.6500000000002</v>
      </c>
      <c r="I276" s="36">
        <v>670.45000000000016</v>
      </c>
      <c r="J276" s="36">
        <v>679.20000000000027</v>
      </c>
      <c r="K276" s="31">
        <v>661.7</v>
      </c>
      <c r="L276" s="31">
        <v>641.15</v>
      </c>
      <c r="M276" s="31">
        <v>1.11189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234.4</v>
      </c>
      <c r="D277" s="36">
        <v>232.68333333333331</v>
      </c>
      <c r="E277" s="36">
        <v>229.61666666666662</v>
      </c>
      <c r="F277" s="36">
        <v>224.83333333333331</v>
      </c>
      <c r="G277" s="36">
        <v>221.76666666666662</v>
      </c>
      <c r="H277" s="36">
        <v>237.46666666666661</v>
      </c>
      <c r="I277" s="36">
        <v>240.53333333333327</v>
      </c>
      <c r="J277" s="36">
        <v>245.31666666666661</v>
      </c>
      <c r="K277" s="31">
        <v>235.75</v>
      </c>
      <c r="L277" s="31">
        <v>227.9</v>
      </c>
      <c r="M277" s="31">
        <v>25.801220000000001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323.05</v>
      </c>
      <c r="D278" s="36">
        <v>323.5333333333333</v>
      </c>
      <c r="E278" s="36">
        <v>321.31666666666661</v>
      </c>
      <c r="F278" s="36">
        <v>319.58333333333331</v>
      </c>
      <c r="G278" s="36">
        <v>317.36666666666662</v>
      </c>
      <c r="H278" s="36">
        <v>325.26666666666659</v>
      </c>
      <c r="I278" s="36">
        <v>327.48333333333329</v>
      </c>
      <c r="J278" s="36">
        <v>329.21666666666658</v>
      </c>
      <c r="K278" s="31">
        <v>325.75</v>
      </c>
      <c r="L278" s="31">
        <v>321.8</v>
      </c>
      <c r="M278" s="31">
        <v>2.6301399999999999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133.80000000000001</v>
      </c>
      <c r="D279" s="36">
        <v>134.35000000000002</v>
      </c>
      <c r="E279" s="36">
        <v>132.30000000000004</v>
      </c>
      <c r="F279" s="36">
        <v>130.80000000000001</v>
      </c>
      <c r="G279" s="36">
        <v>128.75000000000003</v>
      </c>
      <c r="H279" s="36">
        <v>135.85000000000005</v>
      </c>
      <c r="I279" s="36">
        <v>137.9</v>
      </c>
      <c r="J279" s="36">
        <v>139.40000000000006</v>
      </c>
      <c r="K279" s="31">
        <v>136.4</v>
      </c>
      <c r="L279" s="31">
        <v>132.85</v>
      </c>
      <c r="M279" s="31">
        <v>22.7166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672.05</v>
      </c>
      <c r="D280" s="36">
        <v>673.69999999999993</v>
      </c>
      <c r="E280" s="36">
        <v>666.14999999999986</v>
      </c>
      <c r="F280" s="36">
        <v>660.24999999999989</v>
      </c>
      <c r="G280" s="36">
        <v>652.69999999999982</v>
      </c>
      <c r="H280" s="36">
        <v>679.59999999999991</v>
      </c>
      <c r="I280" s="36">
        <v>687.14999999999986</v>
      </c>
      <c r="J280" s="36">
        <v>693.05</v>
      </c>
      <c r="K280" s="31">
        <v>681.25</v>
      </c>
      <c r="L280" s="31">
        <v>667.8</v>
      </c>
      <c r="M280" s="31">
        <v>1.0637300000000001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2698</v>
      </c>
      <c r="D281" s="36">
        <v>2685.6666666666665</v>
      </c>
      <c r="E281" s="36">
        <v>2636.333333333333</v>
      </c>
      <c r="F281" s="36">
        <v>2574.6666666666665</v>
      </c>
      <c r="G281" s="36">
        <v>2525.333333333333</v>
      </c>
      <c r="H281" s="36">
        <v>2747.333333333333</v>
      </c>
      <c r="I281" s="36">
        <v>2796.6666666666661</v>
      </c>
      <c r="J281" s="36">
        <v>2858.333333333333</v>
      </c>
      <c r="K281" s="31">
        <v>2735</v>
      </c>
      <c r="L281" s="31">
        <v>2624</v>
      </c>
      <c r="M281" s="31">
        <v>5.2092499999999999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2592.9499999999998</v>
      </c>
      <c r="D282" s="36">
        <v>2608.1</v>
      </c>
      <c r="E282" s="36">
        <v>2547.1999999999998</v>
      </c>
      <c r="F282" s="36">
        <v>2501.4499999999998</v>
      </c>
      <c r="G282" s="36">
        <v>2440.5499999999997</v>
      </c>
      <c r="H282" s="36">
        <v>2653.85</v>
      </c>
      <c r="I282" s="36">
        <v>2714.7500000000005</v>
      </c>
      <c r="J282" s="36">
        <v>2760.5</v>
      </c>
      <c r="K282" s="31">
        <v>2669</v>
      </c>
      <c r="L282" s="31">
        <v>2562.35</v>
      </c>
      <c r="M282" s="31">
        <v>8.4769999999999998E-2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538.1</v>
      </c>
      <c r="D283" s="36">
        <v>539.30000000000007</v>
      </c>
      <c r="E283" s="36">
        <v>531.30000000000018</v>
      </c>
      <c r="F283" s="36">
        <v>524.50000000000011</v>
      </c>
      <c r="G283" s="36">
        <v>516.50000000000023</v>
      </c>
      <c r="H283" s="36">
        <v>546.10000000000014</v>
      </c>
      <c r="I283" s="36">
        <v>554.09999999999991</v>
      </c>
      <c r="J283" s="36">
        <v>560.90000000000009</v>
      </c>
      <c r="K283" s="31">
        <v>547.29999999999995</v>
      </c>
      <c r="L283" s="31">
        <v>532.5</v>
      </c>
      <c r="M283" s="31">
        <v>0.14626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468.4</v>
      </c>
      <c r="D284" s="36">
        <v>471.3</v>
      </c>
      <c r="E284" s="36">
        <v>463.1</v>
      </c>
      <c r="F284" s="36">
        <v>457.8</v>
      </c>
      <c r="G284" s="36">
        <v>449.6</v>
      </c>
      <c r="H284" s="36">
        <v>476.6</v>
      </c>
      <c r="I284" s="36">
        <v>484.79999999999995</v>
      </c>
      <c r="J284" s="36">
        <v>490.1</v>
      </c>
      <c r="K284" s="31">
        <v>479.5</v>
      </c>
      <c r="L284" s="31">
        <v>466</v>
      </c>
      <c r="M284" s="31">
        <v>1.1634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284.35000000000002</v>
      </c>
      <c r="D285" s="36">
        <v>283.76666666666665</v>
      </c>
      <c r="E285" s="36">
        <v>280.83333333333331</v>
      </c>
      <c r="F285" s="36">
        <v>277.31666666666666</v>
      </c>
      <c r="G285" s="36">
        <v>274.38333333333333</v>
      </c>
      <c r="H285" s="36">
        <v>287.2833333333333</v>
      </c>
      <c r="I285" s="36">
        <v>290.2166666666667</v>
      </c>
      <c r="J285" s="36">
        <v>293.73333333333329</v>
      </c>
      <c r="K285" s="31">
        <v>286.7</v>
      </c>
      <c r="L285" s="31">
        <v>280.25</v>
      </c>
      <c r="M285" s="31">
        <v>5.3990099999999996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1734.25</v>
      </c>
      <c r="D286" s="36">
        <v>1734.1333333333332</v>
      </c>
      <c r="E286" s="36">
        <v>1721.2666666666664</v>
      </c>
      <c r="F286" s="36">
        <v>1708.2833333333333</v>
      </c>
      <c r="G286" s="36">
        <v>1695.4166666666665</v>
      </c>
      <c r="H286" s="36">
        <v>1747.1166666666663</v>
      </c>
      <c r="I286" s="36">
        <v>1759.9833333333331</v>
      </c>
      <c r="J286" s="36">
        <v>1772.9666666666662</v>
      </c>
      <c r="K286" s="31">
        <v>1747</v>
      </c>
      <c r="L286" s="31">
        <v>1721.15</v>
      </c>
      <c r="M286" s="31">
        <v>29.668009999999999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1157.3</v>
      </c>
      <c r="D287" s="36">
        <v>1154.3166666666666</v>
      </c>
      <c r="E287" s="36">
        <v>1136.7333333333331</v>
      </c>
      <c r="F287" s="36">
        <v>1116.1666666666665</v>
      </c>
      <c r="G287" s="36">
        <v>1098.583333333333</v>
      </c>
      <c r="H287" s="36">
        <v>1174.8833333333332</v>
      </c>
      <c r="I287" s="36">
        <v>1192.4666666666667</v>
      </c>
      <c r="J287" s="36">
        <v>1213.0333333333333</v>
      </c>
      <c r="K287" s="31">
        <v>1171.9000000000001</v>
      </c>
      <c r="L287" s="31">
        <v>1133.75</v>
      </c>
      <c r="M287" s="31">
        <v>10.81653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401.4</v>
      </c>
      <c r="D288" s="36">
        <v>400.66666666666669</v>
      </c>
      <c r="E288" s="36">
        <v>396.03333333333336</v>
      </c>
      <c r="F288" s="36">
        <v>390.66666666666669</v>
      </c>
      <c r="G288" s="36">
        <v>386.03333333333336</v>
      </c>
      <c r="H288" s="36">
        <v>406.03333333333336</v>
      </c>
      <c r="I288" s="36">
        <v>410.66666666666669</v>
      </c>
      <c r="J288" s="36">
        <v>416.03333333333336</v>
      </c>
      <c r="K288" s="31">
        <v>405.3</v>
      </c>
      <c r="L288" s="31">
        <v>395.3</v>
      </c>
      <c r="M288" s="31">
        <v>2.7165499999999998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1929.35</v>
      </c>
      <c r="D289" s="36">
        <v>1937.6166666666668</v>
      </c>
      <c r="E289" s="36">
        <v>1915.2333333333336</v>
      </c>
      <c r="F289" s="36">
        <v>1901.1166666666668</v>
      </c>
      <c r="G289" s="36">
        <v>1878.7333333333336</v>
      </c>
      <c r="H289" s="36">
        <v>1951.7333333333336</v>
      </c>
      <c r="I289" s="36">
        <v>1974.1166666666668</v>
      </c>
      <c r="J289" s="36">
        <v>1988.2333333333336</v>
      </c>
      <c r="K289" s="31">
        <v>1960</v>
      </c>
      <c r="L289" s="31">
        <v>1923.5</v>
      </c>
      <c r="M289" s="31">
        <v>0.30597999999999997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3028.3</v>
      </c>
      <c r="D290" s="36">
        <v>3045.2333333333336</v>
      </c>
      <c r="E290" s="36">
        <v>2993.0666666666671</v>
      </c>
      <c r="F290" s="36">
        <v>2957.8333333333335</v>
      </c>
      <c r="G290" s="36">
        <v>2905.666666666667</v>
      </c>
      <c r="H290" s="36">
        <v>3080.4666666666672</v>
      </c>
      <c r="I290" s="36">
        <v>3132.6333333333332</v>
      </c>
      <c r="J290" s="36">
        <v>3167.8666666666672</v>
      </c>
      <c r="K290" s="31">
        <v>3097.4</v>
      </c>
      <c r="L290" s="31">
        <v>3010</v>
      </c>
      <c r="M290" s="31">
        <v>0.36393999999999999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131.5</v>
      </c>
      <c r="D291" s="36">
        <v>131.70000000000002</v>
      </c>
      <c r="E291" s="36">
        <v>130.10000000000002</v>
      </c>
      <c r="F291" s="36">
        <v>128.70000000000002</v>
      </c>
      <c r="G291" s="36">
        <v>127.10000000000002</v>
      </c>
      <c r="H291" s="36">
        <v>133.10000000000002</v>
      </c>
      <c r="I291" s="36">
        <v>134.69999999999999</v>
      </c>
      <c r="J291" s="36">
        <v>136.10000000000002</v>
      </c>
      <c r="K291" s="31">
        <v>133.30000000000001</v>
      </c>
      <c r="L291" s="31">
        <v>130.30000000000001</v>
      </c>
      <c r="M291" s="31">
        <v>85.86054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4639.6499999999996</v>
      </c>
      <c r="D292" s="36">
        <v>4621.2</v>
      </c>
      <c r="E292" s="36">
        <v>4588.5</v>
      </c>
      <c r="F292" s="36">
        <v>4537.3500000000004</v>
      </c>
      <c r="G292" s="36">
        <v>4504.6500000000005</v>
      </c>
      <c r="H292" s="36">
        <v>4672.3499999999995</v>
      </c>
      <c r="I292" s="36">
        <v>4705.0499999999984</v>
      </c>
      <c r="J292" s="36">
        <v>4756.1999999999989</v>
      </c>
      <c r="K292" s="31">
        <v>4653.8999999999996</v>
      </c>
      <c r="L292" s="31">
        <v>4570.05</v>
      </c>
      <c r="M292" s="31">
        <v>1.1124499999999999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14316.55</v>
      </c>
      <c r="D293" s="36">
        <v>14365.633333333333</v>
      </c>
      <c r="E293" s="36">
        <v>14231.316666666666</v>
      </c>
      <c r="F293" s="36">
        <v>14146.083333333332</v>
      </c>
      <c r="G293" s="36">
        <v>14011.766666666665</v>
      </c>
      <c r="H293" s="36">
        <v>14450.866666666667</v>
      </c>
      <c r="I293" s="36">
        <v>14585.183333333336</v>
      </c>
      <c r="J293" s="36">
        <v>14670.416666666668</v>
      </c>
      <c r="K293" s="31">
        <v>14499.95</v>
      </c>
      <c r="L293" s="31">
        <v>14280.4</v>
      </c>
      <c r="M293" s="31">
        <v>1.7069999999999998E-2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3096.05</v>
      </c>
      <c r="D294" s="36">
        <v>3081.1666666666665</v>
      </c>
      <c r="E294" s="36">
        <v>3047.4333333333329</v>
      </c>
      <c r="F294" s="36">
        <v>2998.8166666666666</v>
      </c>
      <c r="G294" s="36">
        <v>2965.083333333333</v>
      </c>
      <c r="H294" s="36">
        <v>3129.7833333333328</v>
      </c>
      <c r="I294" s="36">
        <v>3163.5166666666664</v>
      </c>
      <c r="J294" s="36">
        <v>3212.1333333333328</v>
      </c>
      <c r="K294" s="31">
        <v>3114.9</v>
      </c>
      <c r="L294" s="31">
        <v>3032.55</v>
      </c>
      <c r="M294" s="31">
        <v>34.13447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412.4</v>
      </c>
      <c r="D295" s="36">
        <v>408.68333333333334</v>
      </c>
      <c r="E295" s="36">
        <v>401.41666666666669</v>
      </c>
      <c r="F295" s="36">
        <v>390.43333333333334</v>
      </c>
      <c r="G295" s="36">
        <v>383.16666666666669</v>
      </c>
      <c r="H295" s="36">
        <v>419.66666666666669</v>
      </c>
      <c r="I295" s="36">
        <v>426.93333333333334</v>
      </c>
      <c r="J295" s="36">
        <v>437.91666666666669</v>
      </c>
      <c r="K295" s="31">
        <v>415.95</v>
      </c>
      <c r="L295" s="31">
        <v>397.7</v>
      </c>
      <c r="M295" s="31">
        <v>5.52271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394.65</v>
      </c>
      <c r="D296" s="36">
        <v>393.88333333333327</v>
      </c>
      <c r="E296" s="36">
        <v>389.81666666666655</v>
      </c>
      <c r="F296" s="36">
        <v>384.98333333333329</v>
      </c>
      <c r="G296" s="36">
        <v>380.91666666666657</v>
      </c>
      <c r="H296" s="36">
        <v>398.71666666666653</v>
      </c>
      <c r="I296" s="36">
        <v>402.78333333333325</v>
      </c>
      <c r="J296" s="36">
        <v>407.6166666666665</v>
      </c>
      <c r="K296" s="31">
        <v>397.95</v>
      </c>
      <c r="L296" s="31">
        <v>389.05</v>
      </c>
      <c r="M296" s="31">
        <v>8.8952500000000008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278.89999999999998</v>
      </c>
      <c r="D297" s="36">
        <v>279.45</v>
      </c>
      <c r="E297" s="36">
        <v>277</v>
      </c>
      <c r="F297" s="36">
        <v>275.10000000000002</v>
      </c>
      <c r="G297" s="36">
        <v>272.65000000000003</v>
      </c>
      <c r="H297" s="36">
        <v>281.34999999999997</v>
      </c>
      <c r="I297" s="36">
        <v>283.7999999999999</v>
      </c>
      <c r="J297" s="36">
        <v>285.69999999999993</v>
      </c>
      <c r="K297" s="31">
        <v>281.89999999999998</v>
      </c>
      <c r="L297" s="31">
        <v>277.55</v>
      </c>
      <c r="M297" s="31">
        <v>3.3608899999999999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117.9</v>
      </c>
      <c r="D298" s="36">
        <v>118.53333333333335</v>
      </c>
      <c r="E298" s="36">
        <v>116.86666666666669</v>
      </c>
      <c r="F298" s="36">
        <v>115.83333333333334</v>
      </c>
      <c r="G298" s="36">
        <v>114.16666666666669</v>
      </c>
      <c r="H298" s="36">
        <v>119.56666666666669</v>
      </c>
      <c r="I298" s="36">
        <v>121.23333333333335</v>
      </c>
      <c r="J298" s="36">
        <v>122.26666666666669</v>
      </c>
      <c r="K298" s="31">
        <v>120.2</v>
      </c>
      <c r="L298" s="31">
        <v>117.5</v>
      </c>
      <c r="M298" s="31">
        <v>72.53716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471.1</v>
      </c>
      <c r="D299" s="36">
        <v>470.2166666666667</v>
      </c>
      <c r="E299" s="36">
        <v>466.18333333333339</v>
      </c>
      <c r="F299" s="36">
        <v>461.26666666666671</v>
      </c>
      <c r="G299" s="36">
        <v>457.23333333333341</v>
      </c>
      <c r="H299" s="36">
        <v>475.13333333333338</v>
      </c>
      <c r="I299" s="36">
        <v>479.16666666666669</v>
      </c>
      <c r="J299" s="36">
        <v>484.08333333333337</v>
      </c>
      <c r="K299" s="31">
        <v>474.25</v>
      </c>
      <c r="L299" s="31">
        <v>465.3</v>
      </c>
      <c r="M299" s="31">
        <v>21.37313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637.75</v>
      </c>
      <c r="D300" s="36">
        <v>638.75</v>
      </c>
      <c r="E300" s="36">
        <v>635.5</v>
      </c>
      <c r="F300" s="36">
        <v>633.25</v>
      </c>
      <c r="G300" s="36">
        <v>630</v>
      </c>
      <c r="H300" s="36">
        <v>641</v>
      </c>
      <c r="I300" s="36">
        <v>644.25</v>
      </c>
      <c r="J300" s="36">
        <v>646.5</v>
      </c>
      <c r="K300" s="31">
        <v>642</v>
      </c>
      <c r="L300" s="31">
        <v>636.5</v>
      </c>
      <c r="M300" s="31">
        <v>3.9615499999999999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5968.3</v>
      </c>
      <c r="D301" s="36">
        <v>5969.5666666666666</v>
      </c>
      <c r="E301" s="36">
        <v>5923.7333333333336</v>
      </c>
      <c r="F301" s="36">
        <v>5879.166666666667</v>
      </c>
      <c r="G301" s="36">
        <v>5833.3333333333339</v>
      </c>
      <c r="H301" s="36">
        <v>6014.1333333333332</v>
      </c>
      <c r="I301" s="36">
        <v>6059.9666666666672</v>
      </c>
      <c r="J301" s="36">
        <v>6104.5333333333328</v>
      </c>
      <c r="K301" s="31">
        <v>6015.4</v>
      </c>
      <c r="L301" s="31">
        <v>5925</v>
      </c>
      <c r="M301" s="31">
        <v>1.57874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5226.25</v>
      </c>
      <c r="D302" s="36">
        <v>5225.5333333333338</v>
      </c>
      <c r="E302" s="36">
        <v>5196.0666666666675</v>
      </c>
      <c r="F302" s="36">
        <v>5165.8833333333341</v>
      </c>
      <c r="G302" s="36">
        <v>5136.4166666666679</v>
      </c>
      <c r="H302" s="36">
        <v>5255.7166666666672</v>
      </c>
      <c r="I302" s="36">
        <v>5285.1833333333325</v>
      </c>
      <c r="J302" s="36">
        <v>5315.3666666666668</v>
      </c>
      <c r="K302" s="31">
        <v>5255</v>
      </c>
      <c r="L302" s="31">
        <v>5195.3500000000004</v>
      </c>
      <c r="M302" s="31">
        <v>2.8369900000000001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1149.2</v>
      </c>
      <c r="D303" s="36">
        <v>1151.2333333333333</v>
      </c>
      <c r="E303" s="36">
        <v>1140.1166666666668</v>
      </c>
      <c r="F303" s="36">
        <v>1131.0333333333335</v>
      </c>
      <c r="G303" s="36">
        <v>1119.916666666667</v>
      </c>
      <c r="H303" s="36">
        <v>1160.3166666666666</v>
      </c>
      <c r="I303" s="36">
        <v>1171.4333333333329</v>
      </c>
      <c r="J303" s="36">
        <v>1180.5166666666664</v>
      </c>
      <c r="K303" s="31">
        <v>1162.3499999999999</v>
      </c>
      <c r="L303" s="31">
        <v>1142.1500000000001</v>
      </c>
      <c r="M303" s="31">
        <v>3.2835800000000002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1450</v>
      </c>
      <c r="D304" s="36">
        <v>1456.8666666666668</v>
      </c>
      <c r="E304" s="36">
        <v>1440.1833333333336</v>
      </c>
      <c r="F304" s="36">
        <v>1430.3666666666668</v>
      </c>
      <c r="G304" s="36">
        <v>1413.6833333333336</v>
      </c>
      <c r="H304" s="36">
        <v>1466.6833333333336</v>
      </c>
      <c r="I304" s="36">
        <v>1483.366666666667</v>
      </c>
      <c r="J304" s="36">
        <v>1493.1833333333336</v>
      </c>
      <c r="K304" s="31">
        <v>1473.55</v>
      </c>
      <c r="L304" s="31">
        <v>1447.05</v>
      </c>
      <c r="M304" s="31">
        <v>0.48948999999999998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749.1</v>
      </c>
      <c r="D305" s="36">
        <v>756.71666666666658</v>
      </c>
      <c r="E305" s="36">
        <v>739.18333333333317</v>
      </c>
      <c r="F305" s="36">
        <v>729.26666666666654</v>
      </c>
      <c r="G305" s="36">
        <v>711.73333333333312</v>
      </c>
      <c r="H305" s="36">
        <v>766.63333333333321</v>
      </c>
      <c r="I305" s="36">
        <v>784.16666666666674</v>
      </c>
      <c r="J305" s="36">
        <v>794.08333333333326</v>
      </c>
      <c r="K305" s="31">
        <v>774.25</v>
      </c>
      <c r="L305" s="31">
        <v>746.8</v>
      </c>
      <c r="M305" s="31">
        <v>12.561070000000001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1113.3</v>
      </c>
      <c r="D306" s="36">
        <v>1116.2833333333335</v>
      </c>
      <c r="E306" s="36">
        <v>1102.5666666666671</v>
      </c>
      <c r="F306" s="36">
        <v>1091.8333333333335</v>
      </c>
      <c r="G306" s="36">
        <v>1078.116666666667</v>
      </c>
      <c r="H306" s="36">
        <v>1127.0166666666671</v>
      </c>
      <c r="I306" s="36">
        <v>1140.7333333333338</v>
      </c>
      <c r="J306" s="36">
        <v>1151.4666666666672</v>
      </c>
      <c r="K306" s="31">
        <v>1130</v>
      </c>
      <c r="L306" s="31">
        <v>1105.55</v>
      </c>
      <c r="M306" s="31">
        <v>6.4297800000000001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286.10000000000002</v>
      </c>
      <c r="D307" s="36">
        <v>287.83333333333337</v>
      </c>
      <c r="E307" s="36">
        <v>282.61666666666673</v>
      </c>
      <c r="F307" s="36">
        <v>279.13333333333338</v>
      </c>
      <c r="G307" s="36">
        <v>273.91666666666674</v>
      </c>
      <c r="H307" s="36">
        <v>291.31666666666672</v>
      </c>
      <c r="I307" s="36">
        <v>296.53333333333342</v>
      </c>
      <c r="J307" s="36">
        <v>300.01666666666671</v>
      </c>
      <c r="K307" s="31">
        <v>293.05</v>
      </c>
      <c r="L307" s="31">
        <v>284.35000000000002</v>
      </c>
      <c r="M307" s="31">
        <v>36.149369999999998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1537.95</v>
      </c>
      <c r="D308" s="36">
        <v>1533.9333333333334</v>
      </c>
      <c r="E308" s="36">
        <v>1517.0666666666668</v>
      </c>
      <c r="F308" s="36">
        <v>1496.1833333333334</v>
      </c>
      <c r="G308" s="36">
        <v>1479.3166666666668</v>
      </c>
      <c r="H308" s="36">
        <v>1554.8166666666668</v>
      </c>
      <c r="I308" s="36">
        <v>1571.6833333333336</v>
      </c>
      <c r="J308" s="36">
        <v>1592.5666666666668</v>
      </c>
      <c r="K308" s="31">
        <v>1550.8</v>
      </c>
      <c r="L308" s="31">
        <v>1513.05</v>
      </c>
      <c r="M308" s="31">
        <v>19.91367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403</v>
      </c>
      <c r="D309" s="36">
        <v>406.05</v>
      </c>
      <c r="E309" s="36">
        <v>397.20000000000005</v>
      </c>
      <c r="F309" s="36">
        <v>391.40000000000003</v>
      </c>
      <c r="G309" s="36">
        <v>382.55000000000007</v>
      </c>
      <c r="H309" s="36">
        <v>411.85</v>
      </c>
      <c r="I309" s="36">
        <v>420.70000000000005</v>
      </c>
      <c r="J309" s="36">
        <v>426.5</v>
      </c>
      <c r="K309" s="31">
        <v>414.9</v>
      </c>
      <c r="L309" s="31">
        <v>400.25</v>
      </c>
      <c r="M309" s="31">
        <v>1.0421499999999999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537.15</v>
      </c>
      <c r="D310" s="36">
        <v>538.16666666666663</v>
      </c>
      <c r="E310" s="36">
        <v>529.88333333333321</v>
      </c>
      <c r="F310" s="36">
        <v>522.61666666666656</v>
      </c>
      <c r="G310" s="36">
        <v>514.33333333333314</v>
      </c>
      <c r="H310" s="36">
        <v>545.43333333333328</v>
      </c>
      <c r="I310" s="36">
        <v>553.71666666666681</v>
      </c>
      <c r="J310" s="36">
        <v>560.98333333333335</v>
      </c>
      <c r="K310" s="31">
        <v>546.45000000000005</v>
      </c>
      <c r="L310" s="31">
        <v>530.9</v>
      </c>
      <c r="M310" s="31">
        <v>1.57185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377.55</v>
      </c>
      <c r="D311" s="36">
        <v>380.7</v>
      </c>
      <c r="E311" s="36">
        <v>373.45</v>
      </c>
      <c r="F311" s="36">
        <v>369.35</v>
      </c>
      <c r="G311" s="36">
        <v>362.1</v>
      </c>
      <c r="H311" s="36">
        <v>384.79999999999995</v>
      </c>
      <c r="I311" s="36">
        <v>392.04999999999995</v>
      </c>
      <c r="J311" s="36">
        <v>396.14999999999992</v>
      </c>
      <c r="K311" s="31">
        <v>387.95</v>
      </c>
      <c r="L311" s="31">
        <v>376.6</v>
      </c>
      <c r="M311" s="31">
        <v>1.52214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141</v>
      </c>
      <c r="D312" s="36">
        <v>142.03333333333333</v>
      </c>
      <c r="E312" s="36">
        <v>138.46666666666667</v>
      </c>
      <c r="F312" s="36">
        <v>135.93333333333334</v>
      </c>
      <c r="G312" s="36">
        <v>132.36666666666667</v>
      </c>
      <c r="H312" s="36">
        <v>144.56666666666666</v>
      </c>
      <c r="I312" s="36">
        <v>148.13333333333333</v>
      </c>
      <c r="J312" s="36">
        <v>150.66666666666666</v>
      </c>
      <c r="K312" s="31">
        <v>145.6</v>
      </c>
      <c r="L312" s="31">
        <v>139.5</v>
      </c>
      <c r="M312" s="31">
        <v>68.502030000000005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98.8</v>
      </c>
      <c r="D313" s="36">
        <v>99.7</v>
      </c>
      <c r="E313" s="36">
        <v>97.100000000000009</v>
      </c>
      <c r="F313" s="36">
        <v>95.4</v>
      </c>
      <c r="G313" s="36">
        <v>92.800000000000011</v>
      </c>
      <c r="H313" s="36">
        <v>101.4</v>
      </c>
      <c r="I313" s="36">
        <v>104</v>
      </c>
      <c r="J313" s="36">
        <v>105.7</v>
      </c>
      <c r="K313" s="31">
        <v>102.3</v>
      </c>
      <c r="L313" s="31">
        <v>98</v>
      </c>
      <c r="M313" s="31">
        <v>127.92503000000001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1776.65</v>
      </c>
      <c r="D314" s="36">
        <v>1787.9666666666665</v>
      </c>
      <c r="E314" s="36">
        <v>1759.2833333333328</v>
      </c>
      <c r="F314" s="36">
        <v>1741.9166666666663</v>
      </c>
      <c r="G314" s="36">
        <v>1713.2333333333327</v>
      </c>
      <c r="H314" s="36">
        <v>1805.333333333333</v>
      </c>
      <c r="I314" s="36">
        <v>1834.0166666666669</v>
      </c>
      <c r="J314" s="36">
        <v>1851.3833333333332</v>
      </c>
      <c r="K314" s="31">
        <v>1816.65</v>
      </c>
      <c r="L314" s="31">
        <v>1770.6</v>
      </c>
      <c r="M314" s="31">
        <v>1.0612999999999999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542.45000000000005</v>
      </c>
      <c r="D315" s="36">
        <v>548.98333333333335</v>
      </c>
      <c r="E315" s="36">
        <v>534.4666666666667</v>
      </c>
      <c r="F315" s="36">
        <v>526.48333333333335</v>
      </c>
      <c r="G315" s="36">
        <v>511.9666666666667</v>
      </c>
      <c r="H315" s="36">
        <v>556.9666666666667</v>
      </c>
      <c r="I315" s="36">
        <v>571.48333333333335</v>
      </c>
      <c r="J315" s="36">
        <v>579.4666666666667</v>
      </c>
      <c r="K315" s="31">
        <v>563.5</v>
      </c>
      <c r="L315" s="31">
        <v>541</v>
      </c>
      <c r="M315" s="31">
        <v>38.410110000000003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10210.15</v>
      </c>
      <c r="D316" s="36">
        <v>10196.699999999999</v>
      </c>
      <c r="E316" s="36">
        <v>10122.449999999997</v>
      </c>
      <c r="F316" s="36">
        <v>10034.749999999998</v>
      </c>
      <c r="G316" s="36">
        <v>9960.4999999999964</v>
      </c>
      <c r="H316" s="36">
        <v>10284.399999999998</v>
      </c>
      <c r="I316" s="36">
        <v>10358.650000000001</v>
      </c>
      <c r="J316" s="36">
        <v>10446.349999999999</v>
      </c>
      <c r="K316" s="31">
        <v>10270.950000000001</v>
      </c>
      <c r="L316" s="31">
        <v>10109</v>
      </c>
      <c r="M316" s="31">
        <v>3.77196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2395.6999999999998</v>
      </c>
      <c r="D317" s="36">
        <v>2416.6666666666665</v>
      </c>
      <c r="E317" s="36">
        <v>2355.2833333333328</v>
      </c>
      <c r="F317" s="36">
        <v>2314.8666666666663</v>
      </c>
      <c r="G317" s="36">
        <v>2253.4833333333327</v>
      </c>
      <c r="H317" s="36">
        <v>2457.083333333333</v>
      </c>
      <c r="I317" s="36">
        <v>2518.4666666666672</v>
      </c>
      <c r="J317" s="36">
        <v>2558.8833333333332</v>
      </c>
      <c r="K317" s="31">
        <v>2478.0500000000002</v>
      </c>
      <c r="L317" s="31">
        <v>2376.25</v>
      </c>
      <c r="M317" s="31">
        <v>0.55166000000000004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911.9</v>
      </c>
      <c r="D318" s="36">
        <v>905.44999999999993</v>
      </c>
      <c r="E318" s="36">
        <v>891.99999999999989</v>
      </c>
      <c r="F318" s="36">
        <v>872.09999999999991</v>
      </c>
      <c r="G318" s="36">
        <v>858.64999999999986</v>
      </c>
      <c r="H318" s="36">
        <v>925.34999999999991</v>
      </c>
      <c r="I318" s="36">
        <v>938.8</v>
      </c>
      <c r="J318" s="36">
        <v>958.69999999999993</v>
      </c>
      <c r="K318" s="31">
        <v>918.9</v>
      </c>
      <c r="L318" s="31">
        <v>885.55</v>
      </c>
      <c r="M318" s="31">
        <v>12.523020000000001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562.5</v>
      </c>
      <c r="D319" s="36">
        <v>566.13333333333333</v>
      </c>
      <c r="E319" s="36">
        <v>556.36666666666667</v>
      </c>
      <c r="F319" s="36">
        <v>550.23333333333335</v>
      </c>
      <c r="G319" s="36">
        <v>540.4666666666667</v>
      </c>
      <c r="H319" s="36">
        <v>572.26666666666665</v>
      </c>
      <c r="I319" s="36">
        <v>582.0333333333333</v>
      </c>
      <c r="J319" s="36">
        <v>588.16666666666663</v>
      </c>
      <c r="K319" s="31">
        <v>575.9</v>
      </c>
      <c r="L319" s="31">
        <v>560</v>
      </c>
      <c r="M319" s="31">
        <v>7.5338500000000002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2154.4</v>
      </c>
      <c r="D320" s="36">
        <v>2160.4666666666667</v>
      </c>
      <c r="E320" s="36">
        <v>2129.9333333333334</v>
      </c>
      <c r="F320" s="36">
        <v>2105.4666666666667</v>
      </c>
      <c r="G320" s="36">
        <v>2074.9333333333334</v>
      </c>
      <c r="H320" s="36">
        <v>2184.9333333333334</v>
      </c>
      <c r="I320" s="36">
        <v>2215.4666666666672</v>
      </c>
      <c r="J320" s="36">
        <v>2239.9333333333334</v>
      </c>
      <c r="K320" s="31">
        <v>2191</v>
      </c>
      <c r="L320" s="31">
        <v>2136</v>
      </c>
      <c r="M320" s="31">
        <v>9.2718500000000006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761.6</v>
      </c>
      <c r="D321" s="36">
        <v>761.33333333333337</v>
      </c>
      <c r="E321" s="36">
        <v>751.66666666666674</v>
      </c>
      <c r="F321" s="36">
        <v>741.73333333333335</v>
      </c>
      <c r="G321" s="36">
        <v>732.06666666666672</v>
      </c>
      <c r="H321" s="36">
        <v>771.26666666666677</v>
      </c>
      <c r="I321" s="36">
        <v>780.93333333333351</v>
      </c>
      <c r="J321" s="36">
        <v>790.86666666666679</v>
      </c>
      <c r="K321" s="31">
        <v>771</v>
      </c>
      <c r="L321" s="31">
        <v>751.4</v>
      </c>
      <c r="M321" s="31">
        <v>1.22173</v>
      </c>
      <c r="N321" s="1"/>
      <c r="O321" s="1"/>
    </row>
    <row r="322" spans="1:15" ht="12.75" customHeight="1">
      <c r="A322" s="33">
        <v>312</v>
      </c>
      <c r="B322" s="53" t="s">
        <v>887</v>
      </c>
      <c r="C322" s="31">
        <v>994.3</v>
      </c>
      <c r="D322" s="36">
        <v>994.43333333333339</v>
      </c>
      <c r="E322" s="36">
        <v>979.86666666666679</v>
      </c>
      <c r="F322" s="36">
        <v>965.43333333333339</v>
      </c>
      <c r="G322" s="36">
        <v>950.86666666666679</v>
      </c>
      <c r="H322" s="36">
        <v>1008.8666666666668</v>
      </c>
      <c r="I322" s="36">
        <v>1023.4333333333334</v>
      </c>
      <c r="J322" s="36">
        <v>1037.8666666666668</v>
      </c>
      <c r="K322" s="31">
        <v>1009</v>
      </c>
      <c r="L322" s="31">
        <v>980</v>
      </c>
      <c r="M322" s="31">
        <v>0.48354999999999998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1182.55</v>
      </c>
      <c r="D323" s="36">
        <v>1190.0833333333333</v>
      </c>
      <c r="E323" s="36">
        <v>1165.4666666666665</v>
      </c>
      <c r="F323" s="36">
        <v>1148.3833333333332</v>
      </c>
      <c r="G323" s="36">
        <v>1123.7666666666664</v>
      </c>
      <c r="H323" s="36">
        <v>1207.1666666666665</v>
      </c>
      <c r="I323" s="36">
        <v>1231.7833333333333</v>
      </c>
      <c r="J323" s="36">
        <v>1248.8666666666666</v>
      </c>
      <c r="K323" s="31">
        <v>1214.7</v>
      </c>
      <c r="L323" s="31">
        <v>1173</v>
      </c>
      <c r="M323" s="31">
        <v>2.00909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1433.2</v>
      </c>
      <c r="D324" s="36">
        <v>1436.3500000000001</v>
      </c>
      <c r="E324" s="36">
        <v>1412.9000000000003</v>
      </c>
      <c r="F324" s="36">
        <v>1392.6000000000001</v>
      </c>
      <c r="G324" s="36">
        <v>1369.1500000000003</v>
      </c>
      <c r="H324" s="36">
        <v>1456.6500000000003</v>
      </c>
      <c r="I324" s="36">
        <v>1480.1000000000001</v>
      </c>
      <c r="J324" s="36">
        <v>1500.4000000000003</v>
      </c>
      <c r="K324" s="31">
        <v>1459.8</v>
      </c>
      <c r="L324" s="31">
        <v>1416.05</v>
      </c>
      <c r="M324" s="31">
        <v>1.6170800000000001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58.45</v>
      </c>
      <c r="D325" s="36">
        <v>58.633333333333333</v>
      </c>
      <c r="E325" s="36">
        <v>57.566666666666663</v>
      </c>
      <c r="F325" s="36">
        <v>56.68333333333333</v>
      </c>
      <c r="G325" s="36">
        <v>55.61666666666666</v>
      </c>
      <c r="H325" s="36">
        <v>59.516666666666666</v>
      </c>
      <c r="I325" s="36">
        <v>60.583333333333343</v>
      </c>
      <c r="J325" s="36">
        <v>61.466666666666669</v>
      </c>
      <c r="K325" s="31">
        <v>59.7</v>
      </c>
      <c r="L325" s="31">
        <v>57.75</v>
      </c>
      <c r="M325" s="31">
        <v>19.398879999999998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61.95</v>
      </c>
      <c r="D326" s="36">
        <v>62.416666666666664</v>
      </c>
      <c r="E326" s="36">
        <v>61.333333333333329</v>
      </c>
      <c r="F326" s="36">
        <v>60.716666666666661</v>
      </c>
      <c r="G326" s="36">
        <v>59.633333333333326</v>
      </c>
      <c r="H326" s="36">
        <v>63.033333333333331</v>
      </c>
      <c r="I326" s="36">
        <v>64.11666666666666</v>
      </c>
      <c r="J326" s="36">
        <v>64.733333333333334</v>
      </c>
      <c r="K326" s="31">
        <v>63.5</v>
      </c>
      <c r="L326" s="31">
        <v>61.8</v>
      </c>
      <c r="M326" s="31">
        <v>37.712600000000002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935.3</v>
      </c>
      <c r="D327" s="36">
        <v>922.65</v>
      </c>
      <c r="E327" s="36">
        <v>903.4</v>
      </c>
      <c r="F327" s="36">
        <v>871.5</v>
      </c>
      <c r="G327" s="36">
        <v>852.25</v>
      </c>
      <c r="H327" s="36">
        <v>954.55</v>
      </c>
      <c r="I327" s="36">
        <v>973.8</v>
      </c>
      <c r="J327" s="36">
        <v>1005.6999999999999</v>
      </c>
      <c r="K327" s="31">
        <v>941.9</v>
      </c>
      <c r="L327" s="31">
        <v>890.75</v>
      </c>
      <c r="M327" s="31">
        <v>3.2531400000000001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2471.1999999999998</v>
      </c>
      <c r="D328" s="36">
        <v>2457.1</v>
      </c>
      <c r="E328" s="36">
        <v>2434.1499999999996</v>
      </c>
      <c r="F328" s="36">
        <v>2397.1</v>
      </c>
      <c r="G328" s="36">
        <v>2374.1499999999996</v>
      </c>
      <c r="H328" s="36">
        <v>2494.1499999999996</v>
      </c>
      <c r="I328" s="36">
        <v>2517.0999999999995</v>
      </c>
      <c r="J328" s="36">
        <v>2554.1499999999996</v>
      </c>
      <c r="K328" s="31">
        <v>2480.0500000000002</v>
      </c>
      <c r="L328" s="31">
        <v>2420.0500000000002</v>
      </c>
      <c r="M328" s="31">
        <v>4.9527400000000004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106770.5</v>
      </c>
      <c r="D329" s="36">
        <v>107057.84999999999</v>
      </c>
      <c r="E329" s="36">
        <v>106295.69999999998</v>
      </c>
      <c r="F329" s="36">
        <v>105820.9</v>
      </c>
      <c r="G329" s="36">
        <v>105058.74999999999</v>
      </c>
      <c r="H329" s="36">
        <v>107532.64999999998</v>
      </c>
      <c r="I329" s="36">
        <v>108294.79999999997</v>
      </c>
      <c r="J329" s="36">
        <v>108769.59999999998</v>
      </c>
      <c r="K329" s="31">
        <v>107820</v>
      </c>
      <c r="L329" s="31">
        <v>106583.05</v>
      </c>
      <c r="M329" s="31">
        <v>3.1199999999999999E-2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2634.2</v>
      </c>
      <c r="D330" s="36">
        <v>2639.6666666666665</v>
      </c>
      <c r="E330" s="36">
        <v>2615.333333333333</v>
      </c>
      <c r="F330" s="36">
        <v>2596.4666666666667</v>
      </c>
      <c r="G330" s="36">
        <v>2572.1333333333332</v>
      </c>
      <c r="H330" s="36">
        <v>2658.5333333333328</v>
      </c>
      <c r="I330" s="36">
        <v>2682.8666666666659</v>
      </c>
      <c r="J330" s="36">
        <v>2701.7333333333327</v>
      </c>
      <c r="K330" s="31">
        <v>2664</v>
      </c>
      <c r="L330" s="31">
        <v>2620.8000000000002</v>
      </c>
      <c r="M330" s="31">
        <v>2.3031700000000002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1949.25</v>
      </c>
      <c r="D331" s="36">
        <v>1942.4666666666665</v>
      </c>
      <c r="E331" s="36">
        <v>1919.9333333333329</v>
      </c>
      <c r="F331" s="36">
        <v>1890.6166666666666</v>
      </c>
      <c r="G331" s="36">
        <v>1868.083333333333</v>
      </c>
      <c r="H331" s="36">
        <v>1971.7833333333328</v>
      </c>
      <c r="I331" s="36">
        <v>1994.3166666666662</v>
      </c>
      <c r="J331" s="36">
        <v>2023.6333333333328</v>
      </c>
      <c r="K331" s="31">
        <v>1965</v>
      </c>
      <c r="L331" s="31">
        <v>1913.15</v>
      </c>
      <c r="M331" s="31">
        <v>12.10718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1198.8499999999999</v>
      </c>
      <c r="D332" s="36">
        <v>1206.5833333333333</v>
      </c>
      <c r="E332" s="36">
        <v>1182.2666666666664</v>
      </c>
      <c r="F332" s="36">
        <v>1165.6833333333332</v>
      </c>
      <c r="G332" s="36">
        <v>1141.3666666666663</v>
      </c>
      <c r="H332" s="36">
        <v>1223.1666666666665</v>
      </c>
      <c r="I332" s="36">
        <v>1247.4833333333336</v>
      </c>
      <c r="J332" s="36">
        <v>1264.0666666666666</v>
      </c>
      <c r="K332" s="31">
        <v>1230.9000000000001</v>
      </c>
      <c r="L332" s="31">
        <v>1190</v>
      </c>
      <c r="M332" s="31">
        <v>7.7966699999999998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1087.8</v>
      </c>
      <c r="D333" s="36">
        <v>1090.3833333333334</v>
      </c>
      <c r="E333" s="36">
        <v>1076.5666666666668</v>
      </c>
      <c r="F333" s="36">
        <v>1065.3333333333335</v>
      </c>
      <c r="G333" s="36">
        <v>1051.5166666666669</v>
      </c>
      <c r="H333" s="36">
        <v>1101.6166666666668</v>
      </c>
      <c r="I333" s="36">
        <v>1115.4333333333334</v>
      </c>
      <c r="J333" s="36">
        <v>1126.6666666666667</v>
      </c>
      <c r="K333" s="31">
        <v>1104.2</v>
      </c>
      <c r="L333" s="31">
        <v>1079.1500000000001</v>
      </c>
      <c r="M333" s="31">
        <v>1.8528500000000001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866.25</v>
      </c>
      <c r="D334" s="36">
        <v>865.36666666666679</v>
      </c>
      <c r="E334" s="36">
        <v>857.0833333333336</v>
      </c>
      <c r="F334" s="36">
        <v>847.91666666666686</v>
      </c>
      <c r="G334" s="36">
        <v>839.63333333333367</v>
      </c>
      <c r="H334" s="36">
        <v>874.53333333333353</v>
      </c>
      <c r="I334" s="36">
        <v>882.81666666666683</v>
      </c>
      <c r="J334" s="36">
        <v>891.98333333333346</v>
      </c>
      <c r="K334" s="31">
        <v>873.65</v>
      </c>
      <c r="L334" s="31">
        <v>856.2</v>
      </c>
      <c r="M334" s="31">
        <v>1.52705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94.4</v>
      </c>
      <c r="D335" s="36">
        <v>94.683333333333337</v>
      </c>
      <c r="E335" s="36">
        <v>93.866666666666674</v>
      </c>
      <c r="F335" s="36">
        <v>93.333333333333343</v>
      </c>
      <c r="G335" s="36">
        <v>92.51666666666668</v>
      </c>
      <c r="H335" s="36">
        <v>95.216666666666669</v>
      </c>
      <c r="I335" s="36">
        <v>96.033333333333331</v>
      </c>
      <c r="J335" s="36">
        <v>96.566666666666663</v>
      </c>
      <c r="K335" s="31">
        <v>95.5</v>
      </c>
      <c r="L335" s="31">
        <v>94.15</v>
      </c>
      <c r="M335" s="31">
        <v>38.569600000000001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3695.6</v>
      </c>
      <c r="D336" s="36">
        <v>3703.3833333333337</v>
      </c>
      <c r="E336" s="36">
        <v>3642.2666666666673</v>
      </c>
      <c r="F336" s="36">
        <v>3588.9333333333338</v>
      </c>
      <c r="G336" s="36">
        <v>3527.8166666666675</v>
      </c>
      <c r="H336" s="36">
        <v>3756.7166666666672</v>
      </c>
      <c r="I336" s="36">
        <v>3817.833333333333</v>
      </c>
      <c r="J336" s="36">
        <v>3871.166666666667</v>
      </c>
      <c r="K336" s="31">
        <v>3764.5</v>
      </c>
      <c r="L336" s="31">
        <v>3650.05</v>
      </c>
      <c r="M336" s="31">
        <v>18.195260000000001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865.95</v>
      </c>
      <c r="D337" s="36">
        <v>859.08333333333337</v>
      </c>
      <c r="E337" s="36">
        <v>839.16666666666674</v>
      </c>
      <c r="F337" s="36">
        <v>812.38333333333333</v>
      </c>
      <c r="G337" s="36">
        <v>792.4666666666667</v>
      </c>
      <c r="H337" s="36">
        <v>885.86666666666679</v>
      </c>
      <c r="I337" s="36">
        <v>905.78333333333353</v>
      </c>
      <c r="J337" s="36">
        <v>932.56666666666683</v>
      </c>
      <c r="K337" s="31">
        <v>879</v>
      </c>
      <c r="L337" s="31">
        <v>832.3</v>
      </c>
      <c r="M337" s="31">
        <v>18.937180000000001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57.75</v>
      </c>
      <c r="D338" s="36">
        <v>57.916666666666664</v>
      </c>
      <c r="E338" s="36">
        <v>57.333333333333329</v>
      </c>
      <c r="F338" s="36">
        <v>56.916666666666664</v>
      </c>
      <c r="G338" s="36">
        <v>56.333333333333329</v>
      </c>
      <c r="H338" s="36">
        <v>58.333333333333329</v>
      </c>
      <c r="I338" s="36">
        <v>58.916666666666657</v>
      </c>
      <c r="J338" s="36">
        <v>59.333333333333329</v>
      </c>
      <c r="K338" s="31">
        <v>58.5</v>
      </c>
      <c r="L338" s="31">
        <v>57.5</v>
      </c>
      <c r="M338" s="31">
        <v>95.950149999999994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157</v>
      </c>
      <c r="D339" s="36">
        <v>157.48333333333332</v>
      </c>
      <c r="E339" s="36">
        <v>155.56666666666663</v>
      </c>
      <c r="F339" s="36">
        <v>154.13333333333333</v>
      </c>
      <c r="G339" s="36">
        <v>152.21666666666664</v>
      </c>
      <c r="H339" s="36">
        <v>158.91666666666663</v>
      </c>
      <c r="I339" s="36">
        <v>160.83333333333331</v>
      </c>
      <c r="J339" s="36">
        <v>162.26666666666662</v>
      </c>
      <c r="K339" s="31">
        <v>159.4</v>
      </c>
      <c r="L339" s="31">
        <v>156.05000000000001</v>
      </c>
      <c r="M339" s="31">
        <v>25.00149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22918.7</v>
      </c>
      <c r="D340" s="36">
        <v>22933.633333333331</v>
      </c>
      <c r="E340" s="36">
        <v>22760.066666666662</v>
      </c>
      <c r="F340" s="36">
        <v>22601.433333333331</v>
      </c>
      <c r="G340" s="36">
        <v>22427.866666666661</v>
      </c>
      <c r="H340" s="36">
        <v>23092.266666666663</v>
      </c>
      <c r="I340" s="36">
        <v>23265.833333333328</v>
      </c>
      <c r="J340" s="36">
        <v>23424.466666666664</v>
      </c>
      <c r="K340" s="31">
        <v>23107.200000000001</v>
      </c>
      <c r="L340" s="31">
        <v>22775</v>
      </c>
      <c r="M340" s="31">
        <v>0.68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72.849999999999994</v>
      </c>
      <c r="D341" s="36">
        <v>71.600000000000009</v>
      </c>
      <c r="E341" s="36">
        <v>69.750000000000014</v>
      </c>
      <c r="F341" s="36">
        <v>66.650000000000006</v>
      </c>
      <c r="G341" s="36">
        <v>64.800000000000011</v>
      </c>
      <c r="H341" s="36">
        <v>74.700000000000017</v>
      </c>
      <c r="I341" s="36">
        <v>76.550000000000011</v>
      </c>
      <c r="J341" s="36">
        <v>79.65000000000002</v>
      </c>
      <c r="K341" s="31">
        <v>73.45</v>
      </c>
      <c r="L341" s="31">
        <v>68.5</v>
      </c>
      <c r="M341" s="31">
        <v>179.37485000000001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53.05</v>
      </c>
      <c r="D342" s="36">
        <v>52.79999999999999</v>
      </c>
      <c r="E342" s="36">
        <v>51.949999999999982</v>
      </c>
      <c r="F342" s="36">
        <v>50.849999999999994</v>
      </c>
      <c r="G342" s="36">
        <v>49.999999999999986</v>
      </c>
      <c r="H342" s="36">
        <v>53.899999999999977</v>
      </c>
      <c r="I342" s="36">
        <v>54.749999999999986</v>
      </c>
      <c r="J342" s="36">
        <v>55.849999999999973</v>
      </c>
      <c r="K342" s="31">
        <v>53.65</v>
      </c>
      <c r="L342" s="31">
        <v>51.7</v>
      </c>
      <c r="M342" s="31">
        <v>487.42608000000001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334.55</v>
      </c>
      <c r="D343" s="36">
        <v>333.83333333333331</v>
      </c>
      <c r="E343" s="36">
        <v>332.01666666666665</v>
      </c>
      <c r="F343" s="36">
        <v>329.48333333333335</v>
      </c>
      <c r="G343" s="36">
        <v>327.66666666666669</v>
      </c>
      <c r="H343" s="36">
        <v>336.36666666666662</v>
      </c>
      <c r="I343" s="36">
        <v>338.18333333333334</v>
      </c>
      <c r="J343" s="36">
        <v>340.71666666666658</v>
      </c>
      <c r="K343" s="31">
        <v>335.65</v>
      </c>
      <c r="L343" s="31">
        <v>331.3</v>
      </c>
      <c r="M343" s="31">
        <v>4.9369500000000004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132.30000000000001</v>
      </c>
      <c r="D344" s="36">
        <v>131.83333333333334</v>
      </c>
      <c r="E344" s="36">
        <v>130.81666666666669</v>
      </c>
      <c r="F344" s="36">
        <v>129.33333333333334</v>
      </c>
      <c r="G344" s="36">
        <v>128.31666666666669</v>
      </c>
      <c r="H344" s="36">
        <v>133.31666666666669</v>
      </c>
      <c r="I344" s="36">
        <v>134.33333333333334</v>
      </c>
      <c r="J344" s="36">
        <v>135.81666666666669</v>
      </c>
      <c r="K344" s="31">
        <v>132.85</v>
      </c>
      <c r="L344" s="31">
        <v>130.35</v>
      </c>
      <c r="M344" s="31">
        <v>9.4131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146.19999999999999</v>
      </c>
      <c r="D345" s="36">
        <v>146.83333333333334</v>
      </c>
      <c r="E345" s="36">
        <v>145.11666666666667</v>
      </c>
      <c r="F345" s="36">
        <v>144.03333333333333</v>
      </c>
      <c r="G345" s="36">
        <v>142.31666666666666</v>
      </c>
      <c r="H345" s="36">
        <v>147.91666666666669</v>
      </c>
      <c r="I345" s="36">
        <v>149.63333333333333</v>
      </c>
      <c r="J345" s="36">
        <v>150.7166666666667</v>
      </c>
      <c r="K345" s="31">
        <v>148.55000000000001</v>
      </c>
      <c r="L345" s="31">
        <v>145.75</v>
      </c>
      <c r="M345" s="31">
        <v>91.107889999999998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50.9</v>
      </c>
      <c r="D346" s="36">
        <v>50.633333333333333</v>
      </c>
      <c r="E346" s="36">
        <v>50.166666666666664</v>
      </c>
      <c r="F346" s="36">
        <v>49.43333333333333</v>
      </c>
      <c r="G346" s="36">
        <v>48.966666666666661</v>
      </c>
      <c r="H346" s="36">
        <v>51.366666666666667</v>
      </c>
      <c r="I346" s="36">
        <v>51.833333333333336</v>
      </c>
      <c r="J346" s="36">
        <v>52.56666666666667</v>
      </c>
      <c r="K346" s="31">
        <v>51.1</v>
      </c>
      <c r="L346" s="31">
        <v>49.9</v>
      </c>
      <c r="M346" s="31">
        <v>59.821539999999999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226.8</v>
      </c>
      <c r="D347" s="36">
        <v>227.23333333333335</v>
      </c>
      <c r="E347" s="36">
        <v>224.9666666666667</v>
      </c>
      <c r="F347" s="36">
        <v>223.13333333333335</v>
      </c>
      <c r="G347" s="36">
        <v>220.8666666666667</v>
      </c>
      <c r="H347" s="36">
        <v>229.06666666666669</v>
      </c>
      <c r="I347" s="36">
        <v>231.33333333333334</v>
      </c>
      <c r="J347" s="36">
        <v>233.16666666666669</v>
      </c>
      <c r="K347" s="31">
        <v>229.5</v>
      </c>
      <c r="L347" s="31">
        <v>225.4</v>
      </c>
      <c r="M347" s="31">
        <v>3.27555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233.85</v>
      </c>
      <c r="D348" s="36">
        <v>234.43333333333331</v>
      </c>
      <c r="E348" s="36">
        <v>231.46666666666661</v>
      </c>
      <c r="F348" s="36">
        <v>229.08333333333331</v>
      </c>
      <c r="G348" s="36">
        <v>226.11666666666662</v>
      </c>
      <c r="H348" s="36">
        <v>236.81666666666661</v>
      </c>
      <c r="I348" s="36">
        <v>239.7833333333333</v>
      </c>
      <c r="J348" s="36">
        <v>242.1666666666666</v>
      </c>
      <c r="K348" s="31">
        <v>237.4</v>
      </c>
      <c r="L348" s="31">
        <v>232.05</v>
      </c>
      <c r="M348" s="31">
        <v>224.72389000000001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367.2</v>
      </c>
      <c r="D349" s="36">
        <v>368.45</v>
      </c>
      <c r="E349" s="36">
        <v>362.84999999999997</v>
      </c>
      <c r="F349" s="36">
        <v>358.5</v>
      </c>
      <c r="G349" s="36">
        <v>352.9</v>
      </c>
      <c r="H349" s="36">
        <v>372.79999999999995</v>
      </c>
      <c r="I349" s="36">
        <v>378.4</v>
      </c>
      <c r="J349" s="36">
        <v>382.74999999999994</v>
      </c>
      <c r="K349" s="31">
        <v>374.05</v>
      </c>
      <c r="L349" s="31">
        <v>364.1</v>
      </c>
      <c r="M349" s="31">
        <v>2.74248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1091.05</v>
      </c>
      <c r="D350" s="36">
        <v>1105.3166666666666</v>
      </c>
      <c r="E350" s="36">
        <v>1061.5333333333333</v>
      </c>
      <c r="F350" s="36">
        <v>1032.0166666666667</v>
      </c>
      <c r="G350" s="36">
        <v>988.23333333333335</v>
      </c>
      <c r="H350" s="36">
        <v>1134.8333333333333</v>
      </c>
      <c r="I350" s="36">
        <v>1178.6166666666666</v>
      </c>
      <c r="J350" s="36">
        <v>1208.1333333333332</v>
      </c>
      <c r="K350" s="31">
        <v>1149.0999999999999</v>
      </c>
      <c r="L350" s="31">
        <v>1075.8</v>
      </c>
      <c r="M350" s="31">
        <v>17.20879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182.2</v>
      </c>
      <c r="D351" s="36">
        <v>182.4</v>
      </c>
      <c r="E351" s="36">
        <v>180.8</v>
      </c>
      <c r="F351" s="36">
        <v>179.4</v>
      </c>
      <c r="G351" s="36">
        <v>177.8</v>
      </c>
      <c r="H351" s="36">
        <v>183.8</v>
      </c>
      <c r="I351" s="36">
        <v>185.39999999999998</v>
      </c>
      <c r="J351" s="36">
        <v>186.8</v>
      </c>
      <c r="K351" s="31">
        <v>184</v>
      </c>
      <c r="L351" s="31">
        <v>181</v>
      </c>
      <c r="M351" s="31">
        <v>111.2834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294.95</v>
      </c>
      <c r="D352" s="36">
        <v>293.81666666666666</v>
      </c>
      <c r="E352" s="36">
        <v>291.63333333333333</v>
      </c>
      <c r="F352" s="36">
        <v>288.31666666666666</v>
      </c>
      <c r="G352" s="36">
        <v>286.13333333333333</v>
      </c>
      <c r="H352" s="36">
        <v>297.13333333333333</v>
      </c>
      <c r="I352" s="36">
        <v>299.31666666666661</v>
      </c>
      <c r="J352" s="36">
        <v>302.63333333333333</v>
      </c>
      <c r="K352" s="31">
        <v>296</v>
      </c>
      <c r="L352" s="31">
        <v>290.5</v>
      </c>
      <c r="M352" s="31">
        <v>14.96561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1192.8</v>
      </c>
      <c r="D353" s="36">
        <v>1195.6000000000001</v>
      </c>
      <c r="E353" s="36">
        <v>1182.2000000000003</v>
      </c>
      <c r="F353" s="36">
        <v>1171.6000000000001</v>
      </c>
      <c r="G353" s="36">
        <v>1158.2000000000003</v>
      </c>
      <c r="H353" s="36">
        <v>1206.2000000000003</v>
      </c>
      <c r="I353" s="36">
        <v>1219.6000000000004</v>
      </c>
      <c r="J353" s="36">
        <v>1230.2000000000003</v>
      </c>
      <c r="K353" s="31">
        <v>1209</v>
      </c>
      <c r="L353" s="31">
        <v>1185</v>
      </c>
      <c r="M353" s="31">
        <v>1.69821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895.1</v>
      </c>
      <c r="D354" s="36">
        <v>887</v>
      </c>
      <c r="E354" s="36">
        <v>872</v>
      </c>
      <c r="F354" s="36">
        <v>848.9</v>
      </c>
      <c r="G354" s="36">
        <v>833.9</v>
      </c>
      <c r="H354" s="36">
        <v>910.1</v>
      </c>
      <c r="I354" s="36">
        <v>925.1</v>
      </c>
      <c r="J354" s="36">
        <v>948.2</v>
      </c>
      <c r="K354" s="31">
        <v>902</v>
      </c>
      <c r="L354" s="31">
        <v>863.9</v>
      </c>
      <c r="M354" s="31">
        <v>27.058949999999999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4017.4</v>
      </c>
      <c r="D355" s="36">
        <v>4034.4500000000003</v>
      </c>
      <c r="E355" s="36">
        <v>3983.9500000000007</v>
      </c>
      <c r="F355" s="36">
        <v>3950.5000000000005</v>
      </c>
      <c r="G355" s="36">
        <v>3900.0000000000009</v>
      </c>
      <c r="H355" s="36">
        <v>4067.9000000000005</v>
      </c>
      <c r="I355" s="36">
        <v>4118.3999999999996</v>
      </c>
      <c r="J355" s="36">
        <v>4151.8500000000004</v>
      </c>
      <c r="K355" s="31">
        <v>4084.95</v>
      </c>
      <c r="L355" s="31">
        <v>4001</v>
      </c>
      <c r="M355" s="31">
        <v>0.55061000000000004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224.2</v>
      </c>
      <c r="D356" s="36">
        <v>223.73333333333332</v>
      </c>
      <c r="E356" s="36">
        <v>222.61666666666665</v>
      </c>
      <c r="F356" s="36">
        <v>221.03333333333333</v>
      </c>
      <c r="G356" s="36">
        <v>219.91666666666666</v>
      </c>
      <c r="H356" s="36">
        <v>225.31666666666663</v>
      </c>
      <c r="I356" s="36">
        <v>226.43333333333331</v>
      </c>
      <c r="J356" s="36">
        <v>228.01666666666662</v>
      </c>
      <c r="K356" s="31">
        <v>224.85</v>
      </c>
      <c r="L356" s="31">
        <v>222.15</v>
      </c>
      <c r="M356" s="31">
        <v>2.0083000000000002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39056.65</v>
      </c>
      <c r="D357" s="36">
        <v>39204.716666666667</v>
      </c>
      <c r="E357" s="36">
        <v>38851.933333333334</v>
      </c>
      <c r="F357" s="36">
        <v>38647.216666666667</v>
      </c>
      <c r="G357" s="36">
        <v>38294.433333333334</v>
      </c>
      <c r="H357" s="36">
        <v>39409.433333333334</v>
      </c>
      <c r="I357" s="36">
        <v>39762.216666666674</v>
      </c>
      <c r="J357" s="36">
        <v>39966.933333333334</v>
      </c>
      <c r="K357" s="31">
        <v>39557.5</v>
      </c>
      <c r="L357" s="31">
        <v>39000</v>
      </c>
      <c r="M357" s="31">
        <v>0.15128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1245.5999999999999</v>
      </c>
      <c r="D358" s="36">
        <v>1236.8833333333332</v>
      </c>
      <c r="E358" s="36">
        <v>1223.7666666666664</v>
      </c>
      <c r="F358" s="36">
        <v>1201.9333333333332</v>
      </c>
      <c r="G358" s="36">
        <v>1188.8166666666664</v>
      </c>
      <c r="H358" s="36">
        <v>1258.7166666666665</v>
      </c>
      <c r="I358" s="36">
        <v>1271.8333333333333</v>
      </c>
      <c r="J358" s="36">
        <v>1293.6666666666665</v>
      </c>
      <c r="K358" s="31">
        <v>1250</v>
      </c>
      <c r="L358" s="31">
        <v>1215.05</v>
      </c>
      <c r="M358" s="31">
        <v>0.89417999999999997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767</v>
      </c>
      <c r="D359" s="36">
        <v>767.6</v>
      </c>
      <c r="E359" s="36">
        <v>758.2</v>
      </c>
      <c r="F359" s="36">
        <v>749.4</v>
      </c>
      <c r="G359" s="36">
        <v>740</v>
      </c>
      <c r="H359" s="36">
        <v>776.40000000000009</v>
      </c>
      <c r="I359" s="36">
        <v>785.8</v>
      </c>
      <c r="J359" s="36">
        <v>794.60000000000014</v>
      </c>
      <c r="K359" s="31">
        <v>777</v>
      </c>
      <c r="L359" s="31">
        <v>758.8</v>
      </c>
      <c r="M359" s="31">
        <v>9.7325300000000006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183.45</v>
      </c>
      <c r="D360" s="36">
        <v>183.18333333333331</v>
      </c>
      <c r="E360" s="36">
        <v>180.11666666666662</v>
      </c>
      <c r="F360" s="36">
        <v>176.7833333333333</v>
      </c>
      <c r="G360" s="36">
        <v>173.71666666666661</v>
      </c>
      <c r="H360" s="36">
        <v>186.51666666666662</v>
      </c>
      <c r="I360" s="36">
        <v>189.58333333333329</v>
      </c>
      <c r="J360" s="36">
        <v>192.91666666666663</v>
      </c>
      <c r="K360" s="31">
        <v>186.25</v>
      </c>
      <c r="L360" s="31">
        <v>179.85</v>
      </c>
      <c r="M360" s="31">
        <v>57.599449999999997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5739.35</v>
      </c>
      <c r="D361" s="36">
        <v>5738.1333333333341</v>
      </c>
      <c r="E361" s="36">
        <v>5696.2666666666682</v>
      </c>
      <c r="F361" s="36">
        <v>5653.1833333333343</v>
      </c>
      <c r="G361" s="36">
        <v>5611.3166666666684</v>
      </c>
      <c r="H361" s="36">
        <v>5781.2166666666681</v>
      </c>
      <c r="I361" s="36">
        <v>5823.0833333333348</v>
      </c>
      <c r="J361" s="36">
        <v>5866.1666666666679</v>
      </c>
      <c r="K361" s="31">
        <v>5780</v>
      </c>
      <c r="L361" s="31">
        <v>5695.05</v>
      </c>
      <c r="M361" s="31">
        <v>2.3507799999999999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232.2</v>
      </c>
      <c r="D362" s="36">
        <v>233.53333333333333</v>
      </c>
      <c r="E362" s="36">
        <v>229.76666666666665</v>
      </c>
      <c r="F362" s="36">
        <v>227.33333333333331</v>
      </c>
      <c r="G362" s="36">
        <v>223.56666666666663</v>
      </c>
      <c r="H362" s="36">
        <v>235.96666666666667</v>
      </c>
      <c r="I362" s="36">
        <v>239.73333333333338</v>
      </c>
      <c r="J362" s="36">
        <v>242.16666666666669</v>
      </c>
      <c r="K362" s="31">
        <v>237.3</v>
      </c>
      <c r="L362" s="31">
        <v>231.1</v>
      </c>
      <c r="M362" s="31">
        <v>17.86731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3960.2</v>
      </c>
      <c r="D363" s="36">
        <v>3946</v>
      </c>
      <c r="E363" s="36">
        <v>3925.1</v>
      </c>
      <c r="F363" s="36">
        <v>3890</v>
      </c>
      <c r="G363" s="36">
        <v>3869.1</v>
      </c>
      <c r="H363" s="36">
        <v>3981.1</v>
      </c>
      <c r="I363" s="36">
        <v>4001.9999999999995</v>
      </c>
      <c r="J363" s="36">
        <v>4037.1</v>
      </c>
      <c r="K363" s="31">
        <v>3966.9</v>
      </c>
      <c r="L363" s="31">
        <v>3910.9</v>
      </c>
      <c r="M363" s="31">
        <v>0.23696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1769.3</v>
      </c>
      <c r="D364" s="36">
        <v>1773.3833333333332</v>
      </c>
      <c r="E364" s="36">
        <v>1725.9166666666665</v>
      </c>
      <c r="F364" s="36">
        <v>1682.5333333333333</v>
      </c>
      <c r="G364" s="36">
        <v>1635.0666666666666</v>
      </c>
      <c r="H364" s="36">
        <v>1816.7666666666664</v>
      </c>
      <c r="I364" s="36">
        <v>1864.2333333333331</v>
      </c>
      <c r="J364" s="36">
        <v>1907.6166666666663</v>
      </c>
      <c r="K364" s="31">
        <v>1820.85</v>
      </c>
      <c r="L364" s="31">
        <v>1730</v>
      </c>
      <c r="M364" s="31">
        <v>2.72024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3385.95</v>
      </c>
      <c r="D365" s="36">
        <v>3392.9500000000003</v>
      </c>
      <c r="E365" s="36">
        <v>3369.0000000000005</v>
      </c>
      <c r="F365" s="36">
        <v>3352.05</v>
      </c>
      <c r="G365" s="36">
        <v>3328.1000000000004</v>
      </c>
      <c r="H365" s="36">
        <v>3409.9000000000005</v>
      </c>
      <c r="I365" s="36">
        <v>3433.8500000000004</v>
      </c>
      <c r="J365" s="36">
        <v>3450.8000000000006</v>
      </c>
      <c r="K365" s="31">
        <v>3416.9</v>
      </c>
      <c r="L365" s="31">
        <v>3376</v>
      </c>
      <c r="M365" s="31">
        <v>1.5891900000000001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2429.1999999999998</v>
      </c>
      <c r="D366" s="36">
        <v>2429.1666666666665</v>
      </c>
      <c r="E366" s="36">
        <v>2420.0333333333328</v>
      </c>
      <c r="F366" s="36">
        <v>2410.8666666666663</v>
      </c>
      <c r="G366" s="36">
        <v>2401.7333333333327</v>
      </c>
      <c r="H366" s="36">
        <v>2438.333333333333</v>
      </c>
      <c r="I366" s="36">
        <v>2447.4666666666672</v>
      </c>
      <c r="J366" s="36">
        <v>2456.6333333333332</v>
      </c>
      <c r="K366" s="31">
        <v>2438.3000000000002</v>
      </c>
      <c r="L366" s="31">
        <v>2420</v>
      </c>
      <c r="M366" s="31">
        <v>2.31636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1060</v>
      </c>
      <c r="D367" s="36">
        <v>1059.1000000000001</v>
      </c>
      <c r="E367" s="36">
        <v>1049.4000000000003</v>
      </c>
      <c r="F367" s="36">
        <v>1038.8000000000002</v>
      </c>
      <c r="G367" s="36">
        <v>1029.1000000000004</v>
      </c>
      <c r="H367" s="36">
        <v>1069.7000000000003</v>
      </c>
      <c r="I367" s="36">
        <v>1079.4000000000001</v>
      </c>
      <c r="J367" s="36">
        <v>1090.0000000000002</v>
      </c>
      <c r="K367" s="31">
        <v>1068.8</v>
      </c>
      <c r="L367" s="31">
        <v>1048.5</v>
      </c>
      <c r="M367" s="31">
        <v>6.8702399999999999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100.25</v>
      </c>
      <c r="D368" s="36">
        <v>100.40000000000002</v>
      </c>
      <c r="E368" s="36">
        <v>99.750000000000043</v>
      </c>
      <c r="F368" s="36">
        <v>99.250000000000028</v>
      </c>
      <c r="G368" s="36">
        <v>98.600000000000051</v>
      </c>
      <c r="H368" s="36">
        <v>100.90000000000003</v>
      </c>
      <c r="I368" s="36">
        <v>101.55000000000001</v>
      </c>
      <c r="J368" s="36">
        <v>102.05000000000003</v>
      </c>
      <c r="K368" s="31">
        <v>101.05</v>
      </c>
      <c r="L368" s="31">
        <v>99.9</v>
      </c>
      <c r="M368" s="31">
        <v>15.509499999999999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707.85</v>
      </c>
      <c r="D369" s="36">
        <v>714.05000000000007</v>
      </c>
      <c r="E369" s="36">
        <v>697.65000000000009</v>
      </c>
      <c r="F369" s="36">
        <v>687.45</v>
      </c>
      <c r="G369" s="36">
        <v>671.05000000000007</v>
      </c>
      <c r="H369" s="36">
        <v>724.25000000000011</v>
      </c>
      <c r="I369" s="36">
        <v>740.65</v>
      </c>
      <c r="J369" s="36">
        <v>750.85000000000014</v>
      </c>
      <c r="K369" s="31">
        <v>730.45</v>
      </c>
      <c r="L369" s="31">
        <v>703.85</v>
      </c>
      <c r="M369" s="31">
        <v>5.4642499999999998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371.4</v>
      </c>
      <c r="D370" s="36">
        <v>372.5333333333333</v>
      </c>
      <c r="E370" s="36">
        <v>366.96666666666658</v>
      </c>
      <c r="F370" s="36">
        <v>362.5333333333333</v>
      </c>
      <c r="G370" s="36">
        <v>356.96666666666658</v>
      </c>
      <c r="H370" s="36">
        <v>376.96666666666658</v>
      </c>
      <c r="I370" s="36">
        <v>382.5333333333333</v>
      </c>
      <c r="J370" s="36">
        <v>386.96666666666658</v>
      </c>
      <c r="K370" s="31">
        <v>378.1</v>
      </c>
      <c r="L370" s="31">
        <v>368.1</v>
      </c>
      <c r="M370" s="31">
        <v>2.3979400000000002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1408</v>
      </c>
      <c r="D371" s="36">
        <v>1406.6166666666668</v>
      </c>
      <c r="E371" s="36">
        <v>1393.2333333333336</v>
      </c>
      <c r="F371" s="36">
        <v>1378.4666666666667</v>
      </c>
      <c r="G371" s="36">
        <v>1365.0833333333335</v>
      </c>
      <c r="H371" s="36">
        <v>1421.3833333333337</v>
      </c>
      <c r="I371" s="36">
        <v>1434.7666666666669</v>
      </c>
      <c r="J371" s="36">
        <v>1449.5333333333338</v>
      </c>
      <c r="K371" s="31">
        <v>1420</v>
      </c>
      <c r="L371" s="31">
        <v>1391.85</v>
      </c>
      <c r="M371" s="31">
        <v>0.28442000000000001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5240.1000000000004</v>
      </c>
      <c r="D372" s="36">
        <v>5276.4333333333334</v>
      </c>
      <c r="E372" s="36">
        <v>5193.8666666666668</v>
      </c>
      <c r="F372" s="36">
        <v>5147.6333333333332</v>
      </c>
      <c r="G372" s="36">
        <v>5065.0666666666666</v>
      </c>
      <c r="H372" s="36">
        <v>5322.666666666667</v>
      </c>
      <c r="I372" s="36">
        <v>5405.2333333333345</v>
      </c>
      <c r="J372" s="36">
        <v>5451.4666666666672</v>
      </c>
      <c r="K372" s="31">
        <v>5359</v>
      </c>
      <c r="L372" s="31">
        <v>5230.2</v>
      </c>
      <c r="M372" s="31">
        <v>2.8612099999999998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1152.2</v>
      </c>
      <c r="D373" s="36">
        <v>1157.0666666666666</v>
      </c>
      <c r="E373" s="36">
        <v>1141.1333333333332</v>
      </c>
      <c r="F373" s="36">
        <v>1130.0666666666666</v>
      </c>
      <c r="G373" s="36">
        <v>1114.1333333333332</v>
      </c>
      <c r="H373" s="36">
        <v>1168.1333333333332</v>
      </c>
      <c r="I373" s="36">
        <v>1184.0666666666666</v>
      </c>
      <c r="J373" s="36">
        <v>1195.1333333333332</v>
      </c>
      <c r="K373" s="31">
        <v>1173</v>
      </c>
      <c r="L373" s="31">
        <v>1146</v>
      </c>
      <c r="M373" s="31">
        <v>0.62212000000000001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378.2</v>
      </c>
      <c r="D374" s="36">
        <v>379.10000000000008</v>
      </c>
      <c r="E374" s="36">
        <v>375.20000000000016</v>
      </c>
      <c r="F374" s="36">
        <v>372.2000000000001</v>
      </c>
      <c r="G374" s="36">
        <v>368.30000000000018</v>
      </c>
      <c r="H374" s="36">
        <v>382.10000000000014</v>
      </c>
      <c r="I374" s="36">
        <v>386.00000000000011</v>
      </c>
      <c r="J374" s="36">
        <v>389.00000000000011</v>
      </c>
      <c r="K374" s="31">
        <v>383</v>
      </c>
      <c r="L374" s="31">
        <v>376.1</v>
      </c>
      <c r="M374" s="31">
        <v>29.370059999999999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240.55</v>
      </c>
      <c r="D375" s="36">
        <v>242.41666666666666</v>
      </c>
      <c r="E375" s="36">
        <v>237.98333333333332</v>
      </c>
      <c r="F375" s="36">
        <v>235.41666666666666</v>
      </c>
      <c r="G375" s="36">
        <v>230.98333333333332</v>
      </c>
      <c r="H375" s="36">
        <v>244.98333333333332</v>
      </c>
      <c r="I375" s="36">
        <v>249.41666666666666</v>
      </c>
      <c r="J375" s="36">
        <v>251.98333333333332</v>
      </c>
      <c r="K375" s="31">
        <v>246.85</v>
      </c>
      <c r="L375" s="31">
        <v>239.85</v>
      </c>
      <c r="M375" s="31">
        <v>69.911879999999996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196.6</v>
      </c>
      <c r="D376" s="36">
        <v>197.15</v>
      </c>
      <c r="E376" s="36">
        <v>194.8</v>
      </c>
      <c r="F376" s="36">
        <v>193</v>
      </c>
      <c r="G376" s="36">
        <v>190.65</v>
      </c>
      <c r="H376" s="36">
        <v>198.95000000000002</v>
      </c>
      <c r="I376" s="36">
        <v>201.29999999999998</v>
      </c>
      <c r="J376" s="36">
        <v>203.10000000000002</v>
      </c>
      <c r="K376" s="31">
        <v>199.5</v>
      </c>
      <c r="L376" s="31">
        <v>195.35</v>
      </c>
      <c r="M376" s="31">
        <v>145.7559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571.04999999999995</v>
      </c>
      <c r="D377" s="36">
        <v>574.9666666666667</v>
      </c>
      <c r="E377" s="36">
        <v>565.08333333333337</v>
      </c>
      <c r="F377" s="36">
        <v>559.11666666666667</v>
      </c>
      <c r="G377" s="36">
        <v>549.23333333333335</v>
      </c>
      <c r="H377" s="36">
        <v>580.93333333333339</v>
      </c>
      <c r="I377" s="36">
        <v>590.81666666666661</v>
      </c>
      <c r="J377" s="36">
        <v>596.78333333333342</v>
      </c>
      <c r="K377" s="31">
        <v>584.85</v>
      </c>
      <c r="L377" s="31">
        <v>569</v>
      </c>
      <c r="M377" s="31">
        <v>7.7560000000000002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671.3</v>
      </c>
      <c r="D378" s="36">
        <v>660.06666666666661</v>
      </c>
      <c r="E378" s="36">
        <v>642.33333333333326</v>
      </c>
      <c r="F378" s="36">
        <v>613.36666666666667</v>
      </c>
      <c r="G378" s="36">
        <v>595.63333333333333</v>
      </c>
      <c r="H378" s="36">
        <v>689.03333333333319</v>
      </c>
      <c r="I378" s="36">
        <v>706.76666666666654</v>
      </c>
      <c r="J378" s="36">
        <v>735.73333333333312</v>
      </c>
      <c r="K378" s="31">
        <v>677.8</v>
      </c>
      <c r="L378" s="31">
        <v>631.1</v>
      </c>
      <c r="M378" s="31">
        <v>31.143049999999999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670.5</v>
      </c>
      <c r="D379" s="36">
        <v>675.6</v>
      </c>
      <c r="E379" s="36">
        <v>662.85</v>
      </c>
      <c r="F379" s="36">
        <v>655.20000000000005</v>
      </c>
      <c r="G379" s="36">
        <v>642.45000000000005</v>
      </c>
      <c r="H379" s="36">
        <v>683.25</v>
      </c>
      <c r="I379" s="36">
        <v>696</v>
      </c>
      <c r="J379" s="36">
        <v>703.65</v>
      </c>
      <c r="K379" s="31">
        <v>688.35</v>
      </c>
      <c r="L379" s="31">
        <v>667.95</v>
      </c>
      <c r="M379" s="31">
        <v>1.3062400000000001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129.9</v>
      </c>
      <c r="D380" s="36">
        <v>129.36666666666667</v>
      </c>
      <c r="E380" s="36">
        <v>128.13333333333335</v>
      </c>
      <c r="F380" s="36">
        <v>126.36666666666667</v>
      </c>
      <c r="G380" s="36">
        <v>125.13333333333335</v>
      </c>
      <c r="H380" s="36">
        <v>131.13333333333335</v>
      </c>
      <c r="I380" s="36">
        <v>132.3666666666667</v>
      </c>
      <c r="J380" s="36">
        <v>134.13333333333335</v>
      </c>
      <c r="K380" s="31">
        <v>130.6</v>
      </c>
      <c r="L380" s="31">
        <v>127.6</v>
      </c>
      <c r="M380" s="31">
        <v>1.8972800000000001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17819.900000000001</v>
      </c>
      <c r="D381" s="36">
        <v>17846.966666666667</v>
      </c>
      <c r="E381" s="36">
        <v>17693.933333333334</v>
      </c>
      <c r="F381" s="36">
        <v>17567.966666666667</v>
      </c>
      <c r="G381" s="36">
        <v>17414.933333333334</v>
      </c>
      <c r="H381" s="36">
        <v>17972.933333333334</v>
      </c>
      <c r="I381" s="36">
        <v>18125.966666666667</v>
      </c>
      <c r="J381" s="36">
        <v>18251.933333333334</v>
      </c>
      <c r="K381" s="31">
        <v>18000</v>
      </c>
      <c r="L381" s="31">
        <v>17721</v>
      </c>
      <c r="M381" s="31">
        <v>3.218E-2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77.099999999999994</v>
      </c>
      <c r="D382" s="36">
        <v>78.133333333333326</v>
      </c>
      <c r="E382" s="36">
        <v>75.216666666666654</v>
      </c>
      <c r="F382" s="36">
        <v>73.333333333333329</v>
      </c>
      <c r="G382" s="36">
        <v>70.416666666666657</v>
      </c>
      <c r="H382" s="36">
        <v>80.016666666666652</v>
      </c>
      <c r="I382" s="36">
        <v>82.933333333333337</v>
      </c>
      <c r="J382" s="36">
        <v>84.816666666666649</v>
      </c>
      <c r="K382" s="31">
        <v>81.05</v>
      </c>
      <c r="L382" s="31">
        <v>76.25</v>
      </c>
      <c r="M382" s="31">
        <v>1343.30537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1705.65</v>
      </c>
      <c r="D383" s="36">
        <v>1702.5</v>
      </c>
      <c r="E383" s="36">
        <v>1696.2</v>
      </c>
      <c r="F383" s="36">
        <v>1686.75</v>
      </c>
      <c r="G383" s="36">
        <v>1680.45</v>
      </c>
      <c r="H383" s="36">
        <v>1711.95</v>
      </c>
      <c r="I383" s="36">
        <v>1718.2500000000002</v>
      </c>
      <c r="J383" s="36">
        <v>1727.7</v>
      </c>
      <c r="K383" s="31">
        <v>1708.8</v>
      </c>
      <c r="L383" s="31">
        <v>1693.05</v>
      </c>
      <c r="M383" s="31">
        <v>1.8198000000000001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423.5</v>
      </c>
      <c r="D384" s="36">
        <v>425</v>
      </c>
      <c r="E384" s="36">
        <v>421</v>
      </c>
      <c r="F384" s="36">
        <v>418.5</v>
      </c>
      <c r="G384" s="36">
        <v>414.5</v>
      </c>
      <c r="H384" s="36">
        <v>427.5</v>
      </c>
      <c r="I384" s="36">
        <v>431.5</v>
      </c>
      <c r="J384" s="36">
        <v>434</v>
      </c>
      <c r="K384" s="31">
        <v>429</v>
      </c>
      <c r="L384" s="31">
        <v>422.5</v>
      </c>
      <c r="M384" s="31">
        <v>1.21662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1206.0999999999999</v>
      </c>
      <c r="D385" s="36">
        <v>1201.0333333333333</v>
      </c>
      <c r="E385" s="36">
        <v>1192.2166666666667</v>
      </c>
      <c r="F385" s="36">
        <v>1178.3333333333335</v>
      </c>
      <c r="G385" s="36">
        <v>1169.5166666666669</v>
      </c>
      <c r="H385" s="36">
        <v>1214.9166666666665</v>
      </c>
      <c r="I385" s="36">
        <v>1223.7333333333331</v>
      </c>
      <c r="J385" s="36">
        <v>1237.6166666666663</v>
      </c>
      <c r="K385" s="31">
        <v>1209.8499999999999</v>
      </c>
      <c r="L385" s="31">
        <v>1187.1500000000001</v>
      </c>
      <c r="M385" s="31">
        <v>0.80698000000000003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170.2</v>
      </c>
      <c r="D386" s="36">
        <v>170.93333333333331</v>
      </c>
      <c r="E386" s="36">
        <v>168.56666666666661</v>
      </c>
      <c r="F386" s="36">
        <v>166.93333333333331</v>
      </c>
      <c r="G386" s="36">
        <v>164.56666666666661</v>
      </c>
      <c r="H386" s="36">
        <v>172.56666666666661</v>
      </c>
      <c r="I386" s="36">
        <v>174.93333333333334</v>
      </c>
      <c r="J386" s="36">
        <v>176.56666666666661</v>
      </c>
      <c r="K386" s="31">
        <v>173.3</v>
      </c>
      <c r="L386" s="31">
        <v>169.3</v>
      </c>
      <c r="M386" s="31">
        <v>101.54669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163.35</v>
      </c>
      <c r="D387" s="36">
        <v>163.86666666666665</v>
      </c>
      <c r="E387" s="36">
        <v>161.7833333333333</v>
      </c>
      <c r="F387" s="36">
        <v>160.21666666666667</v>
      </c>
      <c r="G387" s="36">
        <v>158.13333333333333</v>
      </c>
      <c r="H387" s="36">
        <v>165.43333333333328</v>
      </c>
      <c r="I387" s="36">
        <v>167.51666666666659</v>
      </c>
      <c r="J387" s="36">
        <v>169.08333333333326</v>
      </c>
      <c r="K387" s="31">
        <v>165.95</v>
      </c>
      <c r="L387" s="31">
        <v>162.30000000000001</v>
      </c>
      <c r="M387" s="31">
        <v>8.9250900000000009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1035.9000000000001</v>
      </c>
      <c r="D388" s="36">
        <v>1037.8</v>
      </c>
      <c r="E388" s="36">
        <v>1032.0999999999999</v>
      </c>
      <c r="F388" s="36">
        <v>1028.3</v>
      </c>
      <c r="G388" s="36">
        <v>1022.5999999999999</v>
      </c>
      <c r="H388" s="36">
        <v>1041.5999999999999</v>
      </c>
      <c r="I388" s="36">
        <v>1047.3000000000002</v>
      </c>
      <c r="J388" s="36">
        <v>1051.0999999999999</v>
      </c>
      <c r="K388" s="31">
        <v>1043.5</v>
      </c>
      <c r="L388" s="31">
        <v>1034</v>
      </c>
      <c r="M388" s="31">
        <v>0.97099999999999997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498</v>
      </c>
      <c r="D389" s="36">
        <v>500.13333333333338</v>
      </c>
      <c r="E389" s="36">
        <v>494.86666666666679</v>
      </c>
      <c r="F389" s="36">
        <v>491.73333333333341</v>
      </c>
      <c r="G389" s="36">
        <v>486.46666666666681</v>
      </c>
      <c r="H389" s="36">
        <v>503.26666666666677</v>
      </c>
      <c r="I389" s="36">
        <v>508.5333333333333</v>
      </c>
      <c r="J389" s="36">
        <v>511.66666666666674</v>
      </c>
      <c r="K389" s="31">
        <v>505.4</v>
      </c>
      <c r="L389" s="31">
        <v>497</v>
      </c>
      <c r="M389" s="31">
        <v>1.9302600000000001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212</v>
      </c>
      <c r="D390" s="36">
        <v>212.54999999999998</v>
      </c>
      <c r="E390" s="36">
        <v>210.44999999999996</v>
      </c>
      <c r="F390" s="36">
        <v>208.89999999999998</v>
      </c>
      <c r="G390" s="36">
        <v>206.79999999999995</v>
      </c>
      <c r="H390" s="36">
        <v>214.09999999999997</v>
      </c>
      <c r="I390" s="36">
        <v>216.2</v>
      </c>
      <c r="J390" s="36">
        <v>217.74999999999997</v>
      </c>
      <c r="K390" s="31">
        <v>214.65</v>
      </c>
      <c r="L390" s="31">
        <v>211</v>
      </c>
      <c r="M390" s="31">
        <v>3.3037800000000002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123.9</v>
      </c>
      <c r="D391" s="36">
        <v>124.31666666666666</v>
      </c>
      <c r="E391" s="36">
        <v>122.53333333333333</v>
      </c>
      <c r="F391" s="36">
        <v>121.16666666666667</v>
      </c>
      <c r="G391" s="36">
        <v>119.38333333333334</v>
      </c>
      <c r="H391" s="36">
        <v>125.68333333333332</v>
      </c>
      <c r="I391" s="36">
        <v>127.46666666666665</v>
      </c>
      <c r="J391" s="36">
        <v>128.83333333333331</v>
      </c>
      <c r="K391" s="31">
        <v>126.1</v>
      </c>
      <c r="L391" s="31">
        <v>122.95</v>
      </c>
      <c r="M391" s="31">
        <v>17.028929999999999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2585.4</v>
      </c>
      <c r="D392" s="36">
        <v>2590.6</v>
      </c>
      <c r="E392" s="36">
        <v>2573.6</v>
      </c>
      <c r="F392" s="36">
        <v>2561.8000000000002</v>
      </c>
      <c r="G392" s="36">
        <v>2544.8000000000002</v>
      </c>
      <c r="H392" s="36">
        <v>2602.3999999999996</v>
      </c>
      <c r="I392" s="36">
        <v>2619.3999999999996</v>
      </c>
      <c r="J392" s="36">
        <v>2631.1999999999994</v>
      </c>
      <c r="K392" s="31">
        <v>2607.6</v>
      </c>
      <c r="L392" s="31">
        <v>2578.8000000000002</v>
      </c>
      <c r="M392" s="31">
        <v>0.14887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58.55</v>
      </c>
      <c r="D393" s="36">
        <v>57.933333333333337</v>
      </c>
      <c r="E393" s="36">
        <v>56.866666666666674</v>
      </c>
      <c r="F393" s="36">
        <v>55.183333333333337</v>
      </c>
      <c r="G393" s="36">
        <v>54.116666666666674</v>
      </c>
      <c r="H393" s="36">
        <v>59.616666666666674</v>
      </c>
      <c r="I393" s="36">
        <v>60.683333333333337</v>
      </c>
      <c r="J393" s="36">
        <v>62.366666666666674</v>
      </c>
      <c r="K393" s="31">
        <v>59</v>
      </c>
      <c r="L393" s="31">
        <v>56.25</v>
      </c>
      <c r="M393" s="31">
        <v>42.442839999999997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1785.9</v>
      </c>
      <c r="D394" s="36">
        <v>1788.9833333333333</v>
      </c>
      <c r="E394" s="36">
        <v>1772.9666666666667</v>
      </c>
      <c r="F394" s="36">
        <v>1760.0333333333333</v>
      </c>
      <c r="G394" s="36">
        <v>1744.0166666666667</v>
      </c>
      <c r="H394" s="36">
        <v>1801.9166666666667</v>
      </c>
      <c r="I394" s="36">
        <v>1817.9333333333336</v>
      </c>
      <c r="J394" s="36">
        <v>1830.8666666666668</v>
      </c>
      <c r="K394" s="31">
        <v>1805</v>
      </c>
      <c r="L394" s="31">
        <v>1776.05</v>
      </c>
      <c r="M394" s="31">
        <v>1.2320500000000001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242.3</v>
      </c>
      <c r="D395" s="36">
        <v>246.73333333333335</v>
      </c>
      <c r="E395" s="36">
        <v>236.76666666666671</v>
      </c>
      <c r="F395" s="36">
        <v>231.23333333333335</v>
      </c>
      <c r="G395" s="36">
        <v>221.26666666666671</v>
      </c>
      <c r="H395" s="36">
        <v>252.26666666666671</v>
      </c>
      <c r="I395" s="36">
        <v>262.23333333333335</v>
      </c>
      <c r="J395" s="36">
        <v>267.76666666666671</v>
      </c>
      <c r="K395" s="31">
        <v>256.7</v>
      </c>
      <c r="L395" s="31">
        <v>241.2</v>
      </c>
      <c r="M395" s="31">
        <v>123.71832000000001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279.3</v>
      </c>
      <c r="D396" s="36">
        <v>281.33333333333331</v>
      </c>
      <c r="E396" s="36">
        <v>275.66666666666663</v>
      </c>
      <c r="F396" s="36">
        <v>272.0333333333333</v>
      </c>
      <c r="G396" s="36">
        <v>266.36666666666662</v>
      </c>
      <c r="H396" s="36">
        <v>284.96666666666664</v>
      </c>
      <c r="I396" s="36">
        <v>290.63333333333327</v>
      </c>
      <c r="J396" s="36">
        <v>294.26666666666665</v>
      </c>
      <c r="K396" s="31">
        <v>287</v>
      </c>
      <c r="L396" s="31">
        <v>277.7</v>
      </c>
      <c r="M396" s="31">
        <v>118.8887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156.05000000000001</v>
      </c>
      <c r="D397" s="36">
        <v>156.41666666666666</v>
      </c>
      <c r="E397" s="36">
        <v>155.2833333333333</v>
      </c>
      <c r="F397" s="36">
        <v>154.51666666666665</v>
      </c>
      <c r="G397" s="36">
        <v>153.3833333333333</v>
      </c>
      <c r="H397" s="36">
        <v>157.18333333333331</v>
      </c>
      <c r="I397" s="36">
        <v>158.31666666666669</v>
      </c>
      <c r="J397" s="36">
        <v>159.08333333333331</v>
      </c>
      <c r="K397" s="31">
        <v>157.55000000000001</v>
      </c>
      <c r="L397" s="31">
        <v>155.65</v>
      </c>
      <c r="M397" s="31">
        <v>4.0202999999999998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906.15</v>
      </c>
      <c r="D398" s="36">
        <v>908.73333333333323</v>
      </c>
      <c r="E398" s="36">
        <v>900.46666666666647</v>
      </c>
      <c r="F398" s="36">
        <v>894.78333333333319</v>
      </c>
      <c r="G398" s="36">
        <v>886.51666666666642</v>
      </c>
      <c r="H398" s="36">
        <v>914.41666666666652</v>
      </c>
      <c r="I398" s="36">
        <v>922.68333333333317</v>
      </c>
      <c r="J398" s="36">
        <v>928.36666666666656</v>
      </c>
      <c r="K398" s="31">
        <v>917</v>
      </c>
      <c r="L398" s="31">
        <v>903.05</v>
      </c>
      <c r="M398" s="31">
        <v>0.52295000000000003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2314.1</v>
      </c>
      <c r="D399" s="36">
        <v>2317.5</v>
      </c>
      <c r="E399" s="36">
        <v>2305.6</v>
      </c>
      <c r="F399" s="36">
        <v>2297.1</v>
      </c>
      <c r="G399" s="36">
        <v>2285.1999999999998</v>
      </c>
      <c r="H399" s="36">
        <v>2326</v>
      </c>
      <c r="I399" s="36">
        <v>2337.8999999999996</v>
      </c>
      <c r="J399" s="36">
        <v>2346.4</v>
      </c>
      <c r="K399" s="31">
        <v>2329.4</v>
      </c>
      <c r="L399" s="31">
        <v>2309</v>
      </c>
      <c r="M399" s="31">
        <v>54.768410000000003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128.55000000000001</v>
      </c>
      <c r="D400" s="36">
        <v>127.31666666666666</v>
      </c>
      <c r="E400" s="36">
        <v>124.93333333333334</v>
      </c>
      <c r="F400" s="36">
        <v>121.31666666666668</v>
      </c>
      <c r="G400" s="36">
        <v>118.93333333333335</v>
      </c>
      <c r="H400" s="36">
        <v>130.93333333333334</v>
      </c>
      <c r="I400" s="36">
        <v>133.31666666666666</v>
      </c>
      <c r="J400" s="36">
        <v>136.93333333333331</v>
      </c>
      <c r="K400" s="31">
        <v>129.69999999999999</v>
      </c>
      <c r="L400" s="31">
        <v>123.7</v>
      </c>
      <c r="M400" s="31">
        <v>59.678089999999997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731.75</v>
      </c>
      <c r="D401" s="36">
        <v>735.66666666666663</v>
      </c>
      <c r="E401" s="36">
        <v>726.83333333333326</v>
      </c>
      <c r="F401" s="36">
        <v>721.91666666666663</v>
      </c>
      <c r="G401" s="36">
        <v>713.08333333333326</v>
      </c>
      <c r="H401" s="36">
        <v>740.58333333333326</v>
      </c>
      <c r="I401" s="36">
        <v>749.41666666666652</v>
      </c>
      <c r="J401" s="36">
        <v>754.33333333333326</v>
      </c>
      <c r="K401" s="31">
        <v>744.5</v>
      </c>
      <c r="L401" s="31">
        <v>730.75</v>
      </c>
      <c r="M401" s="31">
        <v>1.03305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484.45</v>
      </c>
      <c r="D402" s="36">
        <v>482.48333333333335</v>
      </c>
      <c r="E402" s="36">
        <v>475.9666666666667</v>
      </c>
      <c r="F402" s="36">
        <v>467.48333333333335</v>
      </c>
      <c r="G402" s="36">
        <v>460.9666666666667</v>
      </c>
      <c r="H402" s="36">
        <v>490.9666666666667</v>
      </c>
      <c r="I402" s="36">
        <v>497.48333333333335</v>
      </c>
      <c r="J402" s="36">
        <v>505.9666666666667</v>
      </c>
      <c r="K402" s="31">
        <v>489</v>
      </c>
      <c r="L402" s="31">
        <v>474</v>
      </c>
      <c r="M402" s="31">
        <v>18.087209999999999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830.8</v>
      </c>
      <c r="D403" s="36">
        <v>828.26666666666677</v>
      </c>
      <c r="E403" s="36">
        <v>818.58333333333348</v>
      </c>
      <c r="F403" s="36">
        <v>806.36666666666667</v>
      </c>
      <c r="G403" s="36">
        <v>796.68333333333339</v>
      </c>
      <c r="H403" s="36">
        <v>840.48333333333358</v>
      </c>
      <c r="I403" s="36">
        <v>850.16666666666674</v>
      </c>
      <c r="J403" s="36">
        <v>862.38333333333367</v>
      </c>
      <c r="K403" s="31">
        <v>837.95</v>
      </c>
      <c r="L403" s="31">
        <v>816.05</v>
      </c>
      <c r="M403" s="31">
        <v>0.22414000000000001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1562.45</v>
      </c>
      <c r="D404" s="36">
        <v>1560.3666666666668</v>
      </c>
      <c r="E404" s="36">
        <v>1554.3333333333335</v>
      </c>
      <c r="F404" s="36">
        <v>1546.2166666666667</v>
      </c>
      <c r="G404" s="36">
        <v>1540.1833333333334</v>
      </c>
      <c r="H404" s="36">
        <v>1568.4833333333336</v>
      </c>
      <c r="I404" s="36">
        <v>1574.5166666666669</v>
      </c>
      <c r="J404" s="36">
        <v>1582.6333333333337</v>
      </c>
      <c r="K404" s="31">
        <v>1566.4</v>
      </c>
      <c r="L404" s="31">
        <v>1552.25</v>
      </c>
      <c r="M404" s="31">
        <v>0.87112000000000001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92.75</v>
      </c>
      <c r="D405" s="36">
        <v>92.983333333333334</v>
      </c>
      <c r="E405" s="36">
        <v>92.066666666666663</v>
      </c>
      <c r="F405" s="36">
        <v>91.383333333333326</v>
      </c>
      <c r="G405" s="36">
        <v>90.466666666666654</v>
      </c>
      <c r="H405" s="36">
        <v>93.666666666666671</v>
      </c>
      <c r="I405" s="36">
        <v>94.583333333333329</v>
      </c>
      <c r="J405" s="36">
        <v>95.26666666666668</v>
      </c>
      <c r="K405" s="31">
        <v>93.9</v>
      </c>
      <c r="L405" s="31">
        <v>92.3</v>
      </c>
      <c r="M405" s="31">
        <v>73.928210000000007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7292.4</v>
      </c>
      <c r="D406" s="36">
        <v>7267.833333333333</v>
      </c>
      <c r="E406" s="36">
        <v>7224.6666666666661</v>
      </c>
      <c r="F406" s="36">
        <v>7156.9333333333334</v>
      </c>
      <c r="G406" s="36">
        <v>7113.7666666666664</v>
      </c>
      <c r="H406" s="36">
        <v>7335.5666666666657</v>
      </c>
      <c r="I406" s="36">
        <v>7378.7333333333318</v>
      </c>
      <c r="J406" s="36">
        <v>7446.4666666666653</v>
      </c>
      <c r="K406" s="31">
        <v>7311</v>
      </c>
      <c r="L406" s="31">
        <v>7200.1</v>
      </c>
      <c r="M406" s="31">
        <v>0.24765000000000001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1423.4</v>
      </c>
      <c r="D407" s="36">
        <v>1417.0166666666667</v>
      </c>
      <c r="E407" s="36">
        <v>1400.1333333333332</v>
      </c>
      <c r="F407" s="36">
        <v>1376.8666666666666</v>
      </c>
      <c r="G407" s="36">
        <v>1359.9833333333331</v>
      </c>
      <c r="H407" s="36">
        <v>1440.2833333333333</v>
      </c>
      <c r="I407" s="36">
        <v>1457.166666666667</v>
      </c>
      <c r="J407" s="36">
        <v>1480.4333333333334</v>
      </c>
      <c r="K407" s="31">
        <v>1433.9</v>
      </c>
      <c r="L407" s="31">
        <v>1393.75</v>
      </c>
      <c r="M407" s="31">
        <v>0.35137000000000002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789.95</v>
      </c>
      <c r="D408" s="36">
        <v>790.88333333333333</v>
      </c>
      <c r="E408" s="36">
        <v>783.06666666666661</v>
      </c>
      <c r="F408" s="36">
        <v>776.18333333333328</v>
      </c>
      <c r="G408" s="36">
        <v>768.36666666666656</v>
      </c>
      <c r="H408" s="36">
        <v>797.76666666666665</v>
      </c>
      <c r="I408" s="36">
        <v>805.58333333333348</v>
      </c>
      <c r="J408" s="36">
        <v>812.4666666666667</v>
      </c>
      <c r="K408" s="31">
        <v>798.7</v>
      </c>
      <c r="L408" s="31">
        <v>784</v>
      </c>
      <c r="M408" s="31">
        <v>13.35351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1274.45</v>
      </c>
      <c r="D409" s="36">
        <v>1273.8333333333333</v>
      </c>
      <c r="E409" s="36">
        <v>1265.5666666666666</v>
      </c>
      <c r="F409" s="36">
        <v>1256.6833333333334</v>
      </c>
      <c r="G409" s="36">
        <v>1248.4166666666667</v>
      </c>
      <c r="H409" s="36">
        <v>1282.7166666666665</v>
      </c>
      <c r="I409" s="36">
        <v>1290.9833333333333</v>
      </c>
      <c r="J409" s="36">
        <v>1299.8666666666663</v>
      </c>
      <c r="K409" s="31">
        <v>1282.0999999999999</v>
      </c>
      <c r="L409" s="31">
        <v>1264.95</v>
      </c>
      <c r="M409" s="31">
        <v>9.7956099999999999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3189.35</v>
      </c>
      <c r="D410" s="36">
        <v>3217.4833333333336</v>
      </c>
      <c r="E410" s="36">
        <v>3153.9666666666672</v>
      </c>
      <c r="F410" s="36">
        <v>3118.5833333333335</v>
      </c>
      <c r="G410" s="36">
        <v>3055.0666666666671</v>
      </c>
      <c r="H410" s="36">
        <v>3252.8666666666672</v>
      </c>
      <c r="I410" s="36">
        <v>3316.3833333333337</v>
      </c>
      <c r="J410" s="36">
        <v>3351.7666666666673</v>
      </c>
      <c r="K410" s="31">
        <v>3281</v>
      </c>
      <c r="L410" s="31">
        <v>3182.1</v>
      </c>
      <c r="M410" s="31">
        <v>0.58340000000000003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430.9</v>
      </c>
      <c r="D411" s="36">
        <v>429.8</v>
      </c>
      <c r="E411" s="36">
        <v>426.6</v>
      </c>
      <c r="F411" s="36">
        <v>422.3</v>
      </c>
      <c r="G411" s="36">
        <v>419.1</v>
      </c>
      <c r="H411" s="36">
        <v>434.1</v>
      </c>
      <c r="I411" s="36">
        <v>437.29999999999995</v>
      </c>
      <c r="J411" s="36">
        <v>441.6</v>
      </c>
      <c r="K411" s="31">
        <v>433</v>
      </c>
      <c r="L411" s="31">
        <v>425.5</v>
      </c>
      <c r="M411" s="31">
        <v>0.38225999999999999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679.95</v>
      </c>
      <c r="D412" s="36">
        <v>679.4</v>
      </c>
      <c r="E412" s="36">
        <v>674.8</v>
      </c>
      <c r="F412" s="36">
        <v>669.65</v>
      </c>
      <c r="G412" s="36">
        <v>665.05</v>
      </c>
      <c r="H412" s="36">
        <v>684.55</v>
      </c>
      <c r="I412" s="36">
        <v>689.15000000000009</v>
      </c>
      <c r="J412" s="36">
        <v>694.3</v>
      </c>
      <c r="K412" s="31">
        <v>684</v>
      </c>
      <c r="L412" s="31">
        <v>674.25</v>
      </c>
      <c r="M412" s="31">
        <v>0.17222000000000001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25763.15</v>
      </c>
      <c r="D413" s="36">
        <v>25713.566666666666</v>
      </c>
      <c r="E413" s="36">
        <v>25487.133333333331</v>
      </c>
      <c r="F413" s="36">
        <v>25211.116666666665</v>
      </c>
      <c r="G413" s="36">
        <v>24984.683333333331</v>
      </c>
      <c r="H413" s="36">
        <v>25989.583333333332</v>
      </c>
      <c r="I413" s="36">
        <v>26216.016666666666</v>
      </c>
      <c r="J413" s="36">
        <v>26492.033333333333</v>
      </c>
      <c r="K413" s="31">
        <v>25940</v>
      </c>
      <c r="L413" s="31">
        <v>25437.55</v>
      </c>
      <c r="M413" s="31">
        <v>0.26035000000000003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53.9</v>
      </c>
      <c r="D414" s="36">
        <v>53.85</v>
      </c>
      <c r="E414" s="36">
        <v>53.45</v>
      </c>
      <c r="F414" s="36">
        <v>53</v>
      </c>
      <c r="G414" s="36">
        <v>52.6</v>
      </c>
      <c r="H414" s="36">
        <v>54.300000000000004</v>
      </c>
      <c r="I414" s="36">
        <v>54.699999999999996</v>
      </c>
      <c r="J414" s="36">
        <v>55.150000000000006</v>
      </c>
      <c r="K414" s="31">
        <v>54.25</v>
      </c>
      <c r="L414" s="31">
        <v>53.4</v>
      </c>
      <c r="M414" s="31">
        <v>58.50273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1837.5</v>
      </c>
      <c r="D415" s="36">
        <v>1844.4833333333333</v>
      </c>
      <c r="E415" s="36">
        <v>1816.0166666666667</v>
      </c>
      <c r="F415" s="36">
        <v>1794.5333333333333</v>
      </c>
      <c r="G415" s="36">
        <v>1766.0666666666666</v>
      </c>
      <c r="H415" s="36">
        <v>1865.9666666666667</v>
      </c>
      <c r="I415" s="36">
        <v>1894.4333333333334</v>
      </c>
      <c r="J415" s="36">
        <v>1915.9166666666667</v>
      </c>
      <c r="K415" s="31">
        <v>1872.95</v>
      </c>
      <c r="L415" s="31">
        <v>1823</v>
      </c>
      <c r="M415" s="31">
        <v>14.79477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437.6</v>
      </c>
      <c r="D416" s="36">
        <v>439.75</v>
      </c>
      <c r="E416" s="36">
        <v>433.5</v>
      </c>
      <c r="F416" s="36">
        <v>429.4</v>
      </c>
      <c r="G416" s="36">
        <v>423.15</v>
      </c>
      <c r="H416" s="36">
        <v>443.85</v>
      </c>
      <c r="I416" s="36">
        <v>450.1</v>
      </c>
      <c r="J416" s="36">
        <v>454.20000000000005</v>
      </c>
      <c r="K416" s="31">
        <v>446</v>
      </c>
      <c r="L416" s="31">
        <v>435.65</v>
      </c>
      <c r="M416" s="31">
        <v>4.0712000000000002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3519.7</v>
      </c>
      <c r="D417" s="36">
        <v>3526.4666666666672</v>
      </c>
      <c r="E417" s="36">
        <v>3498.5333333333342</v>
      </c>
      <c r="F417" s="36">
        <v>3477.3666666666672</v>
      </c>
      <c r="G417" s="36">
        <v>3449.4333333333343</v>
      </c>
      <c r="H417" s="36">
        <v>3547.6333333333341</v>
      </c>
      <c r="I417" s="36">
        <v>3575.5666666666666</v>
      </c>
      <c r="J417" s="36">
        <v>3596.733333333334</v>
      </c>
      <c r="K417" s="31">
        <v>3554.4</v>
      </c>
      <c r="L417" s="31">
        <v>3505.3</v>
      </c>
      <c r="M417" s="31">
        <v>2.7932800000000002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72.7</v>
      </c>
      <c r="D418" s="36">
        <v>71.850000000000009</v>
      </c>
      <c r="E418" s="36">
        <v>70.40000000000002</v>
      </c>
      <c r="F418" s="36">
        <v>68.100000000000009</v>
      </c>
      <c r="G418" s="36">
        <v>66.65000000000002</v>
      </c>
      <c r="H418" s="36">
        <v>74.15000000000002</v>
      </c>
      <c r="I418" s="36">
        <v>75.600000000000009</v>
      </c>
      <c r="J418" s="36">
        <v>77.90000000000002</v>
      </c>
      <c r="K418" s="31">
        <v>73.3</v>
      </c>
      <c r="L418" s="31">
        <v>69.55</v>
      </c>
      <c r="M418" s="31">
        <v>348.96534000000003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5279.45</v>
      </c>
      <c r="D419" s="36">
        <v>5279.7666666666664</v>
      </c>
      <c r="E419" s="36">
        <v>5239.6833333333325</v>
      </c>
      <c r="F419" s="36">
        <v>5199.9166666666661</v>
      </c>
      <c r="G419" s="36">
        <v>5159.8333333333321</v>
      </c>
      <c r="H419" s="36">
        <v>5319.5333333333328</v>
      </c>
      <c r="I419" s="36">
        <v>5359.6166666666668</v>
      </c>
      <c r="J419" s="36">
        <v>5399.3833333333332</v>
      </c>
      <c r="K419" s="31">
        <v>5319.85</v>
      </c>
      <c r="L419" s="31">
        <v>5240</v>
      </c>
      <c r="M419" s="31">
        <v>0.22333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707.2</v>
      </c>
      <c r="D420" s="36">
        <v>696.48333333333323</v>
      </c>
      <c r="E420" s="36">
        <v>676.31666666666649</v>
      </c>
      <c r="F420" s="36">
        <v>645.43333333333328</v>
      </c>
      <c r="G420" s="36">
        <v>625.26666666666654</v>
      </c>
      <c r="H420" s="36">
        <v>727.36666666666645</v>
      </c>
      <c r="I420" s="36">
        <v>747.53333333333319</v>
      </c>
      <c r="J420" s="36">
        <v>778.4166666666664</v>
      </c>
      <c r="K420" s="31">
        <v>716.65</v>
      </c>
      <c r="L420" s="31">
        <v>665.6</v>
      </c>
      <c r="M420" s="31">
        <v>24.871179999999999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4977.3500000000004</v>
      </c>
      <c r="D421" s="36">
        <v>4956.6833333333334</v>
      </c>
      <c r="E421" s="36">
        <v>4915.5666666666666</v>
      </c>
      <c r="F421" s="36">
        <v>4853.7833333333328</v>
      </c>
      <c r="G421" s="36">
        <v>4812.6666666666661</v>
      </c>
      <c r="H421" s="36">
        <v>5018.4666666666672</v>
      </c>
      <c r="I421" s="36">
        <v>5059.5833333333339</v>
      </c>
      <c r="J421" s="36">
        <v>5121.3666666666677</v>
      </c>
      <c r="K421" s="31">
        <v>4997.8</v>
      </c>
      <c r="L421" s="31">
        <v>4894.8999999999996</v>
      </c>
      <c r="M421" s="31">
        <v>0.29737999999999998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572.54999999999995</v>
      </c>
      <c r="D422" s="36">
        <v>574.31666666666661</v>
      </c>
      <c r="E422" s="36">
        <v>568.73333333333323</v>
      </c>
      <c r="F422" s="36">
        <v>564.91666666666663</v>
      </c>
      <c r="G422" s="36">
        <v>559.33333333333326</v>
      </c>
      <c r="H422" s="36">
        <v>578.13333333333321</v>
      </c>
      <c r="I422" s="36">
        <v>583.7166666666667</v>
      </c>
      <c r="J422" s="36">
        <v>587.53333333333319</v>
      </c>
      <c r="K422" s="31">
        <v>579.9</v>
      </c>
      <c r="L422" s="31">
        <v>570.5</v>
      </c>
      <c r="M422" s="31">
        <v>6.52691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1036.0999999999999</v>
      </c>
      <c r="D423" s="36">
        <v>1039.0666666666666</v>
      </c>
      <c r="E423" s="36">
        <v>1028.1333333333332</v>
      </c>
      <c r="F423" s="36">
        <v>1020.1666666666665</v>
      </c>
      <c r="G423" s="36">
        <v>1009.2333333333331</v>
      </c>
      <c r="H423" s="36">
        <v>1047.0333333333333</v>
      </c>
      <c r="I423" s="36">
        <v>1057.9666666666667</v>
      </c>
      <c r="J423" s="36">
        <v>1065.9333333333334</v>
      </c>
      <c r="K423" s="31">
        <v>1050</v>
      </c>
      <c r="L423" s="31">
        <v>1031.0999999999999</v>
      </c>
      <c r="M423" s="31">
        <v>1.7636499999999999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2261.3000000000002</v>
      </c>
      <c r="D424" s="36">
        <v>2255.25</v>
      </c>
      <c r="E424" s="36">
        <v>2244.5</v>
      </c>
      <c r="F424" s="36">
        <v>2227.6999999999998</v>
      </c>
      <c r="G424" s="36">
        <v>2216.9499999999998</v>
      </c>
      <c r="H424" s="36">
        <v>2272.0500000000002</v>
      </c>
      <c r="I424" s="36">
        <v>2282.8000000000002</v>
      </c>
      <c r="J424" s="36">
        <v>2299.6000000000004</v>
      </c>
      <c r="K424" s="31">
        <v>2266</v>
      </c>
      <c r="L424" s="31">
        <v>2238.4499999999998</v>
      </c>
      <c r="M424" s="31">
        <v>2.1025800000000001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595</v>
      </c>
      <c r="D425" s="36">
        <v>593.75</v>
      </c>
      <c r="E425" s="36">
        <v>589.5</v>
      </c>
      <c r="F425" s="36">
        <v>584</v>
      </c>
      <c r="G425" s="36">
        <v>579.75</v>
      </c>
      <c r="H425" s="36">
        <v>599.25</v>
      </c>
      <c r="I425" s="36">
        <v>603.5</v>
      </c>
      <c r="J425" s="36">
        <v>609</v>
      </c>
      <c r="K425" s="31">
        <v>598</v>
      </c>
      <c r="L425" s="31">
        <v>588.25</v>
      </c>
      <c r="M425" s="31">
        <v>1.12323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592.15</v>
      </c>
      <c r="D426" s="36">
        <v>591.19999999999993</v>
      </c>
      <c r="E426" s="36">
        <v>588.04999999999984</v>
      </c>
      <c r="F426" s="36">
        <v>583.94999999999993</v>
      </c>
      <c r="G426" s="36">
        <v>580.79999999999984</v>
      </c>
      <c r="H426" s="36">
        <v>595.29999999999984</v>
      </c>
      <c r="I426" s="36">
        <v>598.44999999999993</v>
      </c>
      <c r="J426" s="36">
        <v>602.54999999999984</v>
      </c>
      <c r="K426" s="31">
        <v>594.35</v>
      </c>
      <c r="L426" s="31">
        <v>587.1</v>
      </c>
      <c r="M426" s="31">
        <v>132.48027999999999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88.65</v>
      </c>
      <c r="D427" s="36">
        <v>89.083333333333329</v>
      </c>
      <c r="E427" s="36">
        <v>88.066666666666663</v>
      </c>
      <c r="F427" s="36">
        <v>87.483333333333334</v>
      </c>
      <c r="G427" s="36">
        <v>86.466666666666669</v>
      </c>
      <c r="H427" s="36">
        <v>89.666666666666657</v>
      </c>
      <c r="I427" s="36">
        <v>90.683333333333337</v>
      </c>
      <c r="J427" s="36">
        <v>91.266666666666652</v>
      </c>
      <c r="K427" s="31">
        <v>90.1</v>
      </c>
      <c r="L427" s="31">
        <v>88.5</v>
      </c>
      <c r="M427" s="31">
        <v>93.729789999999994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338.05</v>
      </c>
      <c r="D428" s="36">
        <v>340.05</v>
      </c>
      <c r="E428" s="36">
        <v>330.20000000000005</v>
      </c>
      <c r="F428" s="36">
        <v>322.35000000000002</v>
      </c>
      <c r="G428" s="36">
        <v>312.50000000000006</v>
      </c>
      <c r="H428" s="36">
        <v>347.90000000000003</v>
      </c>
      <c r="I428" s="36">
        <v>357.75000000000006</v>
      </c>
      <c r="J428" s="36">
        <v>365.6</v>
      </c>
      <c r="K428" s="31">
        <v>349.9</v>
      </c>
      <c r="L428" s="31">
        <v>332.2</v>
      </c>
      <c r="M428" s="31">
        <v>2.3700800000000002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158.94999999999999</v>
      </c>
      <c r="D429" s="36">
        <v>158.31666666666666</v>
      </c>
      <c r="E429" s="36">
        <v>156.93333333333334</v>
      </c>
      <c r="F429" s="36">
        <v>154.91666666666669</v>
      </c>
      <c r="G429" s="36">
        <v>153.53333333333336</v>
      </c>
      <c r="H429" s="36">
        <v>160.33333333333331</v>
      </c>
      <c r="I429" s="36">
        <v>161.71666666666664</v>
      </c>
      <c r="J429" s="36">
        <v>163.73333333333329</v>
      </c>
      <c r="K429" s="31">
        <v>159.69999999999999</v>
      </c>
      <c r="L429" s="31">
        <v>156.30000000000001</v>
      </c>
      <c r="M429" s="31">
        <v>7.5637800000000004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440.8</v>
      </c>
      <c r="D430" s="36">
        <v>434.2</v>
      </c>
      <c r="E430" s="36">
        <v>425.4</v>
      </c>
      <c r="F430" s="36">
        <v>410</v>
      </c>
      <c r="G430" s="36">
        <v>401.2</v>
      </c>
      <c r="H430" s="36">
        <v>449.59999999999997</v>
      </c>
      <c r="I430" s="36">
        <v>458.40000000000003</v>
      </c>
      <c r="J430" s="36">
        <v>473.79999999999995</v>
      </c>
      <c r="K430" s="31">
        <v>443</v>
      </c>
      <c r="L430" s="31">
        <v>418.8</v>
      </c>
      <c r="M430" s="31">
        <v>11.63616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232.75</v>
      </c>
      <c r="D431" s="36">
        <v>234.08333333333334</v>
      </c>
      <c r="E431" s="36">
        <v>230.66666666666669</v>
      </c>
      <c r="F431" s="36">
        <v>228.58333333333334</v>
      </c>
      <c r="G431" s="36">
        <v>225.16666666666669</v>
      </c>
      <c r="H431" s="36">
        <v>236.16666666666669</v>
      </c>
      <c r="I431" s="36">
        <v>239.58333333333337</v>
      </c>
      <c r="J431" s="36">
        <v>241.66666666666669</v>
      </c>
      <c r="K431" s="31">
        <v>237.5</v>
      </c>
      <c r="L431" s="31">
        <v>232</v>
      </c>
      <c r="M431" s="31">
        <v>2.6217000000000001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1119.0999999999999</v>
      </c>
      <c r="D432" s="36">
        <v>1119.8500000000001</v>
      </c>
      <c r="E432" s="36">
        <v>1111.0500000000002</v>
      </c>
      <c r="F432" s="36">
        <v>1103</v>
      </c>
      <c r="G432" s="36">
        <v>1094.2</v>
      </c>
      <c r="H432" s="36">
        <v>1127.9000000000003</v>
      </c>
      <c r="I432" s="36">
        <v>1136.7</v>
      </c>
      <c r="J432" s="36">
        <v>1144.7500000000005</v>
      </c>
      <c r="K432" s="31">
        <v>1128.6500000000001</v>
      </c>
      <c r="L432" s="31">
        <v>1111.8</v>
      </c>
      <c r="M432" s="31">
        <v>23.485620000000001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634.15</v>
      </c>
      <c r="D433" s="36">
        <v>627.15</v>
      </c>
      <c r="E433" s="36">
        <v>617.54999999999995</v>
      </c>
      <c r="F433" s="36">
        <v>600.94999999999993</v>
      </c>
      <c r="G433" s="36">
        <v>591.34999999999991</v>
      </c>
      <c r="H433" s="36">
        <v>643.75</v>
      </c>
      <c r="I433" s="36">
        <v>653.35000000000014</v>
      </c>
      <c r="J433" s="36">
        <v>669.95</v>
      </c>
      <c r="K433" s="31">
        <v>636.75</v>
      </c>
      <c r="L433" s="31">
        <v>610.54999999999995</v>
      </c>
      <c r="M433" s="31">
        <v>41.828629999999997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3166.5</v>
      </c>
      <c r="D434" s="36">
        <v>3147.15</v>
      </c>
      <c r="E434" s="36">
        <v>3099.5</v>
      </c>
      <c r="F434" s="36">
        <v>3032.5</v>
      </c>
      <c r="G434" s="36">
        <v>2984.85</v>
      </c>
      <c r="H434" s="36">
        <v>3214.15</v>
      </c>
      <c r="I434" s="36">
        <v>3261.8000000000006</v>
      </c>
      <c r="J434" s="36">
        <v>3328.8</v>
      </c>
      <c r="K434" s="31">
        <v>3194.8</v>
      </c>
      <c r="L434" s="31">
        <v>3080.15</v>
      </c>
      <c r="M434" s="31">
        <v>4.0602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1255.3</v>
      </c>
      <c r="D435" s="36">
        <v>1258.8166666666668</v>
      </c>
      <c r="E435" s="36">
        <v>1241.6333333333337</v>
      </c>
      <c r="F435" s="36">
        <v>1227.9666666666669</v>
      </c>
      <c r="G435" s="36">
        <v>1210.7833333333338</v>
      </c>
      <c r="H435" s="36">
        <v>1272.4833333333336</v>
      </c>
      <c r="I435" s="36">
        <v>1289.6666666666665</v>
      </c>
      <c r="J435" s="36">
        <v>1303.3333333333335</v>
      </c>
      <c r="K435" s="31">
        <v>1276</v>
      </c>
      <c r="L435" s="31">
        <v>1245.1500000000001</v>
      </c>
      <c r="M435" s="31">
        <v>0.40931000000000001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444.05</v>
      </c>
      <c r="D436" s="36">
        <v>441.25</v>
      </c>
      <c r="E436" s="36">
        <v>435.7</v>
      </c>
      <c r="F436" s="36">
        <v>427.34999999999997</v>
      </c>
      <c r="G436" s="36">
        <v>421.79999999999995</v>
      </c>
      <c r="H436" s="36">
        <v>449.6</v>
      </c>
      <c r="I436" s="36">
        <v>455.15</v>
      </c>
      <c r="J436" s="36">
        <v>463.50000000000006</v>
      </c>
      <c r="K436" s="31">
        <v>446.8</v>
      </c>
      <c r="L436" s="31">
        <v>432.9</v>
      </c>
      <c r="M436" s="31">
        <v>8.5642800000000001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390.2</v>
      </c>
      <c r="D437" s="36">
        <v>390.11666666666662</v>
      </c>
      <c r="E437" s="36">
        <v>386.23333333333323</v>
      </c>
      <c r="F437" s="36">
        <v>382.26666666666659</v>
      </c>
      <c r="G437" s="36">
        <v>378.38333333333321</v>
      </c>
      <c r="H437" s="36">
        <v>394.08333333333326</v>
      </c>
      <c r="I437" s="36">
        <v>397.96666666666658</v>
      </c>
      <c r="J437" s="36">
        <v>401.93333333333328</v>
      </c>
      <c r="K437" s="31">
        <v>394</v>
      </c>
      <c r="L437" s="31">
        <v>386.15</v>
      </c>
      <c r="M437" s="31">
        <v>0.92852999999999997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3861.85</v>
      </c>
      <c r="D438" s="36">
        <v>3890.9166666666665</v>
      </c>
      <c r="E438" s="36">
        <v>3796.9833333333331</v>
      </c>
      <c r="F438" s="36">
        <v>3732.1166666666668</v>
      </c>
      <c r="G438" s="36">
        <v>3638.1833333333334</v>
      </c>
      <c r="H438" s="36">
        <v>3955.7833333333328</v>
      </c>
      <c r="I438" s="36">
        <v>4049.7166666666662</v>
      </c>
      <c r="J438" s="36">
        <v>4114.5833333333321</v>
      </c>
      <c r="K438" s="31">
        <v>3984.85</v>
      </c>
      <c r="L438" s="31">
        <v>3826.05</v>
      </c>
      <c r="M438" s="31">
        <v>1.68713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573.54999999999995</v>
      </c>
      <c r="D439" s="36">
        <v>568.31666666666661</v>
      </c>
      <c r="E439" s="36">
        <v>561.63333333333321</v>
      </c>
      <c r="F439" s="36">
        <v>549.71666666666658</v>
      </c>
      <c r="G439" s="36">
        <v>543.03333333333319</v>
      </c>
      <c r="H439" s="36">
        <v>580.23333333333323</v>
      </c>
      <c r="I439" s="36">
        <v>586.91666666666663</v>
      </c>
      <c r="J439" s="36">
        <v>598.83333333333326</v>
      </c>
      <c r="K439" s="31">
        <v>575</v>
      </c>
      <c r="L439" s="31">
        <v>556.4</v>
      </c>
      <c r="M439" s="31">
        <v>2.8645499999999999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29.5</v>
      </c>
      <c r="D440" s="36">
        <v>29.183333333333334</v>
      </c>
      <c r="E440" s="36">
        <v>28.866666666666667</v>
      </c>
      <c r="F440" s="36">
        <v>28.233333333333334</v>
      </c>
      <c r="G440" s="36">
        <v>27.916666666666668</v>
      </c>
      <c r="H440" s="36">
        <v>29.816666666666666</v>
      </c>
      <c r="I440" s="36">
        <v>30.133333333333336</v>
      </c>
      <c r="J440" s="36">
        <v>30.766666666666666</v>
      </c>
      <c r="K440" s="31">
        <v>29.5</v>
      </c>
      <c r="L440" s="31">
        <v>28.55</v>
      </c>
      <c r="M440" s="31">
        <v>2856.7201599999999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283.95</v>
      </c>
      <c r="D441" s="36">
        <v>285.71666666666664</v>
      </c>
      <c r="E441" s="36">
        <v>281.5333333333333</v>
      </c>
      <c r="F441" s="36">
        <v>279.11666666666667</v>
      </c>
      <c r="G441" s="36">
        <v>274.93333333333334</v>
      </c>
      <c r="H441" s="36">
        <v>288.13333333333327</v>
      </c>
      <c r="I441" s="36">
        <v>292.31666666666655</v>
      </c>
      <c r="J441" s="36">
        <v>294.73333333333323</v>
      </c>
      <c r="K441" s="31">
        <v>289.89999999999998</v>
      </c>
      <c r="L441" s="31">
        <v>283.3</v>
      </c>
      <c r="M441" s="31">
        <v>9.6363800000000008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787.95</v>
      </c>
      <c r="D442" s="36">
        <v>794.20000000000016</v>
      </c>
      <c r="E442" s="36">
        <v>778.70000000000027</v>
      </c>
      <c r="F442" s="36">
        <v>769.45000000000016</v>
      </c>
      <c r="G442" s="36">
        <v>753.95000000000027</v>
      </c>
      <c r="H442" s="36">
        <v>803.45000000000027</v>
      </c>
      <c r="I442" s="36">
        <v>818.95</v>
      </c>
      <c r="J442" s="36">
        <v>828.20000000000027</v>
      </c>
      <c r="K442" s="31">
        <v>809.7</v>
      </c>
      <c r="L442" s="31">
        <v>784.95</v>
      </c>
      <c r="M442" s="31">
        <v>2.5604399999999998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558.5</v>
      </c>
      <c r="D443" s="36">
        <v>559.9</v>
      </c>
      <c r="E443" s="36">
        <v>553.65</v>
      </c>
      <c r="F443" s="36">
        <v>548.79999999999995</v>
      </c>
      <c r="G443" s="36">
        <v>542.54999999999995</v>
      </c>
      <c r="H443" s="36">
        <v>564.75</v>
      </c>
      <c r="I443" s="36">
        <v>571</v>
      </c>
      <c r="J443" s="36">
        <v>575.85</v>
      </c>
      <c r="K443" s="31">
        <v>566.15</v>
      </c>
      <c r="L443" s="31">
        <v>555.04999999999995</v>
      </c>
      <c r="M443" s="31">
        <v>0.68374000000000001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1036.8</v>
      </c>
      <c r="D444" s="36">
        <v>1033.7666666666667</v>
      </c>
      <c r="E444" s="36">
        <v>1023.0333333333333</v>
      </c>
      <c r="F444" s="36">
        <v>1009.2666666666667</v>
      </c>
      <c r="G444" s="36">
        <v>998.5333333333333</v>
      </c>
      <c r="H444" s="36">
        <v>1047.5333333333333</v>
      </c>
      <c r="I444" s="36">
        <v>1058.2666666666664</v>
      </c>
      <c r="J444" s="36">
        <v>1072.0333333333333</v>
      </c>
      <c r="K444" s="31">
        <v>1044.5</v>
      </c>
      <c r="L444" s="31">
        <v>1020</v>
      </c>
      <c r="M444" s="31">
        <v>2.9055200000000001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1009.3</v>
      </c>
      <c r="D445" s="36">
        <v>1013.4333333333334</v>
      </c>
      <c r="E445" s="36">
        <v>1001.8666666666668</v>
      </c>
      <c r="F445" s="36">
        <v>994.43333333333339</v>
      </c>
      <c r="G445" s="36">
        <v>982.86666666666679</v>
      </c>
      <c r="H445" s="36">
        <v>1020.8666666666668</v>
      </c>
      <c r="I445" s="36">
        <v>1032.4333333333334</v>
      </c>
      <c r="J445" s="36">
        <v>1039.8666666666668</v>
      </c>
      <c r="K445" s="31">
        <v>1025</v>
      </c>
      <c r="L445" s="31">
        <v>1006</v>
      </c>
      <c r="M445" s="31">
        <v>2.8641100000000002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1850.3</v>
      </c>
      <c r="D446" s="36">
        <v>1861.7666666666667</v>
      </c>
      <c r="E446" s="36">
        <v>1834.5333333333333</v>
      </c>
      <c r="F446" s="36">
        <v>1818.7666666666667</v>
      </c>
      <c r="G446" s="36">
        <v>1791.5333333333333</v>
      </c>
      <c r="H446" s="36">
        <v>1877.5333333333333</v>
      </c>
      <c r="I446" s="36">
        <v>1904.7666666666664</v>
      </c>
      <c r="J446" s="36">
        <v>1920.5333333333333</v>
      </c>
      <c r="K446" s="31">
        <v>1889</v>
      </c>
      <c r="L446" s="31">
        <v>1846</v>
      </c>
      <c r="M446" s="31">
        <v>3.70323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3589.35</v>
      </c>
      <c r="D447" s="36">
        <v>3588.1833333333329</v>
      </c>
      <c r="E447" s="36">
        <v>3552.3666666666659</v>
      </c>
      <c r="F447" s="36">
        <v>3515.3833333333328</v>
      </c>
      <c r="G447" s="36">
        <v>3479.5666666666657</v>
      </c>
      <c r="H447" s="36">
        <v>3625.1666666666661</v>
      </c>
      <c r="I447" s="36">
        <v>3660.9833333333327</v>
      </c>
      <c r="J447" s="36">
        <v>3697.9666666666662</v>
      </c>
      <c r="K447" s="31">
        <v>3624</v>
      </c>
      <c r="L447" s="31">
        <v>3551.2</v>
      </c>
      <c r="M447" s="31">
        <v>29.907679999999999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860.2</v>
      </c>
      <c r="D448" s="36">
        <v>862.31666666666661</v>
      </c>
      <c r="E448" s="36">
        <v>855.38333333333321</v>
      </c>
      <c r="F448" s="36">
        <v>850.56666666666661</v>
      </c>
      <c r="G448" s="36">
        <v>843.63333333333321</v>
      </c>
      <c r="H448" s="36">
        <v>867.13333333333321</v>
      </c>
      <c r="I448" s="36">
        <v>874.06666666666661</v>
      </c>
      <c r="J448" s="36">
        <v>878.88333333333321</v>
      </c>
      <c r="K448" s="31">
        <v>869.25</v>
      </c>
      <c r="L448" s="31">
        <v>857.5</v>
      </c>
      <c r="M448" s="31">
        <v>7.4997699999999998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7257.2</v>
      </c>
      <c r="D449" s="36">
        <v>7262.4333333333343</v>
      </c>
      <c r="E449" s="36">
        <v>7215.8666666666686</v>
      </c>
      <c r="F449" s="36">
        <v>7174.5333333333347</v>
      </c>
      <c r="G449" s="36">
        <v>7127.966666666669</v>
      </c>
      <c r="H449" s="36">
        <v>7303.7666666666682</v>
      </c>
      <c r="I449" s="36">
        <v>7350.3333333333339</v>
      </c>
      <c r="J449" s="36">
        <v>7391.6666666666679</v>
      </c>
      <c r="K449" s="31">
        <v>7309</v>
      </c>
      <c r="L449" s="31">
        <v>7221.1</v>
      </c>
      <c r="M449" s="31">
        <v>0.70537000000000005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3384.25</v>
      </c>
      <c r="D450" s="36">
        <v>3393.8000000000006</v>
      </c>
      <c r="E450" s="36">
        <v>3323.5000000000014</v>
      </c>
      <c r="F450" s="36">
        <v>3262.7500000000009</v>
      </c>
      <c r="G450" s="36">
        <v>3192.4500000000016</v>
      </c>
      <c r="H450" s="36">
        <v>3454.5500000000011</v>
      </c>
      <c r="I450" s="36">
        <v>3524.8500000000004</v>
      </c>
      <c r="J450" s="36">
        <v>3585.6000000000008</v>
      </c>
      <c r="K450" s="31">
        <v>3464.1</v>
      </c>
      <c r="L450" s="31">
        <v>3333.05</v>
      </c>
      <c r="M450" s="31">
        <v>2.5479599999999998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413.75</v>
      </c>
      <c r="D451" s="36">
        <v>414.06666666666666</v>
      </c>
      <c r="E451" s="36">
        <v>410.23333333333335</v>
      </c>
      <c r="F451" s="36">
        <v>406.7166666666667</v>
      </c>
      <c r="G451" s="36">
        <v>402.88333333333338</v>
      </c>
      <c r="H451" s="36">
        <v>417.58333333333331</v>
      </c>
      <c r="I451" s="36">
        <v>421.41666666666669</v>
      </c>
      <c r="J451" s="36">
        <v>424.93333333333328</v>
      </c>
      <c r="K451" s="31">
        <v>417.9</v>
      </c>
      <c r="L451" s="31">
        <v>410.55</v>
      </c>
      <c r="M451" s="31">
        <v>23.877579999999998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619.6</v>
      </c>
      <c r="D452" s="36">
        <v>618.5333333333333</v>
      </c>
      <c r="E452" s="36">
        <v>615.71666666666658</v>
      </c>
      <c r="F452" s="36">
        <v>611.83333333333326</v>
      </c>
      <c r="G452" s="36">
        <v>609.01666666666654</v>
      </c>
      <c r="H452" s="36">
        <v>622.41666666666663</v>
      </c>
      <c r="I452" s="36">
        <v>625.23333333333323</v>
      </c>
      <c r="J452" s="36">
        <v>629.11666666666667</v>
      </c>
      <c r="K452" s="31">
        <v>621.35</v>
      </c>
      <c r="L452" s="31">
        <v>614.65</v>
      </c>
      <c r="M452" s="31">
        <v>78.938919999999996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257.8</v>
      </c>
      <c r="D453" s="36">
        <v>258</v>
      </c>
      <c r="E453" s="36">
        <v>255.8</v>
      </c>
      <c r="F453" s="36">
        <v>253.8</v>
      </c>
      <c r="G453" s="36">
        <v>251.60000000000002</v>
      </c>
      <c r="H453" s="36">
        <v>260</v>
      </c>
      <c r="I453" s="36">
        <v>262.20000000000005</v>
      </c>
      <c r="J453" s="36">
        <v>264.2</v>
      </c>
      <c r="K453" s="31">
        <v>260.2</v>
      </c>
      <c r="L453" s="31">
        <v>256</v>
      </c>
      <c r="M453" s="31">
        <v>66.758480000000006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125.25</v>
      </c>
      <c r="D454" s="36">
        <v>125.31666666666666</v>
      </c>
      <c r="E454" s="36">
        <v>124.48333333333332</v>
      </c>
      <c r="F454" s="36">
        <v>123.71666666666665</v>
      </c>
      <c r="G454" s="36">
        <v>122.88333333333331</v>
      </c>
      <c r="H454" s="36">
        <v>126.08333333333333</v>
      </c>
      <c r="I454" s="36">
        <v>126.91666666666667</v>
      </c>
      <c r="J454" s="36">
        <v>127.68333333333334</v>
      </c>
      <c r="K454" s="31">
        <v>126.15</v>
      </c>
      <c r="L454" s="31">
        <v>124.55</v>
      </c>
      <c r="M454" s="31">
        <v>270.63441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97.6</v>
      </c>
      <c r="D455" s="36">
        <v>97.7</v>
      </c>
      <c r="E455" s="36">
        <v>96.5</v>
      </c>
      <c r="F455" s="36">
        <v>95.399999999999991</v>
      </c>
      <c r="G455" s="36">
        <v>94.199999999999989</v>
      </c>
      <c r="H455" s="36">
        <v>98.800000000000011</v>
      </c>
      <c r="I455" s="36">
        <v>100.00000000000003</v>
      </c>
      <c r="J455" s="36">
        <v>101.10000000000002</v>
      </c>
      <c r="K455" s="31">
        <v>98.9</v>
      </c>
      <c r="L455" s="31">
        <v>96.6</v>
      </c>
      <c r="M455" s="31">
        <v>27.22504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1411.15</v>
      </c>
      <c r="D456" s="36">
        <v>1414.1499999999999</v>
      </c>
      <c r="E456" s="36">
        <v>1399.9999999999998</v>
      </c>
      <c r="F456" s="36">
        <v>1388.85</v>
      </c>
      <c r="G456" s="36">
        <v>1374.6999999999998</v>
      </c>
      <c r="H456" s="36">
        <v>1425.2999999999997</v>
      </c>
      <c r="I456" s="36">
        <v>1439.4499999999998</v>
      </c>
      <c r="J456" s="36">
        <v>1450.5999999999997</v>
      </c>
      <c r="K456" s="31">
        <v>1428.3</v>
      </c>
      <c r="L456" s="31">
        <v>1403</v>
      </c>
      <c r="M456" s="31">
        <v>0.30038999999999999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367.95</v>
      </c>
      <c r="D457" s="36">
        <v>366.2</v>
      </c>
      <c r="E457" s="36">
        <v>362.79999999999995</v>
      </c>
      <c r="F457" s="36">
        <v>357.65</v>
      </c>
      <c r="G457" s="36">
        <v>354.24999999999994</v>
      </c>
      <c r="H457" s="36">
        <v>371.34999999999997</v>
      </c>
      <c r="I457" s="36">
        <v>374.74999999999994</v>
      </c>
      <c r="J457" s="36">
        <v>379.9</v>
      </c>
      <c r="K457" s="31">
        <v>369.6</v>
      </c>
      <c r="L457" s="31">
        <v>361.05</v>
      </c>
      <c r="M457" s="31">
        <v>1.8241099999999999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2644.8</v>
      </c>
      <c r="D458" s="36">
        <v>2655.25</v>
      </c>
      <c r="E458" s="36">
        <v>2609.5500000000002</v>
      </c>
      <c r="F458" s="36">
        <v>2574.3000000000002</v>
      </c>
      <c r="G458" s="36">
        <v>2528.6000000000004</v>
      </c>
      <c r="H458" s="36">
        <v>2690.5</v>
      </c>
      <c r="I458" s="36">
        <v>2736.2</v>
      </c>
      <c r="J458" s="36">
        <v>2771.45</v>
      </c>
      <c r="K458" s="31">
        <v>2700.95</v>
      </c>
      <c r="L458" s="31">
        <v>2620</v>
      </c>
      <c r="M458" s="31">
        <v>0.72375999999999996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1205.5999999999999</v>
      </c>
      <c r="D459" s="36">
        <v>1209.6833333333334</v>
      </c>
      <c r="E459" s="36">
        <v>1195.4166666666667</v>
      </c>
      <c r="F459" s="36">
        <v>1185.2333333333333</v>
      </c>
      <c r="G459" s="36">
        <v>1170.9666666666667</v>
      </c>
      <c r="H459" s="36">
        <v>1219.8666666666668</v>
      </c>
      <c r="I459" s="36">
        <v>1234.1333333333332</v>
      </c>
      <c r="J459" s="36">
        <v>1244.3166666666668</v>
      </c>
      <c r="K459" s="31">
        <v>1223.95</v>
      </c>
      <c r="L459" s="31">
        <v>1199.5</v>
      </c>
      <c r="M459" s="31">
        <v>24.976130000000001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888.45</v>
      </c>
      <c r="D460" s="36">
        <v>893.35</v>
      </c>
      <c r="E460" s="36">
        <v>878.1</v>
      </c>
      <c r="F460" s="36">
        <v>867.75</v>
      </c>
      <c r="G460" s="36">
        <v>852.5</v>
      </c>
      <c r="H460" s="36">
        <v>903.7</v>
      </c>
      <c r="I460" s="36">
        <v>918.95</v>
      </c>
      <c r="J460" s="36">
        <v>929.30000000000007</v>
      </c>
      <c r="K460" s="31">
        <v>908.6</v>
      </c>
      <c r="L460" s="31">
        <v>883</v>
      </c>
      <c r="M460" s="31">
        <v>2.7945500000000001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137.05000000000001</v>
      </c>
      <c r="D461" s="36">
        <v>136.04999999999998</v>
      </c>
      <c r="E461" s="36">
        <v>134.09999999999997</v>
      </c>
      <c r="F461" s="36">
        <v>131.14999999999998</v>
      </c>
      <c r="G461" s="36">
        <v>129.19999999999996</v>
      </c>
      <c r="H461" s="36">
        <v>138.99999999999997</v>
      </c>
      <c r="I461" s="36">
        <v>140.94999999999996</v>
      </c>
      <c r="J461" s="36">
        <v>143.89999999999998</v>
      </c>
      <c r="K461" s="31">
        <v>138</v>
      </c>
      <c r="L461" s="31">
        <v>133.1</v>
      </c>
      <c r="M461" s="31">
        <v>7.5537299999999998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939.5</v>
      </c>
      <c r="D462" s="36">
        <v>946.23333333333323</v>
      </c>
      <c r="E462" s="36">
        <v>928.66666666666652</v>
      </c>
      <c r="F462" s="36">
        <v>917.83333333333326</v>
      </c>
      <c r="G462" s="36">
        <v>900.26666666666654</v>
      </c>
      <c r="H462" s="36">
        <v>957.06666666666649</v>
      </c>
      <c r="I462" s="36">
        <v>974.63333333333333</v>
      </c>
      <c r="J462" s="36">
        <v>985.46666666666647</v>
      </c>
      <c r="K462" s="31">
        <v>963.8</v>
      </c>
      <c r="L462" s="31">
        <v>935.4</v>
      </c>
      <c r="M462" s="31">
        <v>12.14662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3100.85</v>
      </c>
      <c r="D463" s="36">
        <v>3136.9500000000003</v>
      </c>
      <c r="E463" s="36">
        <v>3053.9000000000005</v>
      </c>
      <c r="F463" s="36">
        <v>3006.9500000000003</v>
      </c>
      <c r="G463" s="36">
        <v>2923.9000000000005</v>
      </c>
      <c r="H463" s="36">
        <v>3183.9000000000005</v>
      </c>
      <c r="I463" s="36">
        <v>3266.9500000000007</v>
      </c>
      <c r="J463" s="36">
        <v>3313.9000000000005</v>
      </c>
      <c r="K463" s="31">
        <v>3220</v>
      </c>
      <c r="L463" s="31">
        <v>3090</v>
      </c>
      <c r="M463" s="31">
        <v>0.44641999999999998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3055.15</v>
      </c>
      <c r="D464" s="36">
        <v>3067.6666666666665</v>
      </c>
      <c r="E464" s="36">
        <v>3033.333333333333</v>
      </c>
      <c r="F464" s="36">
        <v>3011.5166666666664</v>
      </c>
      <c r="G464" s="36">
        <v>2977.1833333333329</v>
      </c>
      <c r="H464" s="36">
        <v>3089.4833333333331</v>
      </c>
      <c r="I464" s="36">
        <v>3123.8166666666662</v>
      </c>
      <c r="J464" s="36">
        <v>3145.6333333333332</v>
      </c>
      <c r="K464" s="31">
        <v>3102</v>
      </c>
      <c r="L464" s="31">
        <v>3045.85</v>
      </c>
      <c r="M464" s="31">
        <v>0.34560999999999997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3216.5</v>
      </c>
      <c r="D465" s="36">
        <v>3204.1666666666665</v>
      </c>
      <c r="E465" s="36">
        <v>3177.333333333333</v>
      </c>
      <c r="F465" s="36">
        <v>3138.1666666666665</v>
      </c>
      <c r="G465" s="36">
        <v>3111.333333333333</v>
      </c>
      <c r="H465" s="36">
        <v>3243.333333333333</v>
      </c>
      <c r="I465" s="36">
        <v>3270.1666666666661</v>
      </c>
      <c r="J465" s="36">
        <v>3309.333333333333</v>
      </c>
      <c r="K465" s="31">
        <v>3231</v>
      </c>
      <c r="L465" s="31">
        <v>3165</v>
      </c>
      <c r="M465" s="31">
        <v>11.09881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1850.6</v>
      </c>
      <c r="D466" s="36">
        <v>1853.6000000000001</v>
      </c>
      <c r="E466" s="36">
        <v>1839.0000000000002</v>
      </c>
      <c r="F466" s="36">
        <v>1827.4</v>
      </c>
      <c r="G466" s="36">
        <v>1812.8000000000002</v>
      </c>
      <c r="H466" s="36">
        <v>1865.2000000000003</v>
      </c>
      <c r="I466" s="36">
        <v>1879.8000000000002</v>
      </c>
      <c r="J466" s="36">
        <v>1891.4000000000003</v>
      </c>
      <c r="K466" s="31">
        <v>1868.2</v>
      </c>
      <c r="L466" s="31">
        <v>1842</v>
      </c>
      <c r="M466" s="31">
        <v>5.1760900000000003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732.65</v>
      </c>
      <c r="D467" s="36">
        <v>734.2833333333333</v>
      </c>
      <c r="E467" s="36">
        <v>728.36666666666656</v>
      </c>
      <c r="F467" s="36">
        <v>724.08333333333326</v>
      </c>
      <c r="G467" s="36">
        <v>718.16666666666652</v>
      </c>
      <c r="H467" s="36">
        <v>738.56666666666661</v>
      </c>
      <c r="I467" s="36">
        <v>744.48333333333335</v>
      </c>
      <c r="J467" s="36">
        <v>748.76666666666665</v>
      </c>
      <c r="K467" s="31">
        <v>740.2</v>
      </c>
      <c r="L467" s="31">
        <v>730</v>
      </c>
      <c r="M467" s="31">
        <v>0.78751000000000004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796.4</v>
      </c>
      <c r="D468" s="36">
        <v>797.44999999999993</v>
      </c>
      <c r="E468" s="36">
        <v>789.54999999999984</v>
      </c>
      <c r="F468" s="36">
        <v>782.69999999999993</v>
      </c>
      <c r="G468" s="36">
        <v>774.79999999999984</v>
      </c>
      <c r="H468" s="36">
        <v>804.29999999999984</v>
      </c>
      <c r="I468" s="36">
        <v>812.19999999999993</v>
      </c>
      <c r="J468" s="36">
        <v>819.04999999999984</v>
      </c>
      <c r="K468" s="31">
        <v>805.35</v>
      </c>
      <c r="L468" s="31">
        <v>790.6</v>
      </c>
      <c r="M468" s="31">
        <v>0.13081000000000001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2047.6</v>
      </c>
      <c r="D469" s="36">
        <v>2042.6833333333334</v>
      </c>
      <c r="E469" s="36">
        <v>2027.2166666666667</v>
      </c>
      <c r="F469" s="36">
        <v>2006.8333333333333</v>
      </c>
      <c r="G469" s="36">
        <v>1991.3666666666666</v>
      </c>
      <c r="H469" s="36">
        <v>2063.0666666666666</v>
      </c>
      <c r="I469" s="36">
        <v>2078.5333333333338</v>
      </c>
      <c r="J469" s="36">
        <v>2098.916666666667</v>
      </c>
      <c r="K469" s="31">
        <v>2058.15</v>
      </c>
      <c r="L469" s="31">
        <v>2022.3</v>
      </c>
      <c r="M469" s="31">
        <v>4.6174400000000002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37.5</v>
      </c>
      <c r="D470" s="36">
        <v>37.366666666666667</v>
      </c>
      <c r="E470" s="36">
        <v>37.033333333333331</v>
      </c>
      <c r="F470" s="36">
        <v>36.566666666666663</v>
      </c>
      <c r="G470" s="36">
        <v>36.233333333333327</v>
      </c>
      <c r="H470" s="36">
        <v>37.833333333333336</v>
      </c>
      <c r="I470" s="36">
        <v>38.166666666666664</v>
      </c>
      <c r="J470" s="36">
        <v>38.63333333333334</v>
      </c>
      <c r="K470" s="31">
        <v>37.700000000000003</v>
      </c>
      <c r="L470" s="31">
        <v>36.9</v>
      </c>
      <c r="M470" s="31">
        <v>108.8584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379.15</v>
      </c>
      <c r="D471" s="36">
        <v>379.93333333333339</v>
      </c>
      <c r="E471" s="36">
        <v>376.31666666666678</v>
      </c>
      <c r="F471" s="36">
        <v>373.48333333333341</v>
      </c>
      <c r="G471" s="36">
        <v>369.86666666666679</v>
      </c>
      <c r="H471" s="36">
        <v>382.76666666666677</v>
      </c>
      <c r="I471" s="36">
        <v>386.38333333333333</v>
      </c>
      <c r="J471" s="36">
        <v>389.21666666666675</v>
      </c>
      <c r="K471" s="31">
        <v>383.55</v>
      </c>
      <c r="L471" s="31">
        <v>377.1</v>
      </c>
      <c r="M471" s="31">
        <v>3.9584299999999999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421.25</v>
      </c>
      <c r="D472" s="36">
        <v>422.43333333333334</v>
      </c>
      <c r="E472" s="36">
        <v>418.11666666666667</v>
      </c>
      <c r="F472" s="36">
        <v>414.98333333333335</v>
      </c>
      <c r="G472" s="36">
        <v>410.66666666666669</v>
      </c>
      <c r="H472" s="36">
        <v>425.56666666666666</v>
      </c>
      <c r="I472" s="36">
        <v>429.88333333333338</v>
      </c>
      <c r="J472" s="36">
        <v>433.01666666666665</v>
      </c>
      <c r="K472" s="31">
        <v>426.75</v>
      </c>
      <c r="L472" s="31">
        <v>419.3</v>
      </c>
      <c r="M472" s="31">
        <v>2.9696600000000002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778.4</v>
      </c>
      <c r="D473" s="36">
        <v>782.25</v>
      </c>
      <c r="E473" s="36">
        <v>773.15</v>
      </c>
      <c r="F473" s="36">
        <v>767.9</v>
      </c>
      <c r="G473" s="36">
        <v>758.8</v>
      </c>
      <c r="H473" s="36">
        <v>787.5</v>
      </c>
      <c r="I473" s="36">
        <v>796.59999999999991</v>
      </c>
      <c r="J473" s="36">
        <v>801.85</v>
      </c>
      <c r="K473" s="31">
        <v>791.35</v>
      </c>
      <c r="L473" s="31">
        <v>777</v>
      </c>
      <c r="M473" s="31">
        <v>0.37791999999999998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3005.9</v>
      </c>
      <c r="D474" s="36">
        <v>3015.2999999999997</v>
      </c>
      <c r="E474" s="36">
        <v>2985.5999999999995</v>
      </c>
      <c r="F474" s="36">
        <v>2965.2999999999997</v>
      </c>
      <c r="G474" s="36">
        <v>2935.5999999999995</v>
      </c>
      <c r="H474" s="36">
        <v>3035.5999999999995</v>
      </c>
      <c r="I474" s="36">
        <v>3065.2999999999993</v>
      </c>
      <c r="J474" s="36">
        <v>3085.5999999999995</v>
      </c>
      <c r="K474" s="31">
        <v>3045</v>
      </c>
      <c r="L474" s="31">
        <v>2995</v>
      </c>
      <c r="M474" s="31">
        <v>1.4194899999999999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46.75</v>
      </c>
      <c r="D475" s="36">
        <v>46.5</v>
      </c>
      <c r="E475" s="36">
        <v>45.75</v>
      </c>
      <c r="F475" s="36">
        <v>44.75</v>
      </c>
      <c r="G475" s="36">
        <v>44</v>
      </c>
      <c r="H475" s="36">
        <v>47.5</v>
      </c>
      <c r="I475" s="36">
        <v>48.25</v>
      </c>
      <c r="J475" s="36">
        <v>49.25</v>
      </c>
      <c r="K475" s="31">
        <v>47.25</v>
      </c>
      <c r="L475" s="31">
        <v>45.5</v>
      </c>
      <c r="M475" s="31">
        <v>193.41043999999999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1498.15</v>
      </c>
      <c r="D476" s="36">
        <v>1500.6499999999999</v>
      </c>
      <c r="E476" s="36">
        <v>1486.9499999999998</v>
      </c>
      <c r="F476" s="36">
        <v>1475.75</v>
      </c>
      <c r="G476" s="36">
        <v>1462.05</v>
      </c>
      <c r="H476" s="36">
        <v>1511.8499999999997</v>
      </c>
      <c r="I476" s="36">
        <v>1525.55</v>
      </c>
      <c r="J476" s="36">
        <v>1536.7499999999995</v>
      </c>
      <c r="K476" s="31">
        <v>1514.35</v>
      </c>
      <c r="L476" s="31">
        <v>1489.45</v>
      </c>
      <c r="M476" s="31">
        <v>5.8652899999999999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43.7</v>
      </c>
      <c r="D477" s="36">
        <v>43.933333333333337</v>
      </c>
      <c r="E477" s="36">
        <v>42.866666666666674</v>
      </c>
      <c r="F477" s="36">
        <v>42.033333333333339</v>
      </c>
      <c r="G477" s="36">
        <v>40.966666666666676</v>
      </c>
      <c r="H477" s="36">
        <v>44.766666666666673</v>
      </c>
      <c r="I477" s="36">
        <v>45.833333333333336</v>
      </c>
      <c r="J477" s="36">
        <v>46.666666666666671</v>
      </c>
      <c r="K477" s="31">
        <v>45</v>
      </c>
      <c r="L477" s="31">
        <v>43.1</v>
      </c>
      <c r="M477" s="31">
        <v>311.94734999999997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444.8</v>
      </c>
      <c r="D478" s="36">
        <v>445.60000000000008</v>
      </c>
      <c r="E478" s="36">
        <v>440.30000000000018</v>
      </c>
      <c r="F478" s="36">
        <v>435.80000000000013</v>
      </c>
      <c r="G478" s="36">
        <v>430.50000000000023</v>
      </c>
      <c r="H478" s="36">
        <v>450.10000000000014</v>
      </c>
      <c r="I478" s="36">
        <v>455.4</v>
      </c>
      <c r="J478" s="36">
        <v>459.90000000000009</v>
      </c>
      <c r="K478" s="31">
        <v>450.9</v>
      </c>
      <c r="L478" s="31">
        <v>441.1</v>
      </c>
      <c r="M478" s="31">
        <v>0.97858000000000001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8177.45</v>
      </c>
      <c r="D479" s="36">
        <v>8170.416666666667</v>
      </c>
      <c r="E479" s="36">
        <v>8132.0333333333347</v>
      </c>
      <c r="F479" s="36">
        <v>8086.6166666666677</v>
      </c>
      <c r="G479" s="36">
        <v>8048.2333333333354</v>
      </c>
      <c r="H479" s="36">
        <v>8215.8333333333339</v>
      </c>
      <c r="I479" s="36">
        <v>8254.2166666666672</v>
      </c>
      <c r="J479" s="36">
        <v>8299.6333333333332</v>
      </c>
      <c r="K479" s="31">
        <v>8208.7999999999993</v>
      </c>
      <c r="L479" s="31">
        <v>8125</v>
      </c>
      <c r="M479" s="31">
        <v>3.1050599999999999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105.5</v>
      </c>
      <c r="D480" s="36">
        <v>107.03333333333335</v>
      </c>
      <c r="E480" s="36">
        <v>102.66666666666669</v>
      </c>
      <c r="F480" s="36">
        <v>99.833333333333343</v>
      </c>
      <c r="G480" s="36">
        <v>95.466666666666683</v>
      </c>
      <c r="H480" s="36">
        <v>109.86666666666669</v>
      </c>
      <c r="I480" s="36">
        <v>114.23333333333333</v>
      </c>
      <c r="J480" s="36">
        <v>117.06666666666669</v>
      </c>
      <c r="K480" s="31">
        <v>111.4</v>
      </c>
      <c r="L480" s="31">
        <v>104.2</v>
      </c>
      <c r="M480" s="31">
        <v>423.64355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1553.2</v>
      </c>
      <c r="D481" s="36">
        <v>1555.0166666666667</v>
      </c>
      <c r="E481" s="36">
        <v>1544.4833333333333</v>
      </c>
      <c r="F481" s="36">
        <v>1535.7666666666667</v>
      </c>
      <c r="G481" s="36">
        <v>1525.2333333333333</v>
      </c>
      <c r="H481" s="36">
        <v>1563.7333333333333</v>
      </c>
      <c r="I481" s="36">
        <v>1574.2666666666667</v>
      </c>
      <c r="J481" s="31">
        <v>1582.9833333333333</v>
      </c>
      <c r="K481" s="31">
        <v>1565.55</v>
      </c>
      <c r="L481" s="31">
        <v>1546.3</v>
      </c>
      <c r="M481" s="53">
        <v>0.69872000000000001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1011.5</v>
      </c>
      <c r="D482" s="36">
        <v>1005.2666666666668</v>
      </c>
      <c r="E482" s="36">
        <v>996.33333333333348</v>
      </c>
      <c r="F482" s="36">
        <v>981.16666666666674</v>
      </c>
      <c r="G482" s="36">
        <v>972.23333333333346</v>
      </c>
      <c r="H482" s="36">
        <v>1020.4333333333335</v>
      </c>
      <c r="I482" s="36">
        <v>1029.3666666666668</v>
      </c>
      <c r="J482" s="31">
        <v>1044.5333333333335</v>
      </c>
      <c r="K482" s="31">
        <v>1014.2</v>
      </c>
      <c r="L482" s="31">
        <v>990.1</v>
      </c>
      <c r="M482" s="53">
        <v>6.28247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592.5</v>
      </c>
      <c r="D483" s="36">
        <v>595.2833333333333</v>
      </c>
      <c r="E483" s="36">
        <v>587.76666666666665</v>
      </c>
      <c r="F483" s="36">
        <v>583.0333333333333</v>
      </c>
      <c r="G483" s="36">
        <v>575.51666666666665</v>
      </c>
      <c r="H483" s="36">
        <v>600.01666666666665</v>
      </c>
      <c r="I483" s="36">
        <v>607.5333333333333</v>
      </c>
      <c r="J483" s="36">
        <v>612.26666666666665</v>
      </c>
      <c r="K483" s="31">
        <v>602.79999999999995</v>
      </c>
      <c r="L483" s="31">
        <v>590.54999999999995</v>
      </c>
      <c r="M483" s="31">
        <v>3.0968100000000001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604.29999999999995</v>
      </c>
      <c r="D484" s="36">
        <v>605.18333333333328</v>
      </c>
      <c r="E484" s="36">
        <v>600.96666666666658</v>
      </c>
      <c r="F484" s="36">
        <v>597.63333333333333</v>
      </c>
      <c r="G484" s="36">
        <v>593.41666666666663</v>
      </c>
      <c r="H484" s="36">
        <v>608.51666666666654</v>
      </c>
      <c r="I484" s="36">
        <v>612.73333333333323</v>
      </c>
      <c r="J484" s="31">
        <v>616.06666666666649</v>
      </c>
      <c r="K484" s="31">
        <v>609.4</v>
      </c>
      <c r="L484" s="31">
        <v>601.85</v>
      </c>
      <c r="M484" s="53">
        <v>14.13612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786.6</v>
      </c>
      <c r="D485" s="36">
        <v>787.66666666666663</v>
      </c>
      <c r="E485" s="36">
        <v>781.33333333333326</v>
      </c>
      <c r="F485" s="36">
        <v>776.06666666666661</v>
      </c>
      <c r="G485" s="36">
        <v>769.73333333333323</v>
      </c>
      <c r="H485" s="36">
        <v>792.93333333333328</v>
      </c>
      <c r="I485" s="36">
        <v>799.26666666666654</v>
      </c>
      <c r="J485" s="36">
        <v>804.5333333333333</v>
      </c>
      <c r="K485" s="31">
        <v>794</v>
      </c>
      <c r="L485" s="31">
        <v>782.4</v>
      </c>
      <c r="M485" s="31">
        <v>0.30152000000000001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659.55</v>
      </c>
      <c r="D486" s="36">
        <v>661.2833333333333</v>
      </c>
      <c r="E486" s="36">
        <v>656.51666666666665</v>
      </c>
      <c r="F486" s="36">
        <v>653.48333333333335</v>
      </c>
      <c r="G486" s="36">
        <v>648.7166666666667</v>
      </c>
      <c r="H486" s="36">
        <v>664.31666666666661</v>
      </c>
      <c r="I486" s="36">
        <v>669.08333333333326</v>
      </c>
      <c r="J486" s="36">
        <v>672.11666666666656</v>
      </c>
      <c r="K486" s="31">
        <v>666.05</v>
      </c>
      <c r="L486" s="31">
        <v>658.25</v>
      </c>
      <c r="M486" s="31">
        <v>3.10893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426.4</v>
      </c>
      <c r="D487" s="36">
        <v>428.25</v>
      </c>
      <c r="E487" s="36">
        <v>422.7</v>
      </c>
      <c r="F487" s="36">
        <v>419</v>
      </c>
      <c r="G487" s="36">
        <v>413.45</v>
      </c>
      <c r="H487" s="36">
        <v>431.95</v>
      </c>
      <c r="I487" s="36">
        <v>437.49999999999994</v>
      </c>
      <c r="J487" s="36">
        <v>441.2</v>
      </c>
      <c r="K487" s="31">
        <v>433.8</v>
      </c>
      <c r="L487" s="31">
        <v>424.55</v>
      </c>
      <c r="M487" s="31">
        <v>1.0708899999999999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370.45</v>
      </c>
      <c r="D488" s="36">
        <v>372.63333333333338</v>
      </c>
      <c r="E488" s="36">
        <v>366.81666666666678</v>
      </c>
      <c r="F488" s="36">
        <v>363.18333333333339</v>
      </c>
      <c r="G488" s="36">
        <v>357.36666666666679</v>
      </c>
      <c r="H488" s="36">
        <v>376.26666666666677</v>
      </c>
      <c r="I488" s="36">
        <v>382.08333333333337</v>
      </c>
      <c r="J488" s="36">
        <v>385.71666666666675</v>
      </c>
      <c r="K488" s="31">
        <v>378.45</v>
      </c>
      <c r="L488" s="31">
        <v>369</v>
      </c>
      <c r="M488" s="31">
        <v>1.1176299999999999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501.7</v>
      </c>
      <c r="D489" s="36">
        <v>503.7166666666667</v>
      </c>
      <c r="E489" s="36">
        <v>494.48333333333335</v>
      </c>
      <c r="F489" s="36">
        <v>487.26666666666665</v>
      </c>
      <c r="G489" s="36">
        <v>478.0333333333333</v>
      </c>
      <c r="H489" s="36">
        <v>510.93333333333339</v>
      </c>
      <c r="I489" s="36">
        <v>520.16666666666674</v>
      </c>
      <c r="J489" s="36">
        <v>527.38333333333344</v>
      </c>
      <c r="K489" s="31">
        <v>512.95000000000005</v>
      </c>
      <c r="L489" s="31">
        <v>496.5</v>
      </c>
      <c r="M489" s="31">
        <v>4.6911100000000001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921.1</v>
      </c>
      <c r="D490" s="36">
        <v>923.30000000000007</v>
      </c>
      <c r="E490" s="36">
        <v>917.80000000000018</v>
      </c>
      <c r="F490" s="36">
        <v>914.50000000000011</v>
      </c>
      <c r="G490" s="36">
        <v>909.00000000000023</v>
      </c>
      <c r="H490" s="36">
        <v>926.60000000000014</v>
      </c>
      <c r="I490" s="36">
        <v>932.09999999999991</v>
      </c>
      <c r="J490" s="36">
        <v>935.40000000000009</v>
      </c>
      <c r="K490" s="31">
        <v>928.8</v>
      </c>
      <c r="L490" s="31">
        <v>920</v>
      </c>
      <c r="M490" s="31">
        <v>19.182729999999999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1292.8</v>
      </c>
      <c r="D491" s="36">
        <v>1299.9166666666667</v>
      </c>
      <c r="E491" s="36">
        <v>1270.8833333333334</v>
      </c>
      <c r="F491" s="36">
        <v>1248.9666666666667</v>
      </c>
      <c r="G491" s="36">
        <v>1219.9333333333334</v>
      </c>
      <c r="H491" s="36">
        <v>1321.8333333333335</v>
      </c>
      <c r="I491" s="36">
        <v>1350.8666666666668</v>
      </c>
      <c r="J491" s="36">
        <v>1372.7833333333335</v>
      </c>
      <c r="K491" s="31">
        <v>1328.95</v>
      </c>
      <c r="L491" s="31">
        <v>1278</v>
      </c>
      <c r="M491" s="31">
        <v>0.98275999999999997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222</v>
      </c>
      <c r="D492" s="36">
        <v>222.55000000000004</v>
      </c>
      <c r="E492" s="36">
        <v>219.50000000000009</v>
      </c>
      <c r="F492" s="36">
        <v>217.00000000000006</v>
      </c>
      <c r="G492" s="36">
        <v>213.9500000000001</v>
      </c>
      <c r="H492" s="36">
        <v>225.05000000000007</v>
      </c>
      <c r="I492" s="36">
        <v>228.10000000000002</v>
      </c>
      <c r="J492" s="36">
        <v>230.60000000000005</v>
      </c>
      <c r="K492" s="31">
        <v>225.6</v>
      </c>
      <c r="L492" s="31">
        <v>220.05</v>
      </c>
      <c r="M492" s="31">
        <v>101.55103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294.64999999999998</v>
      </c>
      <c r="D493" s="36">
        <v>295.45</v>
      </c>
      <c r="E493" s="36">
        <v>290.7</v>
      </c>
      <c r="F493" s="36">
        <v>286.75</v>
      </c>
      <c r="G493" s="36">
        <v>282</v>
      </c>
      <c r="H493" s="36">
        <v>299.39999999999998</v>
      </c>
      <c r="I493" s="36">
        <v>304.14999999999998</v>
      </c>
      <c r="J493" s="36">
        <v>308.09999999999997</v>
      </c>
      <c r="K493" s="31">
        <v>300.2</v>
      </c>
      <c r="L493" s="31">
        <v>291.5</v>
      </c>
      <c r="M493" s="31">
        <v>3.5621999999999998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506.7</v>
      </c>
      <c r="D494" s="36">
        <v>504.90000000000003</v>
      </c>
      <c r="E494" s="36">
        <v>500.80000000000007</v>
      </c>
      <c r="F494" s="36">
        <v>494.90000000000003</v>
      </c>
      <c r="G494" s="36">
        <v>490.80000000000007</v>
      </c>
      <c r="H494" s="36">
        <v>510.80000000000007</v>
      </c>
      <c r="I494" s="36">
        <v>514.90000000000009</v>
      </c>
      <c r="J494" s="36">
        <v>520.80000000000007</v>
      </c>
      <c r="K494" s="31">
        <v>509</v>
      </c>
      <c r="L494" s="31">
        <v>499</v>
      </c>
      <c r="M494" s="31">
        <v>3.2534100000000001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1861.1</v>
      </c>
      <c r="D495" s="36">
        <v>1862.3666666666668</v>
      </c>
      <c r="E495" s="36">
        <v>1848.7333333333336</v>
      </c>
      <c r="F495" s="36">
        <v>1836.3666666666668</v>
      </c>
      <c r="G495" s="36">
        <v>1822.7333333333336</v>
      </c>
      <c r="H495" s="36">
        <v>1874.7333333333336</v>
      </c>
      <c r="I495" s="36">
        <v>1888.3666666666668</v>
      </c>
      <c r="J495" s="36">
        <v>1900.7333333333336</v>
      </c>
      <c r="K495" s="31">
        <v>1876</v>
      </c>
      <c r="L495" s="31">
        <v>1850</v>
      </c>
      <c r="M495" s="31">
        <v>9.9339999999999998E-2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1995.15</v>
      </c>
      <c r="D496" s="36">
        <v>1992.5666666666666</v>
      </c>
      <c r="E496" s="36">
        <v>1951.5833333333333</v>
      </c>
      <c r="F496" s="36">
        <v>1908.0166666666667</v>
      </c>
      <c r="G496" s="36">
        <v>1867.0333333333333</v>
      </c>
      <c r="H496" s="36">
        <v>2036.1333333333332</v>
      </c>
      <c r="I496" s="36">
        <v>2077.1166666666668</v>
      </c>
      <c r="J496" s="36">
        <v>2120.6833333333334</v>
      </c>
      <c r="K496" s="31">
        <v>2033.55</v>
      </c>
      <c r="L496" s="31">
        <v>1949</v>
      </c>
      <c r="M496" s="31">
        <v>0.41255999999999998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11.2</v>
      </c>
      <c r="D497" s="36">
        <v>11.283333333333331</v>
      </c>
      <c r="E497" s="36">
        <v>10.966666666666663</v>
      </c>
      <c r="F497" s="36">
        <v>10.733333333333333</v>
      </c>
      <c r="G497" s="36">
        <v>10.416666666666664</v>
      </c>
      <c r="H497" s="36">
        <v>11.516666666666662</v>
      </c>
      <c r="I497" s="36">
        <v>11.833333333333332</v>
      </c>
      <c r="J497" s="36">
        <v>12.066666666666661</v>
      </c>
      <c r="K497" s="31">
        <v>11.6</v>
      </c>
      <c r="L497" s="31">
        <v>11.05</v>
      </c>
      <c r="M497" s="31">
        <v>1649.2905499999999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880.1</v>
      </c>
      <c r="D498" s="36">
        <v>878.75</v>
      </c>
      <c r="E498" s="36">
        <v>873.8</v>
      </c>
      <c r="F498" s="36">
        <v>867.5</v>
      </c>
      <c r="G498" s="36">
        <v>862.55</v>
      </c>
      <c r="H498" s="36">
        <v>885.05</v>
      </c>
      <c r="I498" s="36">
        <v>890</v>
      </c>
      <c r="J498" s="36">
        <v>896.3</v>
      </c>
      <c r="K498" s="31">
        <v>883.7</v>
      </c>
      <c r="L498" s="31">
        <v>872.45</v>
      </c>
      <c r="M498" s="31">
        <v>4.3585700000000003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387.85</v>
      </c>
      <c r="D499" s="36">
        <v>386.43333333333334</v>
      </c>
      <c r="E499" s="36">
        <v>382.91666666666669</v>
      </c>
      <c r="F499" s="36">
        <v>377.98333333333335</v>
      </c>
      <c r="G499" s="36">
        <v>374.4666666666667</v>
      </c>
      <c r="H499" s="36">
        <v>391.36666666666667</v>
      </c>
      <c r="I499" s="36">
        <v>394.88333333333333</v>
      </c>
      <c r="J499" s="36">
        <v>399.81666666666666</v>
      </c>
      <c r="K499" s="31">
        <v>389.95</v>
      </c>
      <c r="L499" s="31">
        <v>381.5</v>
      </c>
      <c r="M499" s="31">
        <v>2.8125399999999998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118.05</v>
      </c>
      <c r="D500" s="36">
        <v>119.11666666666667</v>
      </c>
      <c r="E500" s="36">
        <v>116.43333333333335</v>
      </c>
      <c r="F500" s="36">
        <v>114.81666666666668</v>
      </c>
      <c r="G500" s="36">
        <v>112.13333333333335</v>
      </c>
      <c r="H500" s="36">
        <v>120.73333333333335</v>
      </c>
      <c r="I500" s="36">
        <v>123.41666666666669</v>
      </c>
      <c r="J500" s="36">
        <v>125.03333333333335</v>
      </c>
      <c r="K500" s="31">
        <v>121.8</v>
      </c>
      <c r="L500" s="31">
        <v>117.5</v>
      </c>
      <c r="M500" s="31">
        <v>10.197469999999999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949</v>
      </c>
      <c r="D501" s="36">
        <v>951.55000000000007</v>
      </c>
      <c r="E501" s="36">
        <v>938.65000000000009</v>
      </c>
      <c r="F501" s="36">
        <v>928.30000000000007</v>
      </c>
      <c r="G501" s="36">
        <v>915.40000000000009</v>
      </c>
      <c r="H501" s="36">
        <v>961.90000000000009</v>
      </c>
      <c r="I501" s="36">
        <v>974.8</v>
      </c>
      <c r="J501" s="36">
        <v>985.15000000000009</v>
      </c>
      <c r="K501" s="31">
        <v>964.45</v>
      </c>
      <c r="L501" s="31">
        <v>941.2</v>
      </c>
      <c r="M501" s="31">
        <v>0.29637000000000002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1652.3</v>
      </c>
      <c r="D502" s="36">
        <v>1649.8500000000001</v>
      </c>
      <c r="E502" s="36">
        <v>1640.5000000000002</v>
      </c>
      <c r="F502" s="36">
        <v>1628.7</v>
      </c>
      <c r="G502" s="36">
        <v>1619.3500000000001</v>
      </c>
      <c r="H502" s="36">
        <v>1661.6500000000003</v>
      </c>
      <c r="I502" s="36">
        <v>1671.0000000000002</v>
      </c>
      <c r="J502" s="36">
        <v>1682.8000000000004</v>
      </c>
      <c r="K502" s="31">
        <v>1659.2</v>
      </c>
      <c r="L502" s="31">
        <v>1638.05</v>
      </c>
      <c r="M502" s="31">
        <v>0.34190999999999999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406.8</v>
      </c>
      <c r="D503" s="36">
        <v>407.40000000000003</v>
      </c>
      <c r="E503" s="36">
        <v>404.40000000000009</v>
      </c>
      <c r="F503" s="36">
        <v>402.00000000000006</v>
      </c>
      <c r="G503" s="36">
        <v>399.00000000000011</v>
      </c>
      <c r="H503" s="36">
        <v>409.80000000000007</v>
      </c>
      <c r="I503" s="36">
        <v>412.79999999999995</v>
      </c>
      <c r="J503" s="31">
        <v>415.20000000000005</v>
      </c>
      <c r="K503" s="31">
        <v>410.4</v>
      </c>
      <c r="L503" s="31">
        <v>405</v>
      </c>
      <c r="M503" s="53">
        <v>40.626519999999999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17.149999999999999</v>
      </c>
      <c r="D504" s="36">
        <v>17.2</v>
      </c>
      <c r="E504" s="36">
        <v>17</v>
      </c>
      <c r="F504" s="36">
        <v>16.850000000000001</v>
      </c>
      <c r="G504" s="36">
        <v>16.650000000000002</v>
      </c>
      <c r="H504" s="36">
        <v>17.349999999999998</v>
      </c>
      <c r="I504" s="36">
        <v>17.549999999999994</v>
      </c>
      <c r="J504" s="31">
        <v>17.699999999999996</v>
      </c>
      <c r="K504" s="31">
        <v>17.399999999999999</v>
      </c>
      <c r="L504" s="31">
        <v>17.05</v>
      </c>
      <c r="M504" s="53">
        <v>944.70407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258.3</v>
      </c>
      <c r="D505" s="36">
        <v>259.60000000000002</v>
      </c>
      <c r="E505" s="36">
        <v>256.35000000000002</v>
      </c>
      <c r="F505" s="36">
        <v>254.39999999999998</v>
      </c>
      <c r="G505" s="36">
        <v>251.14999999999998</v>
      </c>
      <c r="H505" s="36">
        <v>261.55000000000007</v>
      </c>
      <c r="I505" s="36">
        <v>264.80000000000007</v>
      </c>
      <c r="J505" s="36">
        <v>266.75000000000011</v>
      </c>
      <c r="K505" s="31">
        <v>262.85000000000002</v>
      </c>
      <c r="L505" s="31">
        <v>257.64999999999998</v>
      </c>
      <c r="M505" s="31">
        <v>40.626719999999999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536.25</v>
      </c>
      <c r="D506" s="36">
        <v>534.35</v>
      </c>
      <c r="E506" s="36">
        <v>528.80000000000007</v>
      </c>
      <c r="F506" s="36">
        <v>521.35</v>
      </c>
      <c r="G506" s="36">
        <v>515.80000000000007</v>
      </c>
      <c r="H506" s="36">
        <v>541.80000000000007</v>
      </c>
      <c r="I506" s="36">
        <v>547.35</v>
      </c>
      <c r="J506" s="36">
        <v>554.80000000000007</v>
      </c>
      <c r="K506" s="31">
        <v>539.9</v>
      </c>
      <c r="L506" s="31">
        <v>526.9</v>
      </c>
      <c r="M506" s="31">
        <v>11.386699999999999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15090.35</v>
      </c>
      <c r="D507" s="36">
        <v>15098.199999999999</v>
      </c>
      <c r="E507" s="36">
        <v>14846.399999999998</v>
      </c>
      <c r="F507" s="36">
        <v>14602.449999999999</v>
      </c>
      <c r="G507" s="36">
        <v>14350.649999999998</v>
      </c>
      <c r="H507" s="36">
        <v>15342.149999999998</v>
      </c>
      <c r="I507" s="36">
        <v>15593.949999999997</v>
      </c>
      <c r="J507" s="31">
        <v>15837.899999999998</v>
      </c>
      <c r="K507" s="31">
        <v>15350</v>
      </c>
      <c r="L507" s="31">
        <v>14854.25</v>
      </c>
      <c r="M507" s="53">
        <v>9.9669999999999995E-2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105.4</v>
      </c>
      <c r="D508" s="36">
        <v>105.15000000000002</v>
      </c>
      <c r="E508" s="36">
        <v>102.60000000000004</v>
      </c>
      <c r="F508" s="36">
        <v>99.800000000000011</v>
      </c>
      <c r="G508" s="36">
        <v>97.250000000000028</v>
      </c>
      <c r="H508" s="36">
        <v>107.95000000000005</v>
      </c>
      <c r="I508" s="36">
        <v>110.50000000000003</v>
      </c>
      <c r="J508" s="36">
        <v>113.30000000000005</v>
      </c>
      <c r="K508" s="31">
        <v>107.7</v>
      </c>
      <c r="L508" s="31">
        <v>102.35</v>
      </c>
      <c r="M508" s="31">
        <v>1400.9680900000001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605.04999999999995</v>
      </c>
      <c r="D509" s="257">
        <v>606.25</v>
      </c>
      <c r="E509" s="257">
        <v>599.29999999999995</v>
      </c>
      <c r="F509" s="257">
        <v>593.54999999999995</v>
      </c>
      <c r="G509" s="257">
        <v>586.59999999999991</v>
      </c>
      <c r="H509" s="257">
        <v>612</v>
      </c>
      <c r="I509" s="257">
        <v>618.95000000000005</v>
      </c>
      <c r="J509" s="257">
        <v>624.70000000000005</v>
      </c>
      <c r="K509" s="258">
        <v>613.20000000000005</v>
      </c>
      <c r="L509" s="258">
        <v>600.5</v>
      </c>
      <c r="M509" s="258">
        <v>12.946350000000001</v>
      </c>
      <c r="N509" s="1"/>
      <c r="O509" s="1"/>
    </row>
    <row r="510" spans="1:15" ht="12.75" customHeight="1">
      <c r="A510" s="275">
        <v>500</v>
      </c>
      <c r="B510" s="278" t="s">
        <v>562</v>
      </c>
      <c r="C510" s="278">
        <v>1567.35</v>
      </c>
      <c r="D510" s="279">
        <v>1572.7833333333335</v>
      </c>
      <c r="E510" s="279">
        <v>1559.5666666666671</v>
      </c>
      <c r="F510" s="279">
        <v>1551.7833333333335</v>
      </c>
      <c r="G510" s="279">
        <v>1538.5666666666671</v>
      </c>
      <c r="H510" s="279">
        <v>1580.5666666666671</v>
      </c>
      <c r="I510" s="279">
        <v>1593.7833333333338</v>
      </c>
      <c r="J510" s="279">
        <v>1601.5666666666671</v>
      </c>
      <c r="K510" s="275">
        <v>1586</v>
      </c>
      <c r="L510" s="275">
        <v>1565</v>
      </c>
      <c r="M510" s="275">
        <v>0.12494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2"/>
      <c r="B5" s="363"/>
      <c r="C5" s="362"/>
      <c r="D5" s="363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64" t="s">
        <v>566</v>
      </c>
      <c r="C7" s="363"/>
      <c r="D7" s="7">
        <f>Main!B10</f>
        <v>45205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45204</v>
      </c>
      <c r="B10" s="32">
        <v>542865</v>
      </c>
      <c r="C10" s="31" t="s">
        <v>992</v>
      </c>
      <c r="D10" s="31" t="s">
        <v>993</v>
      </c>
      <c r="E10" s="31" t="s">
        <v>576</v>
      </c>
      <c r="F10" s="86">
        <v>124116</v>
      </c>
      <c r="G10" s="32">
        <v>19.829999999999998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45204</v>
      </c>
      <c r="B11" s="32">
        <v>524594</v>
      </c>
      <c r="C11" s="31" t="s">
        <v>994</v>
      </c>
      <c r="D11" s="31" t="s">
        <v>995</v>
      </c>
      <c r="E11" s="31" t="s">
        <v>575</v>
      </c>
      <c r="F11" s="86">
        <v>23743</v>
      </c>
      <c r="G11" s="32">
        <v>139.63999999999999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45204</v>
      </c>
      <c r="B12" s="32">
        <v>524594</v>
      </c>
      <c r="C12" s="31" t="s">
        <v>994</v>
      </c>
      <c r="D12" s="31" t="s">
        <v>995</v>
      </c>
      <c r="E12" s="31" t="s">
        <v>576</v>
      </c>
      <c r="F12" s="86">
        <v>100</v>
      </c>
      <c r="G12" s="32">
        <v>137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45204</v>
      </c>
      <c r="B13" s="32">
        <v>534796</v>
      </c>
      <c r="C13" s="31" t="s">
        <v>953</v>
      </c>
      <c r="D13" s="31" t="s">
        <v>954</v>
      </c>
      <c r="E13" s="31" t="s">
        <v>575</v>
      </c>
      <c r="F13" s="86">
        <v>20000</v>
      </c>
      <c r="G13" s="32">
        <v>39.93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45204</v>
      </c>
      <c r="B14" s="32">
        <v>539405</v>
      </c>
      <c r="C14" s="31" t="s">
        <v>996</v>
      </c>
      <c r="D14" s="31" t="s">
        <v>997</v>
      </c>
      <c r="E14" s="31" t="s">
        <v>576</v>
      </c>
      <c r="F14" s="86">
        <v>20481</v>
      </c>
      <c r="G14" s="32">
        <v>16.170000000000002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45204</v>
      </c>
      <c r="B15" s="32">
        <v>539405</v>
      </c>
      <c r="C15" s="31" t="s">
        <v>996</v>
      </c>
      <c r="D15" s="31" t="s">
        <v>997</v>
      </c>
      <c r="E15" s="31" t="s">
        <v>575</v>
      </c>
      <c r="F15" s="86">
        <v>60481</v>
      </c>
      <c r="G15" s="32">
        <v>15.29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45204</v>
      </c>
      <c r="B16" s="32">
        <v>539405</v>
      </c>
      <c r="C16" s="31" t="s">
        <v>996</v>
      </c>
      <c r="D16" s="31" t="s">
        <v>998</v>
      </c>
      <c r="E16" s="31" t="s">
        <v>575</v>
      </c>
      <c r="F16" s="86">
        <v>50000</v>
      </c>
      <c r="G16" s="32">
        <v>15.1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45204</v>
      </c>
      <c r="B17" s="32">
        <v>539405</v>
      </c>
      <c r="C17" s="31" t="s">
        <v>996</v>
      </c>
      <c r="D17" s="31" t="s">
        <v>999</v>
      </c>
      <c r="E17" s="31" t="s">
        <v>576</v>
      </c>
      <c r="F17" s="86">
        <v>40000</v>
      </c>
      <c r="G17" s="32">
        <v>15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45204</v>
      </c>
      <c r="B18" s="32">
        <v>539405</v>
      </c>
      <c r="C18" s="31" t="s">
        <v>996</v>
      </c>
      <c r="D18" s="31" t="s">
        <v>1000</v>
      </c>
      <c r="E18" s="31" t="s">
        <v>576</v>
      </c>
      <c r="F18" s="86">
        <v>28000</v>
      </c>
      <c r="G18" s="32">
        <v>15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45204</v>
      </c>
      <c r="B19" s="32">
        <v>539405</v>
      </c>
      <c r="C19" s="31" t="s">
        <v>996</v>
      </c>
      <c r="D19" s="31" t="s">
        <v>1001</v>
      </c>
      <c r="E19" s="31" t="s">
        <v>576</v>
      </c>
      <c r="F19" s="86">
        <v>20000</v>
      </c>
      <c r="G19" s="32">
        <v>15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45204</v>
      </c>
      <c r="B20" s="32">
        <v>539492</v>
      </c>
      <c r="C20" s="31" t="s">
        <v>1002</v>
      </c>
      <c r="D20" s="31" t="s">
        <v>1003</v>
      </c>
      <c r="E20" s="31" t="s">
        <v>576</v>
      </c>
      <c r="F20" s="86">
        <v>100000</v>
      </c>
      <c r="G20" s="32">
        <v>29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45204</v>
      </c>
      <c r="B21" s="32">
        <v>543239</v>
      </c>
      <c r="C21" s="31" t="s">
        <v>1004</v>
      </c>
      <c r="D21" s="31" t="s">
        <v>1005</v>
      </c>
      <c r="E21" s="31" t="s">
        <v>575</v>
      </c>
      <c r="F21" s="86">
        <v>81200</v>
      </c>
      <c r="G21" s="32">
        <v>195.3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45204</v>
      </c>
      <c r="B22" s="32">
        <v>543239</v>
      </c>
      <c r="C22" s="31" t="s">
        <v>1004</v>
      </c>
      <c r="D22" s="31" t="s">
        <v>1005</v>
      </c>
      <c r="E22" s="31" t="s">
        <v>576</v>
      </c>
      <c r="F22" s="86">
        <v>2800</v>
      </c>
      <c r="G22" s="32">
        <v>182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45204</v>
      </c>
      <c r="B23" s="32">
        <v>524614</v>
      </c>
      <c r="C23" s="31" t="s">
        <v>926</v>
      </c>
      <c r="D23" s="31" t="s">
        <v>927</v>
      </c>
      <c r="E23" s="31" t="s">
        <v>575</v>
      </c>
      <c r="F23" s="86">
        <v>177694</v>
      </c>
      <c r="G23" s="32">
        <v>18.18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45204</v>
      </c>
      <c r="B24" s="32">
        <v>524614</v>
      </c>
      <c r="C24" s="31" t="s">
        <v>926</v>
      </c>
      <c r="D24" s="31" t="s">
        <v>1006</v>
      </c>
      <c r="E24" s="31" t="s">
        <v>576</v>
      </c>
      <c r="F24" s="86">
        <v>311000</v>
      </c>
      <c r="G24" s="32">
        <v>18.13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45204</v>
      </c>
      <c r="B25" s="32">
        <v>524614</v>
      </c>
      <c r="C25" s="31" t="s">
        <v>926</v>
      </c>
      <c r="D25" s="31" t="s">
        <v>1007</v>
      </c>
      <c r="E25" s="31" t="s">
        <v>576</v>
      </c>
      <c r="F25" s="86">
        <v>191000</v>
      </c>
      <c r="G25" s="32">
        <v>18.190000000000001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45204</v>
      </c>
      <c r="B26" s="32">
        <v>541983</v>
      </c>
      <c r="C26" s="31" t="s">
        <v>931</v>
      </c>
      <c r="D26" s="31" t="s">
        <v>899</v>
      </c>
      <c r="E26" s="31" t="s">
        <v>575</v>
      </c>
      <c r="F26" s="86">
        <v>70000</v>
      </c>
      <c r="G26" s="32">
        <v>24.92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45204</v>
      </c>
      <c r="B27" s="32">
        <v>538539</v>
      </c>
      <c r="C27" s="31" t="s">
        <v>955</v>
      </c>
      <c r="D27" s="31" t="s">
        <v>1008</v>
      </c>
      <c r="E27" s="31" t="s">
        <v>576</v>
      </c>
      <c r="F27" s="86">
        <v>100000</v>
      </c>
      <c r="G27" s="32">
        <v>51.35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45204</v>
      </c>
      <c r="B28" s="32">
        <v>538539</v>
      </c>
      <c r="C28" s="31" t="s">
        <v>955</v>
      </c>
      <c r="D28" s="31" t="s">
        <v>956</v>
      </c>
      <c r="E28" s="31" t="s">
        <v>576</v>
      </c>
      <c r="F28" s="86">
        <v>104000</v>
      </c>
      <c r="G28" s="32">
        <v>51.35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45204</v>
      </c>
      <c r="B29" s="32">
        <v>538539</v>
      </c>
      <c r="C29" s="31" t="s">
        <v>955</v>
      </c>
      <c r="D29" s="31" t="s">
        <v>956</v>
      </c>
      <c r="E29" s="31" t="s">
        <v>575</v>
      </c>
      <c r="F29" s="86">
        <v>19250</v>
      </c>
      <c r="G29" s="32">
        <v>51.35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45204</v>
      </c>
      <c r="B30" s="32">
        <v>538539</v>
      </c>
      <c r="C30" s="31" t="s">
        <v>955</v>
      </c>
      <c r="D30" s="31" t="s">
        <v>899</v>
      </c>
      <c r="E30" s="31" t="s">
        <v>575</v>
      </c>
      <c r="F30" s="86">
        <v>190250</v>
      </c>
      <c r="G30" s="32">
        <v>51.35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45204</v>
      </c>
      <c r="B31" s="32">
        <v>538539</v>
      </c>
      <c r="C31" s="31" t="s">
        <v>955</v>
      </c>
      <c r="D31" s="31" t="s">
        <v>1009</v>
      </c>
      <c r="E31" s="31" t="s">
        <v>575</v>
      </c>
      <c r="F31" s="86">
        <v>154813</v>
      </c>
      <c r="G31" s="32">
        <v>51.35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45204</v>
      </c>
      <c r="B32" s="32">
        <v>540696</v>
      </c>
      <c r="C32" s="31" t="s">
        <v>1010</v>
      </c>
      <c r="D32" s="31" t="s">
        <v>899</v>
      </c>
      <c r="E32" s="31" t="s">
        <v>575</v>
      </c>
      <c r="F32" s="86">
        <v>400000</v>
      </c>
      <c r="G32" s="32">
        <v>16.36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45204</v>
      </c>
      <c r="B33" s="32">
        <v>540696</v>
      </c>
      <c r="C33" s="31" t="s">
        <v>1010</v>
      </c>
      <c r="D33" s="31" t="s">
        <v>899</v>
      </c>
      <c r="E33" s="31" t="s">
        <v>576</v>
      </c>
      <c r="F33" s="86">
        <v>2755</v>
      </c>
      <c r="G33" s="32">
        <v>17.37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45204</v>
      </c>
      <c r="B34" s="32">
        <v>540696</v>
      </c>
      <c r="C34" s="31" t="s">
        <v>1010</v>
      </c>
      <c r="D34" s="31" t="s">
        <v>1011</v>
      </c>
      <c r="E34" s="31" t="s">
        <v>575</v>
      </c>
      <c r="F34" s="86">
        <v>150000</v>
      </c>
      <c r="G34" s="32">
        <v>16.36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45204</v>
      </c>
      <c r="B35" s="32">
        <v>530163</v>
      </c>
      <c r="C35" s="31" t="s">
        <v>957</v>
      </c>
      <c r="D35" s="31" t="s">
        <v>958</v>
      </c>
      <c r="E35" s="31" t="s">
        <v>576</v>
      </c>
      <c r="F35" s="86">
        <v>75000</v>
      </c>
      <c r="G35" s="32">
        <v>159.85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45204</v>
      </c>
      <c r="B36" s="32">
        <v>543624</v>
      </c>
      <c r="C36" s="31" t="s">
        <v>1012</v>
      </c>
      <c r="D36" s="31" t="s">
        <v>1013</v>
      </c>
      <c r="E36" s="31" t="s">
        <v>575</v>
      </c>
      <c r="F36" s="86">
        <v>26000</v>
      </c>
      <c r="G36" s="32">
        <v>46.52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45204</v>
      </c>
      <c r="B37" s="32">
        <v>514450</v>
      </c>
      <c r="C37" s="31" t="s">
        <v>1014</v>
      </c>
      <c r="D37" s="31" t="s">
        <v>1015</v>
      </c>
      <c r="E37" s="31" t="s">
        <v>576</v>
      </c>
      <c r="F37" s="86">
        <v>66453</v>
      </c>
      <c r="G37" s="32">
        <v>202.05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45204</v>
      </c>
      <c r="B38" s="32">
        <v>514450</v>
      </c>
      <c r="C38" s="31" t="s">
        <v>1014</v>
      </c>
      <c r="D38" s="31" t="s">
        <v>1016</v>
      </c>
      <c r="E38" s="31" t="s">
        <v>575</v>
      </c>
      <c r="F38" s="86">
        <v>66453</v>
      </c>
      <c r="G38" s="32">
        <v>202.05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45204</v>
      </c>
      <c r="B39" s="32">
        <v>539767</v>
      </c>
      <c r="C39" s="31" t="s">
        <v>1017</v>
      </c>
      <c r="D39" s="31" t="s">
        <v>1018</v>
      </c>
      <c r="E39" s="31" t="s">
        <v>575</v>
      </c>
      <c r="F39" s="86">
        <v>17201</v>
      </c>
      <c r="G39" s="32">
        <v>12.89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45204</v>
      </c>
      <c r="B40" s="32">
        <v>539767</v>
      </c>
      <c r="C40" s="31" t="s">
        <v>1017</v>
      </c>
      <c r="D40" s="31" t="s">
        <v>1018</v>
      </c>
      <c r="E40" s="31" t="s">
        <v>576</v>
      </c>
      <c r="F40" s="86">
        <v>50</v>
      </c>
      <c r="G40" s="32">
        <v>12.79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45204</v>
      </c>
      <c r="B41" s="32">
        <v>543207</v>
      </c>
      <c r="C41" s="31" t="s">
        <v>1019</v>
      </c>
      <c r="D41" s="31" t="s">
        <v>1020</v>
      </c>
      <c r="E41" s="31" t="s">
        <v>576</v>
      </c>
      <c r="F41" s="86">
        <v>77809</v>
      </c>
      <c r="G41" s="32">
        <v>9.85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45204</v>
      </c>
      <c r="B42" s="32">
        <v>506122</v>
      </c>
      <c r="C42" s="31" t="s">
        <v>1021</v>
      </c>
      <c r="D42" s="31" t="s">
        <v>1022</v>
      </c>
      <c r="E42" s="31" t="s">
        <v>575</v>
      </c>
      <c r="F42" s="86">
        <v>3442</v>
      </c>
      <c r="G42" s="32">
        <v>123.45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45204</v>
      </c>
      <c r="B43" s="32">
        <v>506122</v>
      </c>
      <c r="C43" s="31" t="s">
        <v>1021</v>
      </c>
      <c r="D43" s="31" t="s">
        <v>1023</v>
      </c>
      <c r="E43" s="31" t="s">
        <v>576</v>
      </c>
      <c r="F43" s="86">
        <v>2496</v>
      </c>
      <c r="G43" s="32">
        <v>123.45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45204</v>
      </c>
      <c r="B44" s="32">
        <v>526773</v>
      </c>
      <c r="C44" s="31" t="s">
        <v>1024</v>
      </c>
      <c r="D44" s="31" t="s">
        <v>1025</v>
      </c>
      <c r="E44" s="31" t="s">
        <v>576</v>
      </c>
      <c r="F44" s="86">
        <v>1011170</v>
      </c>
      <c r="G44" s="32">
        <v>7.25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45204</v>
      </c>
      <c r="B45" s="32">
        <v>511557</v>
      </c>
      <c r="C45" s="31" t="s">
        <v>1026</v>
      </c>
      <c r="D45" s="31" t="s">
        <v>1027</v>
      </c>
      <c r="E45" s="31" t="s">
        <v>575</v>
      </c>
      <c r="F45" s="86">
        <v>3047007</v>
      </c>
      <c r="G45" s="32">
        <v>1.2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45204</v>
      </c>
      <c r="B46" s="32">
        <v>511557</v>
      </c>
      <c r="C46" s="31" t="s">
        <v>1026</v>
      </c>
      <c r="D46" s="31" t="s">
        <v>1028</v>
      </c>
      <c r="E46" s="31" t="s">
        <v>576</v>
      </c>
      <c r="F46" s="86">
        <v>2900000</v>
      </c>
      <c r="G46" s="32">
        <v>1.2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45204</v>
      </c>
      <c r="B47" s="32">
        <v>530525</v>
      </c>
      <c r="C47" s="31" t="s">
        <v>1029</v>
      </c>
      <c r="D47" s="31" t="s">
        <v>899</v>
      </c>
      <c r="E47" s="31" t="s">
        <v>575</v>
      </c>
      <c r="F47" s="86">
        <v>76544</v>
      </c>
      <c r="G47" s="32">
        <v>38.15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45204</v>
      </c>
      <c r="B48" s="32">
        <v>530525</v>
      </c>
      <c r="C48" s="31" t="s">
        <v>1029</v>
      </c>
      <c r="D48" s="31" t="s">
        <v>899</v>
      </c>
      <c r="E48" s="31" t="s">
        <v>576</v>
      </c>
      <c r="F48" s="86">
        <v>22736</v>
      </c>
      <c r="G48" s="32">
        <v>38.119999999999997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45204</v>
      </c>
      <c r="B49" s="32">
        <v>537259</v>
      </c>
      <c r="C49" s="31" t="s">
        <v>1030</v>
      </c>
      <c r="D49" s="31" t="s">
        <v>1031</v>
      </c>
      <c r="E49" s="31" t="s">
        <v>575</v>
      </c>
      <c r="F49" s="86">
        <v>300000</v>
      </c>
      <c r="G49" s="32">
        <v>665.41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45204</v>
      </c>
      <c r="B50" s="32">
        <v>537259</v>
      </c>
      <c r="C50" s="31" t="s">
        <v>1030</v>
      </c>
      <c r="D50" s="31" t="s">
        <v>1032</v>
      </c>
      <c r="E50" s="31" t="s">
        <v>576</v>
      </c>
      <c r="F50" s="86">
        <v>239768</v>
      </c>
      <c r="G50" s="32">
        <v>665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45204</v>
      </c>
      <c r="B51" s="32">
        <v>526506</v>
      </c>
      <c r="C51" s="31" t="s">
        <v>1033</v>
      </c>
      <c r="D51" s="31" t="s">
        <v>1034</v>
      </c>
      <c r="E51" s="31" t="s">
        <v>576</v>
      </c>
      <c r="F51" s="86">
        <v>65400</v>
      </c>
      <c r="G51" s="32">
        <v>368.03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45204</v>
      </c>
      <c r="B52" s="32" t="s">
        <v>1035</v>
      </c>
      <c r="C52" s="31" t="s">
        <v>1036</v>
      </c>
      <c r="D52" s="31" t="s">
        <v>1037</v>
      </c>
      <c r="E52" s="31" t="s">
        <v>575</v>
      </c>
      <c r="F52" s="86">
        <v>100000</v>
      </c>
      <c r="G52" s="32">
        <v>273.75</v>
      </c>
      <c r="H52" s="32" t="s">
        <v>865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45204</v>
      </c>
      <c r="B53" s="32" t="s">
        <v>1038</v>
      </c>
      <c r="C53" s="31" t="s">
        <v>1039</v>
      </c>
      <c r="D53" s="31" t="s">
        <v>1040</v>
      </c>
      <c r="E53" s="31" t="s">
        <v>575</v>
      </c>
      <c r="F53" s="86">
        <v>60000</v>
      </c>
      <c r="G53" s="32">
        <v>178.43</v>
      </c>
      <c r="H53" s="32" t="s">
        <v>865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45204</v>
      </c>
      <c r="B54" s="32" t="s">
        <v>959</v>
      </c>
      <c r="C54" s="31" t="s">
        <v>960</v>
      </c>
      <c r="D54" s="31" t="s">
        <v>1041</v>
      </c>
      <c r="E54" s="31" t="s">
        <v>575</v>
      </c>
      <c r="F54" s="86">
        <v>1252412</v>
      </c>
      <c r="G54" s="32">
        <v>29.78</v>
      </c>
      <c r="H54" s="32" t="s">
        <v>865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45204</v>
      </c>
      <c r="B55" s="32" t="s">
        <v>1042</v>
      </c>
      <c r="C55" s="31" t="s">
        <v>1043</v>
      </c>
      <c r="D55" s="31" t="s">
        <v>577</v>
      </c>
      <c r="E55" s="31" t="s">
        <v>575</v>
      </c>
      <c r="F55" s="86">
        <v>168373</v>
      </c>
      <c r="G55" s="32">
        <v>151.13</v>
      </c>
      <c r="H55" s="32" t="s">
        <v>865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45204</v>
      </c>
      <c r="B56" s="32" t="s">
        <v>928</v>
      </c>
      <c r="C56" s="31" t="s">
        <v>929</v>
      </c>
      <c r="D56" s="31" t="s">
        <v>871</v>
      </c>
      <c r="E56" s="31" t="s">
        <v>575</v>
      </c>
      <c r="F56" s="86">
        <v>2043074</v>
      </c>
      <c r="G56" s="32">
        <v>32.26</v>
      </c>
      <c r="H56" s="32" t="s">
        <v>865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45204</v>
      </c>
      <c r="B57" s="32" t="s">
        <v>962</v>
      </c>
      <c r="C57" s="31" t="s">
        <v>963</v>
      </c>
      <c r="D57" s="31" t="s">
        <v>577</v>
      </c>
      <c r="E57" s="31" t="s">
        <v>575</v>
      </c>
      <c r="F57" s="86">
        <v>6170292</v>
      </c>
      <c r="G57" s="32">
        <v>71.2</v>
      </c>
      <c r="H57" s="32" t="s">
        <v>865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45204</v>
      </c>
      <c r="B58" s="32" t="s">
        <v>902</v>
      </c>
      <c r="C58" s="31" t="s">
        <v>903</v>
      </c>
      <c r="D58" s="31" t="s">
        <v>901</v>
      </c>
      <c r="E58" s="31" t="s">
        <v>575</v>
      </c>
      <c r="F58" s="86">
        <v>534673</v>
      </c>
      <c r="G58" s="32">
        <v>208.71</v>
      </c>
      <c r="H58" s="32" t="s">
        <v>865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45204</v>
      </c>
      <c r="B59" s="32" t="s">
        <v>964</v>
      </c>
      <c r="C59" s="31" t="s">
        <v>965</v>
      </c>
      <c r="D59" s="31" t="s">
        <v>1044</v>
      </c>
      <c r="E59" s="31" t="s">
        <v>575</v>
      </c>
      <c r="F59" s="86">
        <v>30000</v>
      </c>
      <c r="G59" s="259">
        <v>0.6</v>
      </c>
      <c r="H59" s="32" t="s">
        <v>865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45204</v>
      </c>
      <c r="B60" s="32" t="s">
        <v>966</v>
      </c>
      <c r="C60" s="31" t="s">
        <v>967</v>
      </c>
      <c r="D60" s="31" t="s">
        <v>1045</v>
      </c>
      <c r="E60" s="31" t="s">
        <v>575</v>
      </c>
      <c r="F60" s="86">
        <v>137267</v>
      </c>
      <c r="G60" s="32">
        <v>714.27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45204</v>
      </c>
      <c r="B61" s="32" t="s">
        <v>966</v>
      </c>
      <c r="C61" s="31" t="s">
        <v>967</v>
      </c>
      <c r="D61" s="31" t="s">
        <v>1046</v>
      </c>
      <c r="E61" s="31" t="s">
        <v>575</v>
      </c>
      <c r="F61" s="86">
        <v>148805</v>
      </c>
      <c r="G61" s="32">
        <v>712.74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45204</v>
      </c>
      <c r="B62" s="32" t="s">
        <v>966</v>
      </c>
      <c r="C62" s="31" t="s">
        <v>967</v>
      </c>
      <c r="D62" s="31" t="s">
        <v>577</v>
      </c>
      <c r="E62" s="31" t="s">
        <v>575</v>
      </c>
      <c r="F62" s="86">
        <v>268143</v>
      </c>
      <c r="G62" s="32">
        <v>705.18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45204</v>
      </c>
      <c r="B63" s="32" t="s">
        <v>1047</v>
      </c>
      <c r="C63" s="31" t="s">
        <v>1048</v>
      </c>
      <c r="D63" s="31" t="s">
        <v>905</v>
      </c>
      <c r="E63" s="31" t="s">
        <v>575</v>
      </c>
      <c r="F63" s="86">
        <v>32000</v>
      </c>
      <c r="G63" s="32">
        <v>98.15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45204</v>
      </c>
      <c r="B64" s="32" t="s">
        <v>1049</v>
      </c>
      <c r="C64" s="31" t="s">
        <v>1050</v>
      </c>
      <c r="D64" s="31" t="s">
        <v>1051</v>
      </c>
      <c r="E64" s="31" t="s">
        <v>575</v>
      </c>
      <c r="F64" s="86">
        <v>277560</v>
      </c>
      <c r="G64" s="32">
        <v>16.850000000000001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45204</v>
      </c>
      <c r="B65" s="32" t="s">
        <v>424</v>
      </c>
      <c r="C65" s="31" t="s">
        <v>1052</v>
      </c>
      <c r="D65" s="31" t="s">
        <v>930</v>
      </c>
      <c r="E65" s="31" t="s">
        <v>575</v>
      </c>
      <c r="F65" s="86">
        <v>14629838</v>
      </c>
      <c r="G65" s="32">
        <v>18.52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45204</v>
      </c>
      <c r="B66" s="32" t="s">
        <v>424</v>
      </c>
      <c r="C66" s="31" t="s">
        <v>1052</v>
      </c>
      <c r="D66" s="31" t="s">
        <v>871</v>
      </c>
      <c r="E66" s="31" t="s">
        <v>575</v>
      </c>
      <c r="F66" s="86">
        <v>21383986</v>
      </c>
      <c r="G66" s="32">
        <v>18.809999999999999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45204</v>
      </c>
      <c r="B67" s="32" t="s">
        <v>424</v>
      </c>
      <c r="C67" s="31" t="s">
        <v>1052</v>
      </c>
      <c r="D67" s="31" t="s">
        <v>1046</v>
      </c>
      <c r="E67" s="31" t="s">
        <v>575</v>
      </c>
      <c r="F67" s="86">
        <v>14132577</v>
      </c>
      <c r="G67" s="32">
        <v>18.920000000000002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45204</v>
      </c>
      <c r="B68" s="32" t="s">
        <v>424</v>
      </c>
      <c r="C68" s="31" t="s">
        <v>1052</v>
      </c>
      <c r="D68" s="31" t="s">
        <v>577</v>
      </c>
      <c r="E68" s="31" t="s">
        <v>575</v>
      </c>
      <c r="F68" s="86">
        <v>15727390</v>
      </c>
      <c r="G68" s="32">
        <v>19.059999999999999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45204</v>
      </c>
      <c r="B69" s="32" t="s">
        <v>1053</v>
      </c>
      <c r="C69" s="31" t="s">
        <v>1054</v>
      </c>
      <c r="D69" s="31" t="s">
        <v>901</v>
      </c>
      <c r="E69" s="31" t="s">
        <v>575</v>
      </c>
      <c r="F69" s="86">
        <v>86400</v>
      </c>
      <c r="G69" s="32">
        <v>193.15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45204</v>
      </c>
      <c r="B70" s="32" t="s">
        <v>1055</v>
      </c>
      <c r="C70" s="31" t="s">
        <v>1056</v>
      </c>
      <c r="D70" s="31" t="s">
        <v>1057</v>
      </c>
      <c r="E70" s="31" t="s">
        <v>575</v>
      </c>
      <c r="F70" s="86">
        <v>144000</v>
      </c>
      <c r="G70" s="32">
        <v>68.040000000000006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45204</v>
      </c>
      <c r="B71" s="32" t="s">
        <v>1058</v>
      </c>
      <c r="C71" s="31" t="s">
        <v>1059</v>
      </c>
      <c r="D71" s="31" t="s">
        <v>1060</v>
      </c>
      <c r="E71" s="31" t="s">
        <v>575</v>
      </c>
      <c r="F71" s="86">
        <v>69000</v>
      </c>
      <c r="G71" s="32">
        <v>5.14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45204</v>
      </c>
      <c r="B72" s="32" t="s">
        <v>968</v>
      </c>
      <c r="C72" s="31" t="s">
        <v>969</v>
      </c>
      <c r="D72" s="31" t="s">
        <v>907</v>
      </c>
      <c r="E72" s="31" t="s">
        <v>575</v>
      </c>
      <c r="F72" s="86">
        <v>983318</v>
      </c>
      <c r="G72" s="32">
        <v>8.99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45204</v>
      </c>
      <c r="B73" s="32" t="s">
        <v>1061</v>
      </c>
      <c r="C73" s="31" t="s">
        <v>1062</v>
      </c>
      <c r="D73" s="31" t="s">
        <v>1046</v>
      </c>
      <c r="E73" s="31" t="s">
        <v>575</v>
      </c>
      <c r="F73" s="86">
        <v>104422</v>
      </c>
      <c r="G73" s="32">
        <v>297.06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45204</v>
      </c>
      <c r="B74" s="32" t="s">
        <v>1061</v>
      </c>
      <c r="C74" s="31" t="s">
        <v>1062</v>
      </c>
      <c r="D74" s="31" t="s">
        <v>1063</v>
      </c>
      <c r="E74" s="31" t="s">
        <v>575</v>
      </c>
      <c r="F74" s="86">
        <v>94658</v>
      </c>
      <c r="G74" s="32">
        <v>302.67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45204</v>
      </c>
      <c r="B75" s="32" t="s">
        <v>1061</v>
      </c>
      <c r="C75" s="31" t="s">
        <v>1062</v>
      </c>
      <c r="D75" s="31" t="s">
        <v>577</v>
      </c>
      <c r="E75" s="31" t="s">
        <v>575</v>
      </c>
      <c r="F75" s="86">
        <v>222616</v>
      </c>
      <c r="G75" s="32">
        <v>297.77999999999997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45204</v>
      </c>
      <c r="B76" s="32" t="s">
        <v>1064</v>
      </c>
      <c r="C76" s="31" t="s">
        <v>1065</v>
      </c>
      <c r="D76" s="31" t="s">
        <v>932</v>
      </c>
      <c r="E76" s="31" t="s">
        <v>575</v>
      </c>
      <c r="F76" s="86">
        <v>50870</v>
      </c>
      <c r="G76" s="32">
        <v>50.18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45204</v>
      </c>
      <c r="B77" s="32" t="s">
        <v>914</v>
      </c>
      <c r="C77" s="31" t="s">
        <v>915</v>
      </c>
      <c r="D77" s="31" t="s">
        <v>1066</v>
      </c>
      <c r="E77" s="31" t="s">
        <v>575</v>
      </c>
      <c r="F77" s="86">
        <v>22000</v>
      </c>
      <c r="G77" s="32">
        <v>140.6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45204</v>
      </c>
      <c r="B78" s="32" t="s">
        <v>914</v>
      </c>
      <c r="C78" s="31" t="s">
        <v>915</v>
      </c>
      <c r="D78" s="31" t="s">
        <v>1067</v>
      </c>
      <c r="E78" s="31" t="s">
        <v>575</v>
      </c>
      <c r="F78" s="86">
        <v>20000</v>
      </c>
      <c r="G78" s="32">
        <v>140.47999999999999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45204</v>
      </c>
      <c r="B79" s="32" t="s">
        <v>914</v>
      </c>
      <c r="C79" s="31" t="s">
        <v>915</v>
      </c>
      <c r="D79" s="31" t="s">
        <v>1068</v>
      </c>
      <c r="E79" s="31" t="s">
        <v>575</v>
      </c>
      <c r="F79" s="86">
        <v>20000</v>
      </c>
      <c r="G79" s="32">
        <v>140.5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45204</v>
      </c>
      <c r="B80" s="32" t="s">
        <v>914</v>
      </c>
      <c r="C80" s="31" t="s">
        <v>915</v>
      </c>
      <c r="D80" s="31" t="s">
        <v>1069</v>
      </c>
      <c r="E80" s="31" t="s">
        <v>575</v>
      </c>
      <c r="F80" s="86">
        <v>27000</v>
      </c>
      <c r="G80" s="32">
        <v>140.55000000000001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45204</v>
      </c>
      <c r="B81" s="32" t="s">
        <v>1070</v>
      </c>
      <c r="C81" s="31" t="s">
        <v>1071</v>
      </c>
      <c r="D81" s="31" t="s">
        <v>899</v>
      </c>
      <c r="E81" s="31" t="s">
        <v>575</v>
      </c>
      <c r="F81" s="86">
        <v>2500000</v>
      </c>
      <c r="G81" s="32">
        <v>19.149999999999999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45204</v>
      </c>
      <c r="B82" s="32" t="s">
        <v>1070</v>
      </c>
      <c r="C82" s="31" t="s">
        <v>1071</v>
      </c>
      <c r="D82" s="31" t="s">
        <v>905</v>
      </c>
      <c r="E82" s="31" t="s">
        <v>575</v>
      </c>
      <c r="F82" s="86">
        <v>4000000</v>
      </c>
      <c r="G82" s="32">
        <v>19.149999999999999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45204</v>
      </c>
      <c r="B83" s="32" t="s">
        <v>1072</v>
      </c>
      <c r="C83" s="31" t="s">
        <v>1073</v>
      </c>
      <c r="D83" s="31" t="s">
        <v>1074</v>
      </c>
      <c r="E83" s="31" t="s">
        <v>575</v>
      </c>
      <c r="F83" s="86">
        <v>234000</v>
      </c>
      <c r="G83" s="32">
        <v>69.67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45204</v>
      </c>
      <c r="B84" s="32" t="s">
        <v>1072</v>
      </c>
      <c r="C84" s="31" t="s">
        <v>1073</v>
      </c>
      <c r="D84" s="31" t="s">
        <v>1075</v>
      </c>
      <c r="E84" s="31" t="s">
        <v>575</v>
      </c>
      <c r="F84" s="86">
        <v>234000</v>
      </c>
      <c r="G84" s="32">
        <v>69.83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45204</v>
      </c>
      <c r="B85" s="32" t="s">
        <v>1072</v>
      </c>
      <c r="C85" s="31" t="s">
        <v>1073</v>
      </c>
      <c r="D85" s="31" t="s">
        <v>1076</v>
      </c>
      <c r="E85" s="31" t="s">
        <v>575</v>
      </c>
      <c r="F85" s="86">
        <v>165000</v>
      </c>
      <c r="G85" s="32">
        <v>71.45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45204</v>
      </c>
      <c r="B86" s="32" t="s">
        <v>1072</v>
      </c>
      <c r="C86" s="31" t="s">
        <v>1073</v>
      </c>
      <c r="D86" s="31" t="s">
        <v>1077</v>
      </c>
      <c r="E86" s="31" t="s">
        <v>575</v>
      </c>
      <c r="F86" s="86">
        <v>162000</v>
      </c>
      <c r="G86" s="32">
        <v>68.349999999999994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45204</v>
      </c>
      <c r="B87" s="32" t="s">
        <v>1072</v>
      </c>
      <c r="C87" s="31" t="s">
        <v>1073</v>
      </c>
      <c r="D87" s="31" t="s">
        <v>1078</v>
      </c>
      <c r="E87" s="31" t="s">
        <v>575</v>
      </c>
      <c r="F87" s="86">
        <v>429000</v>
      </c>
      <c r="G87" s="32">
        <v>69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45204</v>
      </c>
      <c r="B88" s="32" t="s">
        <v>1079</v>
      </c>
      <c r="C88" s="31" t="s">
        <v>1080</v>
      </c>
      <c r="D88" s="31" t="s">
        <v>1081</v>
      </c>
      <c r="E88" s="31" t="s">
        <v>575</v>
      </c>
      <c r="F88" s="86">
        <v>155975</v>
      </c>
      <c r="G88" s="32">
        <v>88.79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45204</v>
      </c>
      <c r="B89" s="32" t="s">
        <v>1079</v>
      </c>
      <c r="C89" s="31" t="s">
        <v>1080</v>
      </c>
      <c r="D89" s="31" t="s">
        <v>1082</v>
      </c>
      <c r="E89" s="31" t="s">
        <v>575</v>
      </c>
      <c r="F89" s="86">
        <v>134239</v>
      </c>
      <c r="G89" s="32">
        <v>87.42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45204</v>
      </c>
      <c r="B90" s="32" t="s">
        <v>1079</v>
      </c>
      <c r="C90" s="31" t="s">
        <v>1080</v>
      </c>
      <c r="D90" s="31" t="s">
        <v>1046</v>
      </c>
      <c r="E90" s="31" t="s">
        <v>575</v>
      </c>
      <c r="F90" s="86">
        <v>228786</v>
      </c>
      <c r="G90" s="32">
        <v>87.24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45204</v>
      </c>
      <c r="B91" s="32" t="s">
        <v>1079</v>
      </c>
      <c r="C91" s="31" t="s">
        <v>1080</v>
      </c>
      <c r="D91" s="31" t="s">
        <v>1083</v>
      </c>
      <c r="E91" s="31" t="s">
        <v>575</v>
      </c>
      <c r="F91" s="86">
        <v>142982</v>
      </c>
      <c r="G91" s="32">
        <v>85.97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45204</v>
      </c>
      <c r="B92" s="32" t="s">
        <v>1079</v>
      </c>
      <c r="C92" s="31" t="s">
        <v>1080</v>
      </c>
      <c r="D92" s="31" t="s">
        <v>577</v>
      </c>
      <c r="E92" s="31" t="s">
        <v>575</v>
      </c>
      <c r="F92" s="86">
        <v>703321</v>
      </c>
      <c r="G92" s="32">
        <v>87.1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45204</v>
      </c>
      <c r="B93" s="32" t="s">
        <v>933</v>
      </c>
      <c r="C93" s="31" t="s">
        <v>934</v>
      </c>
      <c r="D93" s="31" t="s">
        <v>970</v>
      </c>
      <c r="E93" s="31" t="s">
        <v>575</v>
      </c>
      <c r="F93" s="86">
        <v>148800</v>
      </c>
      <c r="G93" s="32">
        <v>152.37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45204</v>
      </c>
      <c r="B94" s="32" t="s">
        <v>1084</v>
      </c>
      <c r="C94" s="31" t="s">
        <v>1085</v>
      </c>
      <c r="D94" s="31" t="s">
        <v>1086</v>
      </c>
      <c r="E94" s="31" t="s">
        <v>575</v>
      </c>
      <c r="F94" s="86">
        <v>350000</v>
      </c>
      <c r="G94" s="32">
        <v>16.95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45204</v>
      </c>
      <c r="B95" s="32" t="s">
        <v>1087</v>
      </c>
      <c r="C95" s="31" t="s">
        <v>1088</v>
      </c>
      <c r="D95" s="31" t="s">
        <v>577</v>
      </c>
      <c r="E95" s="31" t="s">
        <v>575</v>
      </c>
      <c r="F95" s="86">
        <v>129453</v>
      </c>
      <c r="G95" s="32">
        <v>901.99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45204</v>
      </c>
      <c r="B96" s="32" t="s">
        <v>1089</v>
      </c>
      <c r="C96" s="31" t="s">
        <v>1090</v>
      </c>
      <c r="D96" s="31" t="s">
        <v>1091</v>
      </c>
      <c r="E96" s="31" t="s">
        <v>575</v>
      </c>
      <c r="F96" s="86">
        <v>182501</v>
      </c>
      <c r="G96" s="32">
        <v>1357.01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45204</v>
      </c>
      <c r="B97" s="32" t="s">
        <v>971</v>
      </c>
      <c r="C97" s="31" t="s">
        <v>972</v>
      </c>
      <c r="D97" s="31" t="s">
        <v>1091</v>
      </c>
      <c r="E97" s="31" t="s">
        <v>575</v>
      </c>
      <c r="F97" s="86">
        <v>1319054</v>
      </c>
      <c r="G97" s="32">
        <v>61.97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45204</v>
      </c>
      <c r="B98" s="32" t="s">
        <v>1092</v>
      </c>
      <c r="C98" s="31" t="s">
        <v>1093</v>
      </c>
      <c r="D98" s="31" t="s">
        <v>1086</v>
      </c>
      <c r="E98" s="31" t="s">
        <v>575</v>
      </c>
      <c r="F98" s="86">
        <v>60688</v>
      </c>
      <c r="G98" s="32">
        <v>108.48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45204</v>
      </c>
      <c r="B99" s="32" t="s">
        <v>1092</v>
      </c>
      <c r="C99" s="31" t="s">
        <v>1093</v>
      </c>
      <c r="D99" s="31" t="s">
        <v>1094</v>
      </c>
      <c r="E99" s="31" t="s">
        <v>575</v>
      </c>
      <c r="F99" s="86">
        <v>269076</v>
      </c>
      <c r="G99" s="32">
        <v>107.7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45204</v>
      </c>
      <c r="B100" s="32" t="s">
        <v>1095</v>
      </c>
      <c r="C100" s="31" t="s">
        <v>1096</v>
      </c>
      <c r="D100" s="31" t="s">
        <v>1097</v>
      </c>
      <c r="E100" s="31" t="s">
        <v>575</v>
      </c>
      <c r="F100" s="86">
        <v>72794</v>
      </c>
      <c r="G100" s="32">
        <v>137.44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45204</v>
      </c>
      <c r="B101" s="32" t="s">
        <v>1095</v>
      </c>
      <c r="C101" s="31" t="s">
        <v>1096</v>
      </c>
      <c r="D101" s="31" t="s">
        <v>1086</v>
      </c>
      <c r="E101" s="31" t="s">
        <v>575</v>
      </c>
      <c r="F101" s="86">
        <v>207500</v>
      </c>
      <c r="G101" s="32">
        <v>136.29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45204</v>
      </c>
      <c r="B102" s="32" t="s">
        <v>1098</v>
      </c>
      <c r="C102" s="31" t="s">
        <v>1099</v>
      </c>
      <c r="D102" s="31" t="s">
        <v>577</v>
      </c>
      <c r="E102" s="31" t="s">
        <v>575</v>
      </c>
      <c r="F102" s="86">
        <v>1640458</v>
      </c>
      <c r="G102" s="32">
        <v>69.739999999999995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45204</v>
      </c>
      <c r="B103" s="32" t="s">
        <v>973</v>
      </c>
      <c r="C103" s="31" t="s">
        <v>974</v>
      </c>
      <c r="D103" s="31" t="s">
        <v>1100</v>
      </c>
      <c r="E103" s="31" t="s">
        <v>575</v>
      </c>
      <c r="F103" s="86">
        <v>1069857</v>
      </c>
      <c r="G103" s="32">
        <v>1.99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45204</v>
      </c>
      <c r="B104" s="32" t="s">
        <v>1101</v>
      </c>
      <c r="C104" s="31" t="s">
        <v>1102</v>
      </c>
      <c r="D104" s="31" t="s">
        <v>1103</v>
      </c>
      <c r="E104" s="31" t="s">
        <v>575</v>
      </c>
      <c r="F104" s="86">
        <v>144020</v>
      </c>
      <c r="G104" s="32">
        <v>1209.92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45204</v>
      </c>
      <c r="B105" s="32" t="s">
        <v>1104</v>
      </c>
      <c r="C105" s="31" t="s">
        <v>1105</v>
      </c>
      <c r="D105" s="31" t="s">
        <v>978</v>
      </c>
      <c r="E105" s="31" t="s">
        <v>575</v>
      </c>
      <c r="F105" s="86">
        <v>100000</v>
      </c>
      <c r="G105" s="32">
        <v>295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45204</v>
      </c>
      <c r="B106" s="32" t="s">
        <v>1104</v>
      </c>
      <c r="C106" s="31" t="s">
        <v>1105</v>
      </c>
      <c r="D106" s="31" t="s">
        <v>1106</v>
      </c>
      <c r="E106" s="31" t="s">
        <v>575</v>
      </c>
      <c r="F106" s="86">
        <v>81644</v>
      </c>
      <c r="G106" s="32">
        <v>295.04000000000002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45204</v>
      </c>
      <c r="B107" s="32" t="s">
        <v>1104</v>
      </c>
      <c r="C107" s="31" t="s">
        <v>1105</v>
      </c>
      <c r="D107" s="31" t="s">
        <v>1107</v>
      </c>
      <c r="E107" s="31" t="s">
        <v>575</v>
      </c>
      <c r="F107" s="86">
        <v>116803</v>
      </c>
      <c r="G107" s="32">
        <v>291.77999999999997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45204</v>
      </c>
      <c r="B108" s="32" t="s">
        <v>975</v>
      </c>
      <c r="C108" s="31" t="s">
        <v>976</v>
      </c>
      <c r="D108" s="31" t="s">
        <v>977</v>
      </c>
      <c r="E108" s="31" t="s">
        <v>575</v>
      </c>
      <c r="F108" s="86">
        <v>10100811</v>
      </c>
      <c r="G108" s="32">
        <v>5.0599999999999996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45204</v>
      </c>
      <c r="B109" s="32" t="s">
        <v>740</v>
      </c>
      <c r="C109" s="31" t="s">
        <v>1108</v>
      </c>
      <c r="D109" s="31" t="s">
        <v>871</v>
      </c>
      <c r="E109" s="31" t="s">
        <v>575</v>
      </c>
      <c r="F109" s="86">
        <v>3053464</v>
      </c>
      <c r="G109" s="32">
        <v>13.84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45204</v>
      </c>
      <c r="B110" s="32" t="s">
        <v>740</v>
      </c>
      <c r="C110" s="31" t="s">
        <v>1108</v>
      </c>
      <c r="D110" s="31" t="s">
        <v>930</v>
      </c>
      <c r="E110" s="31" t="s">
        <v>575</v>
      </c>
      <c r="F110" s="86">
        <v>4170802</v>
      </c>
      <c r="G110" s="32">
        <v>13.88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45204</v>
      </c>
      <c r="B111" s="32" t="s">
        <v>1038</v>
      </c>
      <c r="C111" s="31" t="s">
        <v>1039</v>
      </c>
      <c r="D111" s="31" t="s">
        <v>1040</v>
      </c>
      <c r="E111" s="31" t="s">
        <v>576</v>
      </c>
      <c r="F111" s="86">
        <v>28500</v>
      </c>
      <c r="G111" s="32">
        <v>181.7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45204</v>
      </c>
      <c r="B112" s="32" t="s">
        <v>959</v>
      </c>
      <c r="C112" s="31" t="s">
        <v>960</v>
      </c>
      <c r="D112" s="31" t="s">
        <v>1041</v>
      </c>
      <c r="E112" s="31" t="s">
        <v>576</v>
      </c>
      <c r="F112" s="86">
        <v>1244035</v>
      </c>
      <c r="G112" s="32">
        <v>29.75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45204</v>
      </c>
      <c r="B113" s="32" t="s">
        <v>935</v>
      </c>
      <c r="C113" s="31" t="s">
        <v>936</v>
      </c>
      <c r="D113" s="31" t="s">
        <v>961</v>
      </c>
      <c r="E113" s="31" t="s">
        <v>576</v>
      </c>
      <c r="F113" s="86">
        <v>91690</v>
      </c>
      <c r="G113" s="32">
        <v>2.39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45204</v>
      </c>
      <c r="B114" s="32" t="s">
        <v>935</v>
      </c>
      <c r="C114" s="31" t="s">
        <v>936</v>
      </c>
      <c r="D114" s="31" t="s">
        <v>1109</v>
      </c>
      <c r="E114" s="31" t="s">
        <v>576</v>
      </c>
      <c r="F114" s="86">
        <v>186769</v>
      </c>
      <c r="G114" s="32">
        <v>2.04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45204</v>
      </c>
      <c r="B115" s="32" t="s">
        <v>1042</v>
      </c>
      <c r="C115" s="31" t="s">
        <v>1043</v>
      </c>
      <c r="D115" s="31" t="s">
        <v>577</v>
      </c>
      <c r="E115" s="31" t="s">
        <v>576</v>
      </c>
      <c r="F115" s="86">
        <v>168373</v>
      </c>
      <c r="G115" s="32">
        <v>151.29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45204</v>
      </c>
      <c r="B116" s="32" t="s">
        <v>928</v>
      </c>
      <c r="C116" s="31" t="s">
        <v>929</v>
      </c>
      <c r="D116" s="31" t="s">
        <v>871</v>
      </c>
      <c r="E116" s="31" t="s">
        <v>576</v>
      </c>
      <c r="F116" s="86">
        <v>2076134</v>
      </c>
      <c r="G116" s="32">
        <v>32.29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45204</v>
      </c>
      <c r="B117" s="32" t="s">
        <v>962</v>
      </c>
      <c r="C117" s="31" t="s">
        <v>963</v>
      </c>
      <c r="D117" s="31" t="s">
        <v>577</v>
      </c>
      <c r="E117" s="31" t="s">
        <v>576</v>
      </c>
      <c r="F117" s="86">
        <v>6170292</v>
      </c>
      <c r="G117" s="32">
        <v>71.3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45204</v>
      </c>
      <c r="B118" s="32" t="s">
        <v>902</v>
      </c>
      <c r="C118" s="31" t="s">
        <v>903</v>
      </c>
      <c r="D118" s="31" t="s">
        <v>901</v>
      </c>
      <c r="E118" s="31" t="s">
        <v>576</v>
      </c>
      <c r="F118" s="86">
        <v>524673</v>
      </c>
      <c r="G118" s="32">
        <v>208.32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45204</v>
      </c>
      <c r="B119" s="32" t="s">
        <v>964</v>
      </c>
      <c r="C119" s="31" t="s">
        <v>965</v>
      </c>
      <c r="D119" s="31" t="s">
        <v>1110</v>
      </c>
      <c r="E119" s="31" t="s">
        <v>576</v>
      </c>
      <c r="F119" s="86">
        <v>99000</v>
      </c>
      <c r="G119" s="32">
        <v>0.64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45204</v>
      </c>
      <c r="B120" s="32" t="s">
        <v>966</v>
      </c>
      <c r="C120" s="31" t="s">
        <v>967</v>
      </c>
      <c r="D120" s="31" t="s">
        <v>1046</v>
      </c>
      <c r="E120" s="31" t="s">
        <v>576</v>
      </c>
      <c r="F120" s="86">
        <v>150872</v>
      </c>
      <c r="G120" s="32">
        <v>714.17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45204</v>
      </c>
      <c r="B121" s="32" t="s">
        <v>966</v>
      </c>
      <c r="C121" s="31" t="s">
        <v>967</v>
      </c>
      <c r="D121" s="31" t="s">
        <v>1045</v>
      </c>
      <c r="E121" s="31" t="s">
        <v>576</v>
      </c>
      <c r="F121" s="86">
        <v>137267</v>
      </c>
      <c r="G121" s="32">
        <v>714.67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45204</v>
      </c>
      <c r="B122" s="32" t="s">
        <v>966</v>
      </c>
      <c r="C122" s="31" t="s">
        <v>967</v>
      </c>
      <c r="D122" s="31" t="s">
        <v>577</v>
      </c>
      <c r="E122" s="31" t="s">
        <v>576</v>
      </c>
      <c r="F122" s="86">
        <v>268143</v>
      </c>
      <c r="G122" s="32">
        <v>705.6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45204</v>
      </c>
      <c r="B123" s="32" t="s">
        <v>1047</v>
      </c>
      <c r="C123" s="31" t="s">
        <v>1048</v>
      </c>
      <c r="D123" s="31" t="s">
        <v>905</v>
      </c>
      <c r="E123" s="31" t="s">
        <v>576</v>
      </c>
      <c r="F123" s="86">
        <v>160000</v>
      </c>
      <c r="G123" s="32">
        <v>98.15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45204</v>
      </c>
      <c r="B124" s="32" t="s">
        <v>1049</v>
      </c>
      <c r="C124" s="31" t="s">
        <v>1050</v>
      </c>
      <c r="D124" s="31" t="s">
        <v>1111</v>
      </c>
      <c r="E124" s="31" t="s">
        <v>576</v>
      </c>
      <c r="F124" s="86">
        <v>277560</v>
      </c>
      <c r="G124" s="32">
        <v>16.850000000000001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45204</v>
      </c>
      <c r="B125" s="32" t="s">
        <v>424</v>
      </c>
      <c r="C125" s="31" t="s">
        <v>1052</v>
      </c>
      <c r="D125" s="31" t="s">
        <v>1046</v>
      </c>
      <c r="E125" s="31" t="s">
        <v>576</v>
      </c>
      <c r="F125" s="86">
        <v>14335729</v>
      </c>
      <c r="G125" s="32">
        <v>19.13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45204</v>
      </c>
      <c r="B126" s="32" t="s">
        <v>424</v>
      </c>
      <c r="C126" s="31" t="s">
        <v>1052</v>
      </c>
      <c r="D126" s="31" t="s">
        <v>577</v>
      </c>
      <c r="E126" s="31" t="s">
        <v>576</v>
      </c>
      <c r="F126" s="86">
        <v>15727390</v>
      </c>
      <c r="G126" s="32">
        <v>19.09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45204</v>
      </c>
      <c r="B127" s="32" t="s">
        <v>424</v>
      </c>
      <c r="C127" s="31" t="s">
        <v>1052</v>
      </c>
      <c r="D127" s="31" t="s">
        <v>871</v>
      </c>
      <c r="E127" s="31" t="s">
        <v>576</v>
      </c>
      <c r="F127" s="86">
        <v>21797920</v>
      </c>
      <c r="G127" s="32">
        <v>18.95</v>
      </c>
      <c r="H127" s="32" t="s">
        <v>865</v>
      </c>
    </row>
    <row r="128" spans="1:28" ht="15" customHeight="1">
      <c r="A128" s="85">
        <v>45204</v>
      </c>
      <c r="B128" s="32" t="s">
        <v>424</v>
      </c>
      <c r="C128" s="31" t="s">
        <v>1052</v>
      </c>
      <c r="D128" s="31" t="s">
        <v>930</v>
      </c>
      <c r="E128" s="31" t="s">
        <v>576</v>
      </c>
      <c r="F128" s="86">
        <v>9105799</v>
      </c>
      <c r="G128" s="32">
        <v>19.18</v>
      </c>
      <c r="H128" s="32" t="s">
        <v>865</v>
      </c>
    </row>
    <row r="129" spans="1:8" ht="15" customHeight="1">
      <c r="A129" s="85">
        <v>45204</v>
      </c>
      <c r="B129" s="32" t="s">
        <v>1053</v>
      </c>
      <c r="C129" s="31" t="s">
        <v>1054</v>
      </c>
      <c r="D129" s="31" t="s">
        <v>901</v>
      </c>
      <c r="E129" s="31" t="s">
        <v>576</v>
      </c>
      <c r="F129" s="86">
        <v>43200</v>
      </c>
      <c r="G129" s="32">
        <v>193.99</v>
      </c>
      <c r="H129" s="32" t="s">
        <v>865</v>
      </c>
    </row>
    <row r="130" spans="1:8" ht="15" customHeight="1">
      <c r="A130" s="85">
        <v>45204</v>
      </c>
      <c r="B130" s="32" t="s">
        <v>1055</v>
      </c>
      <c r="C130" s="31" t="s">
        <v>1056</v>
      </c>
      <c r="D130" s="31" t="s">
        <v>1112</v>
      </c>
      <c r="E130" s="31" t="s">
        <v>576</v>
      </c>
      <c r="F130" s="86">
        <v>98000</v>
      </c>
      <c r="G130" s="32">
        <v>67</v>
      </c>
      <c r="H130" s="32" t="s">
        <v>865</v>
      </c>
    </row>
    <row r="131" spans="1:8" ht="15" customHeight="1">
      <c r="A131" s="85">
        <v>45204</v>
      </c>
      <c r="B131" s="32" t="s">
        <v>1055</v>
      </c>
      <c r="C131" s="31" t="s">
        <v>1056</v>
      </c>
      <c r="D131" s="31" t="s">
        <v>1113</v>
      </c>
      <c r="E131" s="31" t="s">
        <v>576</v>
      </c>
      <c r="F131" s="86">
        <v>96000</v>
      </c>
      <c r="G131" s="32">
        <v>69.09</v>
      </c>
      <c r="H131" s="32" t="s">
        <v>865</v>
      </c>
    </row>
    <row r="132" spans="1:8" ht="15" customHeight="1">
      <c r="A132" s="85">
        <v>45204</v>
      </c>
      <c r="B132" s="32" t="s">
        <v>1055</v>
      </c>
      <c r="C132" s="31" t="s">
        <v>1056</v>
      </c>
      <c r="D132" s="31" t="s">
        <v>1114</v>
      </c>
      <c r="E132" s="31" t="s">
        <v>576</v>
      </c>
      <c r="F132" s="86">
        <v>96000</v>
      </c>
      <c r="G132" s="32">
        <v>67</v>
      </c>
      <c r="H132" s="32" t="s">
        <v>865</v>
      </c>
    </row>
    <row r="133" spans="1:8" ht="15" customHeight="1">
      <c r="A133" s="85">
        <v>45204</v>
      </c>
      <c r="B133" s="32" t="s">
        <v>1058</v>
      </c>
      <c r="C133" s="31" t="s">
        <v>1059</v>
      </c>
      <c r="D133" s="31" t="s">
        <v>1060</v>
      </c>
      <c r="E133" s="31" t="s">
        <v>576</v>
      </c>
      <c r="F133" s="86">
        <v>132000</v>
      </c>
      <c r="G133" s="32">
        <v>4.8</v>
      </c>
      <c r="H133" s="32" t="s">
        <v>865</v>
      </c>
    </row>
    <row r="134" spans="1:8" ht="15" customHeight="1">
      <c r="A134" s="85">
        <v>45204</v>
      </c>
      <c r="B134" s="32" t="s">
        <v>968</v>
      </c>
      <c r="C134" s="31" t="s">
        <v>969</v>
      </c>
      <c r="D134" s="31" t="s">
        <v>1115</v>
      </c>
      <c r="E134" s="31" t="s">
        <v>576</v>
      </c>
      <c r="F134" s="86">
        <v>750000</v>
      </c>
      <c r="G134" s="32">
        <v>9</v>
      </c>
      <c r="H134" s="32" t="s">
        <v>865</v>
      </c>
    </row>
    <row r="135" spans="1:8" ht="15" customHeight="1">
      <c r="A135" s="85">
        <v>45204</v>
      </c>
      <c r="B135" s="32" t="s">
        <v>968</v>
      </c>
      <c r="C135" s="31" t="s">
        <v>969</v>
      </c>
      <c r="D135" s="31" t="s">
        <v>907</v>
      </c>
      <c r="E135" s="31" t="s">
        <v>576</v>
      </c>
      <c r="F135" s="86">
        <v>823328</v>
      </c>
      <c r="G135" s="32">
        <v>9.0500000000000007</v>
      </c>
      <c r="H135" s="32" t="s">
        <v>865</v>
      </c>
    </row>
    <row r="136" spans="1:8" ht="15" customHeight="1">
      <c r="A136" s="85">
        <v>45204</v>
      </c>
      <c r="B136" s="32" t="s">
        <v>1061</v>
      </c>
      <c r="C136" s="31" t="s">
        <v>1062</v>
      </c>
      <c r="D136" s="31" t="s">
        <v>577</v>
      </c>
      <c r="E136" s="31" t="s">
        <v>576</v>
      </c>
      <c r="F136" s="86">
        <v>222616</v>
      </c>
      <c r="G136" s="32">
        <v>297.2</v>
      </c>
      <c r="H136" s="32" t="s">
        <v>865</v>
      </c>
    </row>
    <row r="137" spans="1:8" ht="15" customHeight="1">
      <c r="A137" s="85">
        <v>45204</v>
      </c>
      <c r="B137" s="32" t="s">
        <v>1061</v>
      </c>
      <c r="C137" s="31" t="s">
        <v>1062</v>
      </c>
      <c r="D137" s="31" t="s">
        <v>1063</v>
      </c>
      <c r="E137" s="31" t="s">
        <v>576</v>
      </c>
      <c r="F137" s="86">
        <v>94852</v>
      </c>
      <c r="G137" s="32">
        <v>300.01</v>
      </c>
      <c r="H137" s="32" t="s">
        <v>865</v>
      </c>
    </row>
    <row r="138" spans="1:8" ht="15" customHeight="1">
      <c r="A138" s="85">
        <v>45204</v>
      </c>
      <c r="B138" s="32" t="s">
        <v>1061</v>
      </c>
      <c r="C138" s="31" t="s">
        <v>1062</v>
      </c>
      <c r="D138" s="31" t="s">
        <v>1046</v>
      </c>
      <c r="E138" s="31" t="s">
        <v>576</v>
      </c>
      <c r="F138" s="86">
        <v>119965</v>
      </c>
      <c r="G138" s="32">
        <v>296.02</v>
      </c>
      <c r="H138" s="32" t="s">
        <v>865</v>
      </c>
    </row>
    <row r="139" spans="1:8" ht="15" customHeight="1">
      <c r="A139" s="85">
        <v>45204</v>
      </c>
      <c r="B139" s="32" t="s">
        <v>1064</v>
      </c>
      <c r="C139" s="31" t="s">
        <v>1065</v>
      </c>
      <c r="D139" s="31" t="s">
        <v>932</v>
      </c>
      <c r="E139" s="31" t="s">
        <v>576</v>
      </c>
      <c r="F139" s="86">
        <v>50870</v>
      </c>
      <c r="G139" s="32">
        <v>50.6</v>
      </c>
      <c r="H139" s="32" t="s">
        <v>865</v>
      </c>
    </row>
    <row r="140" spans="1:8" ht="15" customHeight="1">
      <c r="A140" s="85">
        <v>45204</v>
      </c>
      <c r="B140" s="32" t="s">
        <v>914</v>
      </c>
      <c r="C140" s="31" t="s">
        <v>915</v>
      </c>
      <c r="D140" s="31" t="s">
        <v>1116</v>
      </c>
      <c r="E140" s="31" t="s">
        <v>576</v>
      </c>
      <c r="F140" s="86">
        <v>21000</v>
      </c>
      <c r="G140" s="32">
        <v>140.58000000000001</v>
      </c>
      <c r="H140" s="32" t="s">
        <v>865</v>
      </c>
    </row>
    <row r="141" spans="1:8" ht="15" customHeight="1">
      <c r="A141" s="85">
        <v>45204</v>
      </c>
      <c r="B141" s="32" t="s">
        <v>914</v>
      </c>
      <c r="C141" s="31" t="s">
        <v>915</v>
      </c>
      <c r="D141" s="31" t="s">
        <v>1117</v>
      </c>
      <c r="E141" s="31" t="s">
        <v>576</v>
      </c>
      <c r="F141" s="86">
        <v>60000</v>
      </c>
      <c r="G141" s="32">
        <v>140.55000000000001</v>
      </c>
      <c r="H141" s="32" t="s">
        <v>865</v>
      </c>
    </row>
    <row r="142" spans="1:8" ht="15" customHeight="1">
      <c r="A142" s="85">
        <v>45204</v>
      </c>
      <c r="B142" s="32" t="s">
        <v>1070</v>
      </c>
      <c r="C142" s="31" t="s">
        <v>1071</v>
      </c>
      <c r="D142" s="31" t="s">
        <v>1118</v>
      </c>
      <c r="E142" s="31" t="s">
        <v>576</v>
      </c>
      <c r="F142" s="86">
        <v>2750000</v>
      </c>
      <c r="G142" s="32">
        <v>19.149999999999999</v>
      </c>
      <c r="H142" s="32" t="s">
        <v>865</v>
      </c>
    </row>
    <row r="143" spans="1:8" ht="15" customHeight="1">
      <c r="A143" s="85">
        <v>45204</v>
      </c>
      <c r="B143" s="32" t="s">
        <v>1072</v>
      </c>
      <c r="C143" s="31" t="s">
        <v>1073</v>
      </c>
      <c r="D143" s="31" t="s">
        <v>1119</v>
      </c>
      <c r="E143" s="31" t="s">
        <v>576</v>
      </c>
      <c r="F143" s="86">
        <v>423000</v>
      </c>
      <c r="G143" s="32">
        <v>72.069999999999993</v>
      </c>
      <c r="H143" s="32" t="s">
        <v>865</v>
      </c>
    </row>
    <row r="144" spans="1:8" ht="15" customHeight="1">
      <c r="A144" s="85">
        <v>45204</v>
      </c>
      <c r="B144" s="32" t="s">
        <v>1072</v>
      </c>
      <c r="C144" s="31" t="s">
        <v>1073</v>
      </c>
      <c r="D144" s="31" t="s">
        <v>1120</v>
      </c>
      <c r="E144" s="31" t="s">
        <v>576</v>
      </c>
      <c r="F144" s="86">
        <v>834000</v>
      </c>
      <c r="G144" s="32">
        <v>69.959999999999994</v>
      </c>
      <c r="H144" s="32" t="s">
        <v>865</v>
      </c>
    </row>
    <row r="145" spans="1:8" ht="15" customHeight="1">
      <c r="A145" s="85">
        <v>45204</v>
      </c>
      <c r="B145" s="32" t="s">
        <v>1121</v>
      </c>
      <c r="C145" s="31" t="s">
        <v>1122</v>
      </c>
      <c r="D145" s="31" t="s">
        <v>1123</v>
      </c>
      <c r="E145" s="31" t="s">
        <v>576</v>
      </c>
      <c r="F145" s="86">
        <v>900000</v>
      </c>
      <c r="G145" s="32">
        <v>38.520000000000003</v>
      </c>
      <c r="H145" s="32" t="s">
        <v>865</v>
      </c>
    </row>
    <row r="146" spans="1:8" ht="15" customHeight="1">
      <c r="A146" s="85">
        <v>45204</v>
      </c>
      <c r="B146" s="32" t="s">
        <v>1079</v>
      </c>
      <c r="C146" s="31" t="s">
        <v>1080</v>
      </c>
      <c r="D146" s="31" t="s">
        <v>1082</v>
      </c>
      <c r="E146" s="31" t="s">
        <v>576</v>
      </c>
      <c r="F146" s="86">
        <v>134239</v>
      </c>
      <c r="G146" s="32">
        <v>86.68</v>
      </c>
      <c r="H146" s="32" t="s">
        <v>865</v>
      </c>
    </row>
    <row r="147" spans="1:8" ht="15" customHeight="1">
      <c r="A147" s="85">
        <v>45204</v>
      </c>
      <c r="B147" s="32" t="s">
        <v>1079</v>
      </c>
      <c r="C147" s="31" t="s">
        <v>1080</v>
      </c>
      <c r="D147" s="31" t="s">
        <v>1046</v>
      </c>
      <c r="E147" s="31" t="s">
        <v>576</v>
      </c>
      <c r="F147" s="86">
        <v>228786</v>
      </c>
      <c r="G147" s="32">
        <v>87.23</v>
      </c>
      <c r="H147" s="32" t="s">
        <v>865</v>
      </c>
    </row>
    <row r="148" spans="1:8" ht="15" customHeight="1">
      <c r="A148" s="85">
        <v>45204</v>
      </c>
      <c r="B148" s="32" t="s">
        <v>1079</v>
      </c>
      <c r="C148" s="31" t="s">
        <v>1080</v>
      </c>
      <c r="D148" s="31" t="s">
        <v>1083</v>
      </c>
      <c r="E148" s="31" t="s">
        <v>576</v>
      </c>
      <c r="F148" s="86">
        <v>142982</v>
      </c>
      <c r="G148" s="32">
        <v>86.09</v>
      </c>
      <c r="H148" s="32" t="s">
        <v>865</v>
      </c>
    </row>
    <row r="149" spans="1:8" ht="15" customHeight="1">
      <c r="A149" s="85">
        <v>45204</v>
      </c>
      <c r="B149" s="32" t="s">
        <v>1079</v>
      </c>
      <c r="C149" s="31" t="s">
        <v>1080</v>
      </c>
      <c r="D149" s="31" t="s">
        <v>577</v>
      </c>
      <c r="E149" s="31" t="s">
        <v>576</v>
      </c>
      <c r="F149" s="86">
        <v>703321</v>
      </c>
      <c r="G149" s="32">
        <v>87.18</v>
      </c>
      <c r="H149" s="32" t="s">
        <v>865</v>
      </c>
    </row>
    <row r="150" spans="1:8" ht="15" customHeight="1">
      <c r="A150" s="85">
        <v>45204</v>
      </c>
      <c r="B150" s="32" t="s">
        <v>1079</v>
      </c>
      <c r="C150" s="31" t="s">
        <v>1080</v>
      </c>
      <c r="D150" s="31" t="s">
        <v>1081</v>
      </c>
      <c r="E150" s="31" t="s">
        <v>576</v>
      </c>
      <c r="F150" s="86">
        <v>155975</v>
      </c>
      <c r="G150" s="32">
        <v>88.23</v>
      </c>
      <c r="H150" s="32" t="s">
        <v>865</v>
      </c>
    </row>
    <row r="151" spans="1:8" ht="15" customHeight="1">
      <c r="A151" s="85">
        <v>45204</v>
      </c>
      <c r="B151" s="32" t="s">
        <v>933</v>
      </c>
      <c r="C151" s="31" t="s">
        <v>934</v>
      </c>
      <c r="D151" s="31" t="s">
        <v>970</v>
      </c>
      <c r="E151" s="31" t="s">
        <v>576</v>
      </c>
      <c r="F151" s="86">
        <v>2400</v>
      </c>
      <c r="G151" s="32">
        <v>160.65</v>
      </c>
      <c r="H151" s="32" t="s">
        <v>865</v>
      </c>
    </row>
    <row r="152" spans="1:8" ht="15" customHeight="1">
      <c r="A152" s="85">
        <v>45204</v>
      </c>
      <c r="B152" s="32" t="s">
        <v>1084</v>
      </c>
      <c r="C152" s="31" t="s">
        <v>1085</v>
      </c>
      <c r="D152" s="31" t="s">
        <v>1124</v>
      </c>
      <c r="E152" s="31" t="s">
        <v>576</v>
      </c>
      <c r="F152" s="86">
        <v>350000</v>
      </c>
      <c r="G152" s="32">
        <v>16.78</v>
      </c>
      <c r="H152" s="32" t="s">
        <v>865</v>
      </c>
    </row>
    <row r="153" spans="1:8" ht="15" customHeight="1">
      <c r="A153" s="85">
        <v>45204</v>
      </c>
      <c r="B153" s="32" t="s">
        <v>1087</v>
      </c>
      <c r="C153" s="31" t="s">
        <v>1088</v>
      </c>
      <c r="D153" s="31" t="s">
        <v>577</v>
      </c>
      <c r="E153" s="31" t="s">
        <v>576</v>
      </c>
      <c r="F153" s="86">
        <v>129453</v>
      </c>
      <c r="G153" s="32">
        <v>901.77</v>
      </c>
      <c r="H153" s="32" t="s">
        <v>865</v>
      </c>
    </row>
    <row r="154" spans="1:8" ht="15" customHeight="1">
      <c r="A154" s="85">
        <v>45204</v>
      </c>
      <c r="B154" s="32" t="s">
        <v>1089</v>
      </c>
      <c r="C154" s="31" t="s">
        <v>1090</v>
      </c>
      <c r="D154" s="31" t="s">
        <v>1091</v>
      </c>
      <c r="E154" s="31" t="s">
        <v>576</v>
      </c>
      <c r="F154" s="86">
        <v>182501</v>
      </c>
      <c r="G154" s="32">
        <v>1361.17</v>
      </c>
      <c r="H154" s="32" t="s">
        <v>865</v>
      </c>
    </row>
    <row r="155" spans="1:8" ht="15" customHeight="1">
      <c r="A155" s="85">
        <v>45204</v>
      </c>
      <c r="B155" s="32" t="s">
        <v>971</v>
      </c>
      <c r="C155" s="31" t="s">
        <v>972</v>
      </c>
      <c r="D155" s="31" t="s">
        <v>1091</v>
      </c>
      <c r="E155" s="31" t="s">
        <v>576</v>
      </c>
      <c r="F155" s="86">
        <v>1319054</v>
      </c>
      <c r="G155" s="32">
        <v>62.9</v>
      </c>
      <c r="H155" s="32" t="s">
        <v>865</v>
      </c>
    </row>
    <row r="156" spans="1:8" ht="15" customHeight="1">
      <c r="A156" s="85">
        <v>45204</v>
      </c>
      <c r="B156" s="32" t="s">
        <v>1092</v>
      </c>
      <c r="C156" s="31" t="s">
        <v>1093</v>
      </c>
      <c r="D156" s="31" t="s">
        <v>1094</v>
      </c>
      <c r="E156" s="31" t="s">
        <v>576</v>
      </c>
      <c r="F156" s="86">
        <v>269076</v>
      </c>
      <c r="G156" s="32">
        <v>108.77</v>
      </c>
      <c r="H156" s="32" t="s">
        <v>865</v>
      </c>
    </row>
    <row r="157" spans="1:8" ht="15" customHeight="1">
      <c r="A157" s="85">
        <v>45204</v>
      </c>
      <c r="B157" s="32" t="s">
        <v>1092</v>
      </c>
      <c r="C157" s="31" t="s">
        <v>1093</v>
      </c>
      <c r="D157" s="31" t="s">
        <v>1086</v>
      </c>
      <c r="E157" s="31" t="s">
        <v>576</v>
      </c>
      <c r="F157" s="86">
        <v>3188</v>
      </c>
      <c r="G157" s="32">
        <v>109.98</v>
      </c>
      <c r="H157" s="32" t="s">
        <v>865</v>
      </c>
    </row>
    <row r="158" spans="1:8" ht="15" customHeight="1">
      <c r="A158" s="85">
        <v>45204</v>
      </c>
      <c r="B158" s="32" t="s">
        <v>1095</v>
      </c>
      <c r="C158" s="31" t="s">
        <v>1096</v>
      </c>
      <c r="D158" s="31" t="s">
        <v>1097</v>
      </c>
      <c r="E158" s="31" t="s">
        <v>576</v>
      </c>
      <c r="F158" s="86">
        <v>72794</v>
      </c>
      <c r="G158" s="32">
        <v>136.37</v>
      </c>
      <c r="H158" s="32" t="s">
        <v>865</v>
      </c>
    </row>
    <row r="159" spans="1:8" ht="15" customHeight="1">
      <c r="A159" s="85">
        <v>45204</v>
      </c>
      <c r="B159" s="32" t="s">
        <v>1095</v>
      </c>
      <c r="C159" s="31" t="s">
        <v>1096</v>
      </c>
      <c r="D159" s="31" t="s">
        <v>1125</v>
      </c>
      <c r="E159" s="31" t="s">
        <v>576</v>
      </c>
      <c r="F159" s="86">
        <v>155995</v>
      </c>
      <c r="G159" s="32">
        <v>135.91</v>
      </c>
      <c r="H159" s="32" t="s">
        <v>865</v>
      </c>
    </row>
    <row r="160" spans="1:8" ht="15" customHeight="1">
      <c r="A160" s="85">
        <v>45204</v>
      </c>
      <c r="B160" s="32" t="s">
        <v>1095</v>
      </c>
      <c r="C160" s="31" t="s">
        <v>1096</v>
      </c>
      <c r="D160" s="31" t="s">
        <v>1086</v>
      </c>
      <c r="E160" s="31" t="s">
        <v>576</v>
      </c>
      <c r="F160" s="86">
        <v>3000</v>
      </c>
      <c r="G160" s="32">
        <v>136.55000000000001</v>
      </c>
      <c r="H160" s="32" t="s">
        <v>865</v>
      </c>
    </row>
    <row r="161" spans="1:8" ht="15" customHeight="1">
      <c r="A161" s="85">
        <v>45204</v>
      </c>
      <c r="B161" s="32" t="s">
        <v>1098</v>
      </c>
      <c r="C161" s="31" t="s">
        <v>1099</v>
      </c>
      <c r="D161" s="31" t="s">
        <v>577</v>
      </c>
      <c r="E161" s="31" t="s">
        <v>576</v>
      </c>
      <c r="F161" s="86">
        <v>1640458</v>
      </c>
      <c r="G161" s="32">
        <v>69.78</v>
      </c>
      <c r="H161" s="32" t="s">
        <v>865</v>
      </c>
    </row>
    <row r="162" spans="1:8" ht="15" customHeight="1">
      <c r="A162" s="85">
        <v>45204</v>
      </c>
      <c r="B162" s="32" t="s">
        <v>973</v>
      </c>
      <c r="C162" s="31" t="s">
        <v>974</v>
      </c>
      <c r="D162" s="31" t="s">
        <v>1100</v>
      </c>
      <c r="E162" s="31" t="s">
        <v>576</v>
      </c>
      <c r="F162" s="86">
        <v>289390</v>
      </c>
      <c r="G162" s="32">
        <v>1.98</v>
      </c>
      <c r="H162" s="32" t="s">
        <v>865</v>
      </c>
    </row>
    <row r="163" spans="1:8" ht="15" customHeight="1">
      <c r="A163" s="85">
        <v>45204</v>
      </c>
      <c r="B163" s="32" t="s">
        <v>1104</v>
      </c>
      <c r="C163" s="31" t="s">
        <v>1105</v>
      </c>
      <c r="D163" s="31" t="s">
        <v>1106</v>
      </c>
      <c r="E163" s="31" t="s">
        <v>576</v>
      </c>
      <c r="F163" s="86">
        <v>81644</v>
      </c>
      <c r="G163" s="32">
        <v>295.08</v>
      </c>
      <c r="H163" s="32" t="s">
        <v>865</v>
      </c>
    </row>
    <row r="164" spans="1:8" ht="15" customHeight="1">
      <c r="A164" s="85">
        <v>45204</v>
      </c>
      <c r="B164" s="32" t="s">
        <v>1104</v>
      </c>
      <c r="C164" s="31" t="s">
        <v>1105</v>
      </c>
      <c r="D164" s="31" t="s">
        <v>1107</v>
      </c>
      <c r="E164" s="31" t="s">
        <v>576</v>
      </c>
      <c r="F164" s="86">
        <v>117710</v>
      </c>
      <c r="G164" s="32">
        <v>295.02999999999997</v>
      </c>
      <c r="H164" s="32" t="s">
        <v>865</v>
      </c>
    </row>
    <row r="165" spans="1:8" ht="15" customHeight="1">
      <c r="A165" s="85">
        <v>45204</v>
      </c>
      <c r="B165" s="32" t="s">
        <v>975</v>
      </c>
      <c r="C165" s="31" t="s">
        <v>976</v>
      </c>
      <c r="D165" s="31" t="s">
        <v>977</v>
      </c>
      <c r="E165" s="31" t="s">
        <v>576</v>
      </c>
      <c r="F165" s="86">
        <v>10765811</v>
      </c>
      <c r="G165" s="32">
        <v>5.08</v>
      </c>
      <c r="H165" s="32" t="s">
        <v>865</v>
      </c>
    </row>
    <row r="166" spans="1:8" ht="15" customHeight="1">
      <c r="A166" s="85">
        <v>45204</v>
      </c>
      <c r="B166" s="32" t="s">
        <v>740</v>
      </c>
      <c r="C166" s="31" t="s">
        <v>1108</v>
      </c>
      <c r="D166" s="31" t="s">
        <v>930</v>
      </c>
      <c r="E166" s="31" t="s">
        <v>576</v>
      </c>
      <c r="F166" s="86">
        <v>1166598</v>
      </c>
      <c r="G166" s="32">
        <v>13.93</v>
      </c>
      <c r="H166" s="32" t="s">
        <v>865</v>
      </c>
    </row>
    <row r="167" spans="1:8" ht="15" customHeight="1">
      <c r="A167" s="85">
        <v>45204</v>
      </c>
      <c r="B167" s="32" t="s">
        <v>740</v>
      </c>
      <c r="C167" s="31" t="s">
        <v>1108</v>
      </c>
      <c r="D167" s="31" t="s">
        <v>871</v>
      </c>
      <c r="E167" s="31" t="s">
        <v>576</v>
      </c>
      <c r="F167" s="86">
        <v>3544165</v>
      </c>
      <c r="G167" s="32">
        <v>13.84</v>
      </c>
      <c r="H167" s="32" t="s">
        <v>865</v>
      </c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2"/>
  <sheetViews>
    <sheetView zoomScale="80" zoomScaleNormal="80" workbookViewId="0">
      <selection activeCell="I20" sqref="I2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1126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45205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880</v>
      </c>
      <c r="G10" s="228">
        <v>2785</v>
      </c>
      <c r="H10" s="226"/>
      <c r="I10" s="226" t="s">
        <v>881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2892.1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883</v>
      </c>
      <c r="G11" s="228">
        <v>608</v>
      </c>
      <c r="H11" s="226"/>
      <c r="I11" s="226" t="s">
        <v>884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640.25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886</v>
      </c>
      <c r="G12" s="228">
        <v>584</v>
      </c>
      <c r="H12" s="226"/>
      <c r="I12" s="226" t="s">
        <v>885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619.6</v>
      </c>
      <c r="R12" s="37" t="s">
        <v>594</v>
      </c>
    </row>
    <row r="13" spans="1:26" ht="15" customHeight="1">
      <c r="A13" s="341">
        <v>4</v>
      </c>
      <c r="B13" s="342">
        <v>45187</v>
      </c>
      <c r="C13" s="343"/>
      <c r="D13" s="344" t="s">
        <v>453</v>
      </c>
      <c r="E13" s="345" t="s">
        <v>592</v>
      </c>
      <c r="F13" s="229">
        <v>2525</v>
      </c>
      <c r="G13" s="222">
        <v>2380</v>
      </c>
      <c r="H13" s="229">
        <v>2665</v>
      </c>
      <c r="I13" s="229" t="s">
        <v>889</v>
      </c>
      <c r="J13" s="297" t="s">
        <v>743</v>
      </c>
      <c r="K13" s="297">
        <f t="shared" ref="K13" si="0">H13-F13</f>
        <v>140</v>
      </c>
      <c r="L13" s="298">
        <f>(F13*-0.3)/100</f>
        <v>-7.5750000000000002</v>
      </c>
      <c r="M13" s="299">
        <f t="shared" ref="M13" si="1">(K13+L13)/F13</f>
        <v>5.244554455445545E-2</v>
      </c>
      <c r="N13" s="300" t="s">
        <v>595</v>
      </c>
      <c r="O13" s="301">
        <v>45203</v>
      </c>
      <c r="P13" s="302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890</v>
      </c>
      <c r="G14" s="228">
        <v>2235</v>
      </c>
      <c r="H14" s="226"/>
      <c r="I14" s="226" t="s">
        <v>891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2314.1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892</v>
      </c>
      <c r="G15" s="228">
        <v>3370</v>
      </c>
      <c r="H15" s="226"/>
      <c r="I15" s="226" t="s">
        <v>893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3385.95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894</v>
      </c>
      <c r="G16" s="228">
        <v>276</v>
      </c>
      <c r="H16" s="226"/>
      <c r="I16" s="226" t="s">
        <v>895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294.64999999999998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897</v>
      </c>
      <c r="G17" s="228">
        <v>485</v>
      </c>
      <c r="H17" s="226"/>
      <c r="I17" s="226" t="s">
        <v>898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518.25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900</v>
      </c>
      <c r="G18" s="228">
        <v>108</v>
      </c>
      <c r="H18" s="226"/>
      <c r="I18" s="226" t="s">
        <v>874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118.25</v>
      </c>
      <c r="R18" s="37" t="s">
        <v>594</v>
      </c>
    </row>
    <row r="19" spans="1:38" ht="15" customHeight="1">
      <c r="A19" s="292">
        <v>10</v>
      </c>
      <c r="B19" s="293">
        <v>45198</v>
      </c>
      <c r="C19" s="294"/>
      <c r="D19" s="295" t="s">
        <v>373</v>
      </c>
      <c r="E19" s="296" t="s">
        <v>592</v>
      </c>
      <c r="F19" s="290">
        <v>222</v>
      </c>
      <c r="G19" s="291">
        <v>204</v>
      </c>
      <c r="H19" s="290">
        <v>234.5</v>
      </c>
      <c r="I19" s="290" t="s">
        <v>913</v>
      </c>
      <c r="J19" s="297" t="s">
        <v>916</v>
      </c>
      <c r="K19" s="297">
        <f t="shared" ref="K19" si="2">H19-F19</f>
        <v>12.5</v>
      </c>
      <c r="L19" s="298">
        <f>(F19*-0.3)/100</f>
        <v>-0.66599999999999993</v>
      </c>
      <c r="M19" s="299">
        <f t="shared" ref="M19" si="3">(K19+L19)/F19</f>
        <v>5.3306306306306304E-2</v>
      </c>
      <c r="N19" s="300" t="s">
        <v>595</v>
      </c>
      <c r="O19" s="301">
        <v>45202</v>
      </c>
      <c r="P19" s="352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945</v>
      </c>
      <c r="E20" s="233" t="s">
        <v>592</v>
      </c>
      <c r="F20" s="226" t="s">
        <v>946</v>
      </c>
      <c r="G20" s="228">
        <v>845</v>
      </c>
      <c r="H20" s="226"/>
      <c r="I20" s="226" t="s">
        <v>947</v>
      </c>
      <c r="J20" s="228" t="s">
        <v>593</v>
      </c>
      <c r="K20" s="228"/>
      <c r="L20" s="230"/>
      <c r="M20" s="234"/>
      <c r="N20" s="228"/>
      <c r="O20" s="235"/>
      <c r="P20" s="230"/>
      <c r="R20" s="37"/>
    </row>
    <row r="21" spans="1:38" ht="15" customHeight="1">
      <c r="A21" s="231"/>
      <c r="B21" s="227"/>
      <c r="C21" s="232"/>
      <c r="D21" s="236"/>
      <c r="E21" s="233"/>
      <c r="F21" s="226"/>
      <c r="G21" s="228"/>
      <c r="H21" s="226"/>
      <c r="I21" s="226"/>
      <c r="J21" s="228"/>
      <c r="K21" s="228"/>
      <c r="L21" s="230"/>
      <c r="M21" s="234"/>
      <c r="N21" s="228"/>
      <c r="O21" s="235"/>
      <c r="P21" s="303"/>
      <c r="R21" s="37"/>
    </row>
    <row r="22" spans="1:38" ht="15" customHeight="1">
      <c r="A22" s="231"/>
      <c r="B22" s="227"/>
      <c r="C22" s="232"/>
      <c r="D22" s="236"/>
      <c r="E22" s="233"/>
      <c r="F22" s="226"/>
      <c r="G22" s="228"/>
      <c r="H22" s="226"/>
      <c r="I22" s="226"/>
      <c r="J22" s="228"/>
      <c r="K22" s="228"/>
      <c r="L22" s="230"/>
      <c r="M22" s="234"/>
      <c r="N22" s="228"/>
      <c r="O22" s="235"/>
      <c r="P22" s="230"/>
      <c r="R22" s="37"/>
    </row>
    <row r="24" spans="1:38" ht="14.25" customHeight="1">
      <c r="A24" s="106"/>
      <c r="B24" s="107"/>
      <c r="C24" s="108"/>
      <c r="D24" s="109"/>
      <c r="E24" s="110"/>
      <c r="F24" s="110"/>
      <c r="G24" s="106"/>
      <c r="H24" s="110"/>
      <c r="I24" s="111"/>
      <c r="J24" s="112"/>
      <c r="K24" s="112"/>
      <c r="L24" s="113"/>
      <c r="M24" s="114"/>
      <c r="N24" s="115"/>
      <c r="O24" s="116"/>
      <c r="P24" s="11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>
      <c r="A25" s="118" t="s">
        <v>596</v>
      </c>
      <c r="B25" s="119"/>
      <c r="C25" s="120"/>
      <c r="E25" s="121"/>
      <c r="F25" s="121"/>
      <c r="G25" s="121"/>
      <c r="H25" s="121"/>
      <c r="I25" s="121"/>
      <c r="J25" s="122"/>
      <c r="K25" s="121"/>
      <c r="L25" s="123"/>
      <c r="M25" s="55"/>
      <c r="N25" s="122"/>
      <c r="O25" s="120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124" t="s">
        <v>597</v>
      </c>
      <c r="B26" s="118"/>
      <c r="C26" s="118"/>
      <c r="D26" s="118"/>
      <c r="E26" s="37"/>
      <c r="F26" s="125" t="s">
        <v>598</v>
      </c>
      <c r="G26" s="6"/>
      <c r="H26" s="6"/>
      <c r="I26" s="6"/>
      <c r="J26" s="126"/>
      <c r="K26" s="127"/>
      <c r="L26" s="127"/>
      <c r="M26" s="128"/>
      <c r="N26" s="1"/>
      <c r="O26" s="129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599</v>
      </c>
      <c r="B27" s="118"/>
      <c r="C27" s="118"/>
      <c r="D27" s="118" t="s">
        <v>600</v>
      </c>
      <c r="E27" s="6"/>
      <c r="F27" s="125" t="s">
        <v>601</v>
      </c>
      <c r="G27" s="6"/>
      <c r="H27" s="6"/>
      <c r="I27" s="6"/>
      <c r="J27" s="126"/>
      <c r="K27" s="127"/>
      <c r="L27" s="127"/>
      <c r="M27" s="128"/>
      <c r="N27" s="1"/>
      <c r="O27" s="129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8"/>
      <c r="B28" s="118"/>
      <c r="C28" s="118"/>
      <c r="D28" s="118"/>
      <c r="E28" s="6"/>
      <c r="F28" s="6"/>
      <c r="G28" s="6"/>
      <c r="H28" s="6"/>
      <c r="I28" s="6"/>
      <c r="J28" s="130"/>
      <c r="K28" s="127"/>
      <c r="L28" s="127"/>
      <c r="M28" s="6"/>
      <c r="N28" s="131"/>
      <c r="O28" s="1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248"/>
      <c r="B29" s="248"/>
      <c r="C29" s="248"/>
      <c r="D29" s="248"/>
      <c r="E29" s="249"/>
      <c r="F29" s="249"/>
      <c r="G29" s="249"/>
      <c r="H29" s="249"/>
      <c r="I29" s="249"/>
      <c r="J29" s="250"/>
      <c r="K29" s="251"/>
      <c r="L29" s="251"/>
      <c r="M29" s="249"/>
      <c r="N29" s="252"/>
      <c r="O29" s="25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4.25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8"/>
      <c r="M30" s="6"/>
      <c r="N30" s="131"/>
      <c r="O30" s="1"/>
      <c r="P30" s="37"/>
      <c r="Q30" s="37"/>
      <c r="R30" s="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.75" customHeight="1">
      <c r="A31" s="141" t="s">
        <v>607</v>
      </c>
      <c r="B31" s="141"/>
      <c r="C31" s="141"/>
      <c r="D31" s="141"/>
      <c r="E31" s="6"/>
      <c r="F31" s="6"/>
      <c r="G31" s="6"/>
      <c r="H31" s="6"/>
      <c r="I31" s="6"/>
      <c r="J31" s="6"/>
      <c r="K31" s="6"/>
      <c r="L31" s="6"/>
      <c r="M31" s="6"/>
      <c r="N31" s="6"/>
      <c r="O31" s="24"/>
      <c r="Q31" s="37"/>
      <c r="R31" s="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38.25" customHeight="1">
      <c r="A32" s="96" t="s">
        <v>16</v>
      </c>
      <c r="B32" s="96" t="s">
        <v>567</v>
      </c>
      <c r="C32" s="96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237" t="s">
        <v>584</v>
      </c>
      <c r="J32" s="239" t="s">
        <v>585</v>
      </c>
      <c r="K32" s="238" t="s">
        <v>608</v>
      </c>
      <c r="L32" s="98" t="s">
        <v>587</v>
      </c>
      <c r="M32" s="142" t="s">
        <v>609</v>
      </c>
      <c r="N32" s="96" t="s">
        <v>610</v>
      </c>
      <c r="O32" s="95" t="s">
        <v>589</v>
      </c>
      <c r="P32" s="97" t="s">
        <v>590</v>
      </c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223">
        <v>1</v>
      </c>
      <c r="B33" s="246">
        <v>45202</v>
      </c>
      <c r="C33" s="247"/>
      <c r="D33" s="247" t="s">
        <v>917</v>
      </c>
      <c r="E33" s="223" t="s">
        <v>604</v>
      </c>
      <c r="F33" s="223">
        <v>1232</v>
      </c>
      <c r="G33" s="223">
        <v>1218</v>
      </c>
      <c r="H33" s="224">
        <v>1245.5</v>
      </c>
      <c r="I33" s="224" t="s">
        <v>918</v>
      </c>
      <c r="J33" s="243" t="s">
        <v>919</v>
      </c>
      <c r="K33" s="244">
        <f t="shared" ref="K33" si="4">H33-F33</f>
        <v>13.5</v>
      </c>
      <c r="L33" s="104">
        <f t="shared" ref="L33" si="5">(H33*N33)*0.03%</f>
        <v>261.55499999999995</v>
      </c>
      <c r="M33" s="245">
        <f t="shared" ref="M33" si="6">(K33*N33)-L33</f>
        <v>9188.4449999999997</v>
      </c>
      <c r="N33" s="244">
        <v>700</v>
      </c>
      <c r="O33" s="103" t="s">
        <v>595</v>
      </c>
      <c r="P33" s="246">
        <v>45202</v>
      </c>
      <c r="Q33" s="143"/>
      <c r="R33" s="55" t="s">
        <v>606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144"/>
      <c r="AG33" s="145"/>
      <c r="AH33" s="143"/>
      <c r="AI33" s="143"/>
      <c r="AJ33" s="144"/>
      <c r="AK33" s="144"/>
      <c r="AL33" s="144"/>
    </row>
    <row r="34" spans="1:38" ht="12.75" customHeight="1">
      <c r="A34" s="223">
        <v>2</v>
      </c>
      <c r="B34" s="246">
        <v>45202</v>
      </c>
      <c r="C34" s="247"/>
      <c r="D34" s="247" t="s">
        <v>920</v>
      </c>
      <c r="E34" s="223" t="s">
        <v>604</v>
      </c>
      <c r="F34" s="223">
        <v>2516</v>
      </c>
      <c r="G34" s="223">
        <v>2483</v>
      </c>
      <c r="H34" s="224">
        <v>2542.5</v>
      </c>
      <c r="I34" s="224" t="s">
        <v>921</v>
      </c>
      <c r="J34" s="243" t="s">
        <v>937</v>
      </c>
      <c r="K34" s="244">
        <f t="shared" ref="K34" si="7">H34-F34</f>
        <v>26.5</v>
      </c>
      <c r="L34" s="104">
        <f t="shared" ref="L34" si="8">(H34*N34)*0.03%</f>
        <v>228.82499999999999</v>
      </c>
      <c r="M34" s="245">
        <f t="shared" ref="M34" si="9">(K34*N34)-L34</f>
        <v>7721.1750000000002</v>
      </c>
      <c r="N34" s="244">
        <v>300</v>
      </c>
      <c r="O34" s="103" t="s">
        <v>595</v>
      </c>
      <c r="P34" s="246">
        <v>45203</v>
      </c>
      <c r="Q34" s="143"/>
      <c r="R34" s="55" t="s">
        <v>594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144"/>
      <c r="AG34" s="145"/>
      <c r="AH34" s="143"/>
      <c r="AI34" s="143"/>
      <c r="AJ34" s="144"/>
      <c r="AK34" s="144"/>
      <c r="AL34" s="144"/>
    </row>
    <row r="35" spans="1:38" ht="12.75" customHeight="1">
      <c r="A35" s="332">
        <v>3</v>
      </c>
      <c r="B35" s="333">
        <v>45202</v>
      </c>
      <c r="C35" s="334"/>
      <c r="D35" s="334" t="s">
        <v>922</v>
      </c>
      <c r="E35" s="332" t="s">
        <v>604</v>
      </c>
      <c r="F35" s="332">
        <v>5300</v>
      </c>
      <c r="G35" s="332">
        <v>5250</v>
      </c>
      <c r="H35" s="335">
        <v>5250</v>
      </c>
      <c r="I35" s="335" t="s">
        <v>923</v>
      </c>
      <c r="J35" s="336" t="s">
        <v>940</v>
      </c>
      <c r="K35" s="337">
        <f t="shared" ref="K35" si="10">H35-F35</f>
        <v>-50</v>
      </c>
      <c r="L35" s="338">
        <f t="shared" ref="L35" si="11">(H35*N35)*0.03%</f>
        <v>315</v>
      </c>
      <c r="M35" s="339">
        <f t="shared" ref="M35" si="12">(K35*N35)-L35</f>
        <v>-10315</v>
      </c>
      <c r="N35" s="337">
        <v>200</v>
      </c>
      <c r="O35" s="340" t="s">
        <v>605</v>
      </c>
      <c r="P35" s="333">
        <v>45203</v>
      </c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304">
        <v>4</v>
      </c>
      <c r="B36" s="305">
        <v>45203</v>
      </c>
      <c r="C36" s="306"/>
      <c r="D36" s="306" t="s">
        <v>938</v>
      </c>
      <c r="E36" s="304" t="s">
        <v>604</v>
      </c>
      <c r="F36" s="304" t="s">
        <v>941</v>
      </c>
      <c r="G36" s="304">
        <v>2390</v>
      </c>
      <c r="H36" s="307"/>
      <c r="I36" s="307" t="s">
        <v>939</v>
      </c>
      <c r="J36" s="308" t="s">
        <v>593</v>
      </c>
      <c r="K36" s="309"/>
      <c r="L36" s="310"/>
      <c r="M36" s="311"/>
      <c r="N36" s="309"/>
      <c r="O36" s="312"/>
      <c r="P36" s="313"/>
      <c r="Q36" s="143"/>
      <c r="R36" s="55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332">
        <v>5</v>
      </c>
      <c r="B37" s="333">
        <v>45203</v>
      </c>
      <c r="C37" s="334"/>
      <c r="D37" s="334" t="s">
        <v>920</v>
      </c>
      <c r="E37" s="332" t="s">
        <v>604</v>
      </c>
      <c r="F37" s="332">
        <v>2506</v>
      </c>
      <c r="G37" s="332">
        <v>2473</v>
      </c>
      <c r="H37" s="335">
        <v>2473</v>
      </c>
      <c r="I37" s="335" t="s">
        <v>942</v>
      </c>
      <c r="J37" s="336" t="s">
        <v>948</v>
      </c>
      <c r="K37" s="337">
        <f t="shared" ref="K37:K38" si="13">H37-F37</f>
        <v>-33</v>
      </c>
      <c r="L37" s="338">
        <f t="shared" ref="L37:L38" si="14">(H37*N37)*0.03%</f>
        <v>222.57</v>
      </c>
      <c r="M37" s="339">
        <f t="shared" ref="M37:M38" si="15">(K37*N37)-L37</f>
        <v>-10122.57</v>
      </c>
      <c r="N37" s="337">
        <v>300</v>
      </c>
      <c r="O37" s="340" t="s">
        <v>605</v>
      </c>
      <c r="P37" s="333">
        <v>45203</v>
      </c>
      <c r="Q37" s="143"/>
      <c r="R37" s="55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323">
        <v>6</v>
      </c>
      <c r="B38" s="324">
        <v>45203</v>
      </c>
      <c r="C38" s="325"/>
      <c r="D38" s="325" t="s">
        <v>917</v>
      </c>
      <c r="E38" s="323" t="s">
        <v>604</v>
      </c>
      <c r="F38" s="323">
        <v>1226</v>
      </c>
      <c r="G38" s="323">
        <v>1212</v>
      </c>
      <c r="H38" s="326">
        <v>1226.5</v>
      </c>
      <c r="I38" s="326" t="s">
        <v>943</v>
      </c>
      <c r="J38" s="327" t="s">
        <v>949</v>
      </c>
      <c r="K38" s="328">
        <f t="shared" si="13"/>
        <v>0.5</v>
      </c>
      <c r="L38" s="329">
        <f t="shared" si="14"/>
        <v>257.565</v>
      </c>
      <c r="M38" s="330">
        <f t="shared" si="15"/>
        <v>92.435000000000002</v>
      </c>
      <c r="N38" s="328">
        <v>700</v>
      </c>
      <c r="O38" s="331" t="s">
        <v>613</v>
      </c>
      <c r="P38" s="324">
        <v>45203</v>
      </c>
      <c r="Q38" s="143"/>
      <c r="R38" s="55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304">
        <v>7</v>
      </c>
      <c r="B39" s="305">
        <v>45203</v>
      </c>
      <c r="C39" s="306"/>
      <c r="D39" s="306" t="s">
        <v>950</v>
      </c>
      <c r="E39" s="304" t="s">
        <v>604</v>
      </c>
      <c r="F39" s="304" t="s">
        <v>951</v>
      </c>
      <c r="G39" s="304">
        <v>22600</v>
      </c>
      <c r="H39" s="307"/>
      <c r="I39" s="307" t="s">
        <v>952</v>
      </c>
      <c r="J39" s="308" t="s">
        <v>593</v>
      </c>
      <c r="K39" s="309"/>
      <c r="L39" s="310"/>
      <c r="M39" s="311"/>
      <c r="N39" s="309"/>
      <c r="O39" s="312"/>
      <c r="P39" s="313"/>
      <c r="Q39" s="143"/>
      <c r="R39" s="55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04">
        <v>8</v>
      </c>
      <c r="B40" s="305">
        <v>45204</v>
      </c>
      <c r="C40" s="306"/>
      <c r="D40" s="306" t="s">
        <v>983</v>
      </c>
      <c r="E40" s="304" t="s">
        <v>604</v>
      </c>
      <c r="F40" s="304" t="s">
        <v>984</v>
      </c>
      <c r="G40" s="304">
        <v>2470</v>
      </c>
      <c r="H40" s="307"/>
      <c r="I40" s="307" t="s">
        <v>985</v>
      </c>
      <c r="J40" s="308" t="s">
        <v>593</v>
      </c>
      <c r="K40" s="309"/>
      <c r="L40" s="310"/>
      <c r="M40" s="311"/>
      <c r="N40" s="309"/>
      <c r="O40" s="312"/>
      <c r="P40" s="313"/>
      <c r="Q40" s="143"/>
      <c r="R40" s="55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1" spans="1:38" ht="12.75" customHeight="1">
      <c r="A41" s="304">
        <v>9</v>
      </c>
      <c r="B41" s="305">
        <v>45204</v>
      </c>
      <c r="C41" s="306"/>
      <c r="D41" s="306" t="s">
        <v>986</v>
      </c>
      <c r="E41" s="304" t="s">
        <v>896</v>
      </c>
      <c r="F41" s="304" t="s">
        <v>987</v>
      </c>
      <c r="G41" s="304">
        <v>1022</v>
      </c>
      <c r="H41" s="307"/>
      <c r="I41" s="307" t="s">
        <v>988</v>
      </c>
      <c r="J41" s="308" t="s">
        <v>593</v>
      </c>
      <c r="K41" s="309"/>
      <c r="L41" s="310"/>
      <c r="M41" s="311"/>
      <c r="N41" s="309"/>
      <c r="O41" s="312"/>
      <c r="P41" s="313"/>
      <c r="Q41" s="143"/>
      <c r="R41" s="55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4"/>
      <c r="AG41" s="145"/>
      <c r="AH41" s="143"/>
      <c r="AI41" s="143"/>
      <c r="AJ41" s="144"/>
      <c r="AK41" s="144"/>
      <c r="AL41" s="144"/>
    </row>
    <row r="42" spans="1:38" ht="12.75" customHeight="1">
      <c r="A42" s="332">
        <v>10</v>
      </c>
      <c r="B42" s="333">
        <v>45204</v>
      </c>
      <c r="C42" s="334"/>
      <c r="D42" s="334" t="s">
        <v>989</v>
      </c>
      <c r="E42" s="332" t="s">
        <v>604</v>
      </c>
      <c r="F42" s="332">
        <v>1099</v>
      </c>
      <c r="G42" s="332">
        <v>1085</v>
      </c>
      <c r="H42" s="335">
        <v>1087</v>
      </c>
      <c r="I42" s="335" t="s">
        <v>990</v>
      </c>
      <c r="J42" s="336" t="s">
        <v>991</v>
      </c>
      <c r="K42" s="337">
        <f t="shared" ref="K42" si="16">H42-F42</f>
        <v>-12</v>
      </c>
      <c r="L42" s="338">
        <f t="shared" ref="L42" si="17">(H42*N42)*0.03%</f>
        <v>228.26999999999998</v>
      </c>
      <c r="M42" s="339">
        <f t="shared" ref="M42" si="18">(K42*N42)-L42</f>
        <v>-8628.27</v>
      </c>
      <c r="N42" s="337">
        <v>700</v>
      </c>
      <c r="O42" s="340" t="s">
        <v>605</v>
      </c>
      <c r="P42" s="333">
        <v>45204</v>
      </c>
      <c r="Q42" s="143"/>
      <c r="R42" s="55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 ht="12.75" customHeight="1">
      <c r="A43" s="304"/>
      <c r="B43" s="305"/>
      <c r="C43" s="306"/>
      <c r="D43" s="306"/>
      <c r="E43" s="304"/>
      <c r="F43" s="304"/>
      <c r="G43" s="304"/>
      <c r="H43" s="307"/>
      <c r="I43" s="307"/>
      <c r="J43" s="308"/>
      <c r="K43" s="309"/>
      <c r="L43" s="310"/>
      <c r="M43" s="311"/>
      <c r="N43" s="309"/>
      <c r="O43" s="312"/>
      <c r="P43" s="313"/>
      <c r="Q43" s="143"/>
      <c r="R43" s="55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4"/>
      <c r="AG43" s="145"/>
      <c r="AH43" s="143"/>
      <c r="AI43" s="143"/>
      <c r="AJ43" s="144"/>
      <c r="AK43" s="144"/>
      <c r="AL43" s="144"/>
    </row>
    <row r="44" spans="1:38" ht="12.75" customHeight="1">
      <c r="A44" s="304"/>
      <c r="B44" s="305"/>
      <c r="C44" s="306"/>
      <c r="D44" s="306"/>
      <c r="E44" s="304"/>
      <c r="F44" s="304"/>
      <c r="G44" s="304"/>
      <c r="H44" s="307"/>
      <c r="I44" s="307"/>
      <c r="J44" s="308"/>
      <c r="K44" s="309"/>
      <c r="L44" s="310"/>
      <c r="M44" s="311"/>
      <c r="N44" s="309"/>
      <c r="O44" s="312"/>
      <c r="P44" s="313"/>
      <c r="Q44" s="143"/>
      <c r="R44" s="55" t="s">
        <v>606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4"/>
      <c r="AG44" s="145"/>
      <c r="AH44" s="143"/>
      <c r="AI44" s="143"/>
      <c r="AJ44" s="144"/>
      <c r="AK44" s="144"/>
      <c r="AL44" s="144"/>
    </row>
    <row r="46" spans="1:38" ht="12.75" customHeight="1">
      <c r="A46" s="144"/>
      <c r="B46" s="147"/>
      <c r="C46" s="143"/>
      <c r="D46" s="143"/>
      <c r="E46" s="144"/>
      <c r="F46" s="144"/>
      <c r="G46" s="144"/>
      <c r="H46" s="148"/>
      <c r="I46" s="148"/>
      <c r="J46" s="148"/>
      <c r="K46" s="143"/>
      <c r="L46" s="144"/>
      <c r="M46" s="144"/>
      <c r="N46" s="144"/>
      <c r="O46" s="148"/>
      <c r="P46" s="148"/>
      <c r="Q46" s="143"/>
      <c r="R46" s="55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7" spans="1:38">
      <c r="A47" s="149" t="s">
        <v>611</v>
      </c>
      <c r="B47" s="149"/>
      <c r="C47" s="149"/>
      <c r="D47" s="149"/>
      <c r="E47" s="150"/>
      <c r="F47" s="111"/>
      <c r="G47" s="111"/>
      <c r="H47" s="111"/>
      <c r="I47" s="111"/>
      <c r="J47" s="1"/>
      <c r="K47" s="6"/>
      <c r="L47" s="6"/>
      <c r="M47" s="6"/>
      <c r="N47" s="1"/>
      <c r="O47" s="1"/>
      <c r="P47" s="37"/>
      <c r="Q47" s="37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37"/>
      <c r="AH47" s="37"/>
      <c r="AI47" s="37"/>
      <c r="AJ47" s="37"/>
      <c r="AK47" s="37"/>
      <c r="AL47" s="37"/>
    </row>
    <row r="48" spans="1:38" ht="38.25">
      <c r="A48" s="96" t="s">
        <v>16</v>
      </c>
      <c r="B48" s="96" t="s">
        <v>567</v>
      </c>
      <c r="C48" s="96"/>
      <c r="D48" s="97" t="s">
        <v>579</v>
      </c>
      <c r="E48" s="96" t="s">
        <v>580</v>
      </c>
      <c r="F48" s="96" t="s">
        <v>581</v>
      </c>
      <c r="G48" s="96" t="s">
        <v>602</v>
      </c>
      <c r="H48" s="96" t="s">
        <v>583</v>
      </c>
      <c r="I48" s="96" t="s">
        <v>584</v>
      </c>
      <c r="J48" s="95" t="s">
        <v>585</v>
      </c>
      <c r="K48" s="95" t="s">
        <v>612</v>
      </c>
      <c r="L48" s="98" t="s">
        <v>587</v>
      </c>
      <c r="M48" s="142" t="s">
        <v>609</v>
      </c>
      <c r="N48" s="96" t="s">
        <v>610</v>
      </c>
      <c r="O48" s="96" t="s">
        <v>589</v>
      </c>
      <c r="P48" s="97" t="s">
        <v>590</v>
      </c>
      <c r="Q48" s="37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37"/>
      <c r="AH48" s="37"/>
      <c r="AI48" s="37"/>
      <c r="AJ48" s="37"/>
      <c r="AK48" s="37"/>
      <c r="AL48" s="37"/>
    </row>
    <row r="49" spans="1:38" ht="15" customHeight="1">
      <c r="A49" s="371">
        <v>1</v>
      </c>
      <c r="B49" s="373">
        <v>45198</v>
      </c>
      <c r="C49" s="264"/>
      <c r="D49" s="264" t="s">
        <v>908</v>
      </c>
      <c r="E49" s="229" t="s">
        <v>896</v>
      </c>
      <c r="F49" s="229">
        <v>51</v>
      </c>
      <c r="G49" s="229"/>
      <c r="H49" s="222">
        <v>46</v>
      </c>
      <c r="I49" s="222"/>
      <c r="J49" s="375" t="s">
        <v>882</v>
      </c>
      <c r="K49" s="229">
        <f>F49-H49</f>
        <v>5</v>
      </c>
      <c r="L49" s="254">
        <v>50</v>
      </c>
      <c r="M49" s="378">
        <v>900</v>
      </c>
      <c r="N49" s="229">
        <v>50</v>
      </c>
      <c r="O49" s="383" t="s">
        <v>595</v>
      </c>
      <c r="P49" s="373">
        <v>45202</v>
      </c>
      <c r="Q49" s="144"/>
      <c r="R49" s="55" t="s">
        <v>594</v>
      </c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</row>
    <row r="50" spans="1:38" ht="15" customHeight="1">
      <c r="A50" s="372"/>
      <c r="B50" s="374"/>
      <c r="C50" s="264"/>
      <c r="D50" s="264" t="s">
        <v>909</v>
      </c>
      <c r="E50" s="229" t="s">
        <v>896</v>
      </c>
      <c r="F50" s="229">
        <v>47</v>
      </c>
      <c r="G50" s="229"/>
      <c r="H50" s="222">
        <v>32</v>
      </c>
      <c r="I50" s="222"/>
      <c r="J50" s="376"/>
      <c r="K50" s="229">
        <f>F50-H50</f>
        <v>15</v>
      </c>
      <c r="L50" s="254">
        <v>50</v>
      </c>
      <c r="M50" s="379"/>
      <c r="N50" s="229">
        <v>50</v>
      </c>
      <c r="O50" s="384"/>
      <c r="P50" s="374"/>
      <c r="Q50" s="144"/>
      <c r="R50" s="55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</row>
    <row r="51" spans="1:38" ht="15" customHeight="1">
      <c r="A51" s="371">
        <v>2</v>
      </c>
      <c r="B51" s="373">
        <v>45198</v>
      </c>
      <c r="C51" s="264"/>
      <c r="D51" s="264" t="s">
        <v>906</v>
      </c>
      <c r="E51" s="229" t="s">
        <v>604</v>
      </c>
      <c r="F51" s="229">
        <v>175</v>
      </c>
      <c r="G51" s="229"/>
      <c r="H51" s="222">
        <v>325</v>
      </c>
      <c r="I51" s="222"/>
      <c r="J51" s="375" t="s">
        <v>810</v>
      </c>
      <c r="K51" s="229">
        <f t="shared" ref="K51:K56" si="19">H51-F51</f>
        <v>150</v>
      </c>
      <c r="L51" s="254">
        <v>50</v>
      </c>
      <c r="M51" s="378">
        <v>800</v>
      </c>
      <c r="N51" s="229">
        <v>15</v>
      </c>
      <c r="O51" s="383" t="s">
        <v>595</v>
      </c>
      <c r="P51" s="373">
        <v>45202</v>
      </c>
      <c r="Q51" s="144"/>
      <c r="R51" s="55" t="s">
        <v>606</v>
      </c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</row>
    <row r="52" spans="1:38" ht="15" customHeight="1">
      <c r="A52" s="372"/>
      <c r="B52" s="374"/>
      <c r="C52" s="264"/>
      <c r="D52" s="264" t="s">
        <v>910</v>
      </c>
      <c r="E52" s="229" t="s">
        <v>896</v>
      </c>
      <c r="F52" s="229">
        <v>115</v>
      </c>
      <c r="G52" s="229"/>
      <c r="H52" s="222">
        <v>205</v>
      </c>
      <c r="I52" s="222"/>
      <c r="J52" s="376"/>
      <c r="K52" s="229">
        <f>F52-H52</f>
        <v>-90</v>
      </c>
      <c r="L52" s="254">
        <v>50</v>
      </c>
      <c r="M52" s="379"/>
      <c r="N52" s="229">
        <v>15</v>
      </c>
      <c r="O52" s="384" t="s">
        <v>595</v>
      </c>
      <c r="P52" s="374"/>
      <c r="Q52" s="144"/>
      <c r="R52" s="55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</row>
    <row r="53" spans="1:38" ht="15" customHeight="1">
      <c r="A53" s="365">
        <v>3</v>
      </c>
      <c r="B53" s="367">
        <v>45198</v>
      </c>
      <c r="C53" s="265"/>
      <c r="D53" s="265" t="s">
        <v>911</v>
      </c>
      <c r="E53" s="240" t="s">
        <v>896</v>
      </c>
      <c r="F53" s="240">
        <v>64</v>
      </c>
      <c r="G53" s="240"/>
      <c r="H53" s="241">
        <v>10</v>
      </c>
      <c r="I53" s="241"/>
      <c r="J53" s="369" t="s">
        <v>925</v>
      </c>
      <c r="K53" s="240">
        <f>F53-H53</f>
        <v>54</v>
      </c>
      <c r="L53" s="242">
        <v>50</v>
      </c>
      <c r="M53" s="380">
        <v>-280</v>
      </c>
      <c r="N53" s="240">
        <v>40</v>
      </c>
      <c r="O53" s="385" t="s">
        <v>605</v>
      </c>
      <c r="P53" s="367">
        <v>45202</v>
      </c>
      <c r="Q53" s="144"/>
      <c r="R53" s="55" t="s">
        <v>594</v>
      </c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</row>
    <row r="54" spans="1:38" ht="15" customHeight="1">
      <c r="A54" s="366"/>
      <c r="B54" s="368"/>
      <c r="C54" s="265"/>
      <c r="D54" s="265" t="s">
        <v>912</v>
      </c>
      <c r="E54" s="240" t="s">
        <v>896</v>
      </c>
      <c r="F54" s="240">
        <v>45.5</v>
      </c>
      <c r="G54" s="240"/>
      <c r="H54" s="241">
        <v>100</v>
      </c>
      <c r="I54" s="241"/>
      <c r="J54" s="370"/>
      <c r="K54" s="240">
        <f>F54-H54</f>
        <v>-54.5</v>
      </c>
      <c r="L54" s="242">
        <v>50</v>
      </c>
      <c r="M54" s="381"/>
      <c r="N54" s="240">
        <v>40</v>
      </c>
      <c r="O54" s="386"/>
      <c r="P54" s="368"/>
      <c r="Q54" s="144"/>
      <c r="R54" s="55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</row>
    <row r="55" spans="1:38" ht="15" customHeight="1">
      <c r="A55" s="365">
        <v>4</v>
      </c>
      <c r="B55" s="367">
        <v>45202</v>
      </c>
      <c r="C55" s="265"/>
      <c r="D55" s="265" t="s">
        <v>904</v>
      </c>
      <c r="E55" s="240" t="s">
        <v>604</v>
      </c>
      <c r="F55" s="240">
        <v>24</v>
      </c>
      <c r="G55" s="240"/>
      <c r="H55" s="241">
        <v>35</v>
      </c>
      <c r="I55" s="241"/>
      <c r="J55" s="369" t="s">
        <v>924</v>
      </c>
      <c r="K55" s="240">
        <f t="shared" si="19"/>
        <v>11</v>
      </c>
      <c r="L55" s="242">
        <v>50</v>
      </c>
      <c r="M55" s="380">
        <v>-380</v>
      </c>
      <c r="N55" s="240">
        <v>40</v>
      </c>
      <c r="O55" s="385" t="s">
        <v>605</v>
      </c>
      <c r="P55" s="367">
        <v>45202</v>
      </c>
      <c r="Q55" s="144"/>
      <c r="R55" s="55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</row>
    <row r="56" spans="1:38" ht="15" customHeight="1">
      <c r="A56" s="394"/>
      <c r="B56" s="377"/>
      <c r="C56" s="346"/>
      <c r="D56" s="346" t="s">
        <v>912</v>
      </c>
      <c r="E56" s="321" t="s">
        <v>604</v>
      </c>
      <c r="F56" s="321">
        <v>33</v>
      </c>
      <c r="G56" s="321"/>
      <c r="H56" s="322">
        <v>15</v>
      </c>
      <c r="I56" s="322"/>
      <c r="J56" s="395"/>
      <c r="K56" s="321">
        <f t="shared" si="19"/>
        <v>-18</v>
      </c>
      <c r="L56" s="347">
        <v>50</v>
      </c>
      <c r="M56" s="382"/>
      <c r="N56" s="321">
        <v>40</v>
      </c>
      <c r="O56" s="387" t="s">
        <v>605</v>
      </c>
      <c r="P56" s="377"/>
      <c r="Q56" s="144"/>
      <c r="R56" s="55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</row>
    <row r="57" spans="1:38" ht="15" customHeight="1">
      <c r="A57" s="388">
        <v>5</v>
      </c>
      <c r="B57" s="390">
        <v>45204</v>
      </c>
      <c r="C57" s="349"/>
      <c r="D57" s="349" t="s">
        <v>979</v>
      </c>
      <c r="E57" s="226" t="s">
        <v>604</v>
      </c>
      <c r="F57" s="226" t="s">
        <v>981</v>
      </c>
      <c r="G57" s="226"/>
      <c r="H57" s="228"/>
      <c r="I57" s="228"/>
      <c r="J57" s="392" t="s">
        <v>593</v>
      </c>
      <c r="K57" s="226"/>
      <c r="L57" s="350"/>
      <c r="M57" s="351"/>
      <c r="N57" s="226"/>
      <c r="O57" s="228"/>
      <c r="P57" s="348"/>
      <c r="Q57" s="144"/>
      <c r="R57" s="55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</row>
    <row r="58" spans="1:38" ht="15" customHeight="1">
      <c r="A58" s="389"/>
      <c r="B58" s="391"/>
      <c r="C58" s="349"/>
      <c r="D58" s="349" t="s">
        <v>980</v>
      </c>
      <c r="E58" s="226" t="s">
        <v>896</v>
      </c>
      <c r="F58" s="226" t="s">
        <v>982</v>
      </c>
      <c r="G58" s="226"/>
      <c r="H58" s="228"/>
      <c r="I58" s="228"/>
      <c r="J58" s="393"/>
      <c r="K58" s="226"/>
      <c r="L58" s="350"/>
      <c r="M58" s="351"/>
      <c r="N58" s="226"/>
      <c r="O58" s="228"/>
      <c r="P58" s="348"/>
      <c r="Q58" s="144"/>
      <c r="R58" s="55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5" customHeight="1">
      <c r="A59" s="226"/>
      <c r="B59" s="348"/>
      <c r="C59" s="349"/>
      <c r="D59" s="349"/>
      <c r="E59" s="226"/>
      <c r="F59" s="226"/>
      <c r="G59" s="226"/>
      <c r="H59" s="228"/>
      <c r="I59" s="228"/>
      <c r="J59" s="228"/>
      <c r="K59" s="226"/>
      <c r="L59" s="350"/>
      <c r="M59" s="351"/>
      <c r="N59" s="226"/>
      <c r="O59" s="228"/>
      <c r="P59" s="348"/>
      <c r="Q59" s="144"/>
      <c r="R59" s="55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5" customHeight="1">
      <c r="A60" s="226"/>
      <c r="B60" s="348"/>
      <c r="C60" s="349"/>
      <c r="D60" s="349"/>
      <c r="E60" s="226"/>
      <c r="F60" s="226"/>
      <c r="G60" s="226"/>
      <c r="H60" s="228"/>
      <c r="I60" s="228"/>
      <c r="J60" s="228"/>
      <c r="K60" s="226"/>
      <c r="L60" s="350"/>
      <c r="M60" s="351"/>
      <c r="N60" s="226"/>
      <c r="O60" s="228"/>
      <c r="P60" s="348"/>
      <c r="Q60" s="144"/>
      <c r="R60" s="55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</row>
    <row r="61" spans="1:38" ht="15" customHeight="1">
      <c r="A61" s="314"/>
      <c r="B61" s="315"/>
      <c r="C61" s="316"/>
      <c r="D61" s="316"/>
      <c r="E61" s="314"/>
      <c r="F61" s="314"/>
      <c r="G61" s="314"/>
      <c r="H61" s="317"/>
      <c r="I61" s="317"/>
      <c r="J61" s="317"/>
      <c r="K61" s="314"/>
      <c r="L61" s="318"/>
      <c r="M61" s="319"/>
      <c r="N61" s="314"/>
      <c r="O61" s="317"/>
      <c r="P61" s="320"/>
      <c r="Q61" s="144"/>
      <c r="R61" s="55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</row>
    <row r="62" spans="1:38" ht="38.25" customHeight="1">
      <c r="A62" s="94" t="s">
        <v>617</v>
      </c>
      <c r="B62" s="151"/>
      <c r="C62" s="151"/>
      <c r="D62" s="152"/>
      <c r="E62" s="132"/>
      <c r="F62" s="6"/>
      <c r="G62" s="6"/>
      <c r="H62" s="133"/>
      <c r="I62" s="153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</row>
    <row r="63" spans="1:38" ht="38.25">
      <c r="A63" s="95" t="s">
        <v>16</v>
      </c>
      <c r="B63" s="96" t="s">
        <v>567</v>
      </c>
      <c r="C63" s="96"/>
      <c r="D63" s="97" t="s">
        <v>579</v>
      </c>
      <c r="E63" s="96" t="s">
        <v>580</v>
      </c>
      <c r="F63" s="96" t="s">
        <v>581</v>
      </c>
      <c r="G63" s="96" t="s">
        <v>582</v>
      </c>
      <c r="H63" s="96" t="s">
        <v>583</v>
      </c>
      <c r="I63" s="96" t="s">
        <v>584</v>
      </c>
      <c r="J63" s="95" t="s">
        <v>585</v>
      </c>
      <c r="K63" s="136" t="s">
        <v>603</v>
      </c>
      <c r="L63" s="137" t="s">
        <v>587</v>
      </c>
      <c r="M63" s="98" t="s">
        <v>588</v>
      </c>
      <c r="N63" s="96" t="s">
        <v>589</v>
      </c>
      <c r="O63" s="97" t="s">
        <v>590</v>
      </c>
      <c r="P63" s="96" t="s">
        <v>591</v>
      </c>
      <c r="Q63" s="37"/>
      <c r="R63" s="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4.25" customHeight="1">
      <c r="A64" s="99">
        <v>1</v>
      </c>
      <c r="B64" s="100">
        <v>45169</v>
      </c>
      <c r="C64" s="146"/>
      <c r="D64" s="146" t="s">
        <v>875</v>
      </c>
      <c r="E64" s="99" t="s">
        <v>604</v>
      </c>
      <c r="F64" s="99" t="s">
        <v>877</v>
      </c>
      <c r="G64" s="99">
        <v>350</v>
      </c>
      <c r="H64" s="99"/>
      <c r="I64" s="99" t="s">
        <v>876</v>
      </c>
      <c r="J64" s="101" t="s">
        <v>593</v>
      </c>
      <c r="K64" s="101"/>
      <c r="L64" s="102"/>
      <c r="M64" s="266"/>
      <c r="N64" s="228"/>
      <c r="O64" s="235"/>
      <c r="P64" s="267"/>
      <c r="Q64" s="37"/>
      <c r="R64" s="37" t="s">
        <v>594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4.25" customHeight="1">
      <c r="A65" s="99">
        <v>2</v>
      </c>
      <c r="B65" s="100">
        <v>45173</v>
      </c>
      <c r="C65" s="146"/>
      <c r="D65" s="146" t="s">
        <v>168</v>
      </c>
      <c r="E65" s="99" t="s">
        <v>604</v>
      </c>
      <c r="F65" s="99" t="s">
        <v>878</v>
      </c>
      <c r="G65" s="99">
        <v>4790</v>
      </c>
      <c r="H65" s="99"/>
      <c r="I65" s="99" t="s">
        <v>879</v>
      </c>
      <c r="J65" s="101" t="s">
        <v>593</v>
      </c>
      <c r="K65" s="101"/>
      <c r="L65" s="102"/>
      <c r="M65" s="266"/>
      <c r="N65" s="228"/>
      <c r="O65" s="235"/>
      <c r="P65" s="267"/>
      <c r="Q65" s="37"/>
      <c r="R65" s="37" t="s">
        <v>594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4.25" customHeight="1">
      <c r="A66" s="99"/>
      <c r="B66" s="100"/>
      <c r="C66" s="146"/>
      <c r="D66" s="146"/>
      <c r="E66" s="99"/>
      <c r="F66" s="99"/>
      <c r="G66" s="99"/>
      <c r="H66" s="99"/>
      <c r="I66" s="99"/>
      <c r="J66" s="101"/>
      <c r="K66" s="101"/>
      <c r="L66" s="102"/>
      <c r="M66" s="266"/>
      <c r="N66" s="228"/>
      <c r="O66" s="235"/>
      <c r="P66" s="26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2.75" customHeight="1">
      <c r="A67" s="99"/>
      <c r="B67" s="100"/>
      <c r="C67" s="146"/>
      <c r="D67" s="146"/>
      <c r="E67" s="99"/>
      <c r="F67" s="99"/>
      <c r="G67" s="99"/>
      <c r="H67" s="99"/>
      <c r="I67" s="99"/>
      <c r="J67" s="101"/>
      <c r="K67" s="101"/>
      <c r="L67" s="102"/>
      <c r="M67" s="154"/>
      <c r="N67" s="225"/>
      <c r="O67" s="225"/>
      <c r="P67" s="100"/>
      <c r="R67" s="6"/>
      <c r="S67" s="1"/>
      <c r="T67" s="1"/>
      <c r="U67" s="1"/>
      <c r="V67" s="1"/>
      <c r="W67" s="1"/>
      <c r="X67" s="1"/>
      <c r="Y67" s="1"/>
    </row>
    <row r="68" spans="1:38" ht="12.75" customHeight="1">
      <c r="A68" s="118" t="s">
        <v>596</v>
      </c>
      <c r="B68" s="118"/>
      <c r="C68" s="118"/>
      <c r="D68" s="118"/>
      <c r="E68" s="37"/>
      <c r="F68" s="125" t="s">
        <v>598</v>
      </c>
      <c r="G68" s="55"/>
      <c r="H68" s="55"/>
      <c r="I68" s="55"/>
      <c r="J68" s="6"/>
      <c r="K68" s="138"/>
      <c r="L68" s="139"/>
      <c r="M68" s="6"/>
      <c r="N68" s="108"/>
      <c r="O68" s="155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24" t="s">
        <v>597</v>
      </c>
      <c r="B69" s="118"/>
      <c r="C69" s="118"/>
      <c r="D69" s="118"/>
      <c r="E69" s="6"/>
      <c r="F69" s="125" t="s">
        <v>601</v>
      </c>
      <c r="G69" s="6"/>
      <c r="H69" s="6" t="s">
        <v>619</v>
      </c>
      <c r="I69" s="6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24"/>
      <c r="B70" s="118"/>
      <c r="C70" s="118"/>
      <c r="D70" s="118"/>
      <c r="E70" s="6"/>
      <c r="F70" s="125"/>
      <c r="G70" s="6"/>
      <c r="H70" s="6"/>
      <c r="I70" s="6"/>
      <c r="J70" s="1"/>
      <c r="K70" s="6"/>
      <c r="L70" s="6"/>
      <c r="M70" s="6"/>
      <c r="N70" s="1"/>
      <c r="O70" s="1"/>
      <c r="Q70" s="1"/>
      <c r="R70" s="55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24"/>
      <c r="B71" s="118"/>
      <c r="C71" s="118"/>
      <c r="D71" s="118"/>
      <c r="E71" s="6"/>
      <c r="F71" s="125"/>
      <c r="G71" s="55"/>
      <c r="H71" s="37"/>
      <c r="I71" s="55"/>
      <c r="J71" s="6"/>
      <c r="K71" s="138"/>
      <c r="L71" s="139"/>
      <c r="M71" s="6"/>
      <c r="N71" s="108"/>
      <c r="O71" s="140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24"/>
      <c r="B72" s="118"/>
      <c r="C72" s="118"/>
      <c r="D72" s="118"/>
      <c r="E72" s="6"/>
      <c r="F72" s="125"/>
      <c r="G72" s="55"/>
      <c r="H72" s="37"/>
      <c r="I72" s="55"/>
      <c r="J72" s="6"/>
      <c r="K72" s="138"/>
      <c r="L72" s="139"/>
      <c r="M72" s="6"/>
      <c r="N72" s="108"/>
      <c r="O72" s="140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24"/>
      <c r="B73" s="118"/>
      <c r="C73" s="118"/>
      <c r="D73" s="118"/>
      <c r="E73" s="6"/>
      <c r="F73" s="125"/>
      <c r="G73" s="55"/>
      <c r="H73" s="37"/>
      <c r="I73" s="55"/>
      <c r="J73" s="6"/>
      <c r="K73" s="138"/>
      <c r="L73" s="139"/>
      <c r="M73" s="6"/>
      <c r="N73" s="108"/>
      <c r="O73" s="140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24"/>
      <c r="B74" s="118"/>
      <c r="C74" s="118"/>
      <c r="D74" s="118"/>
      <c r="E74" s="6"/>
      <c r="F74" s="125"/>
      <c r="G74" s="55"/>
      <c r="H74" s="37"/>
      <c r="I74" s="55"/>
      <c r="J74" s="6"/>
      <c r="K74" s="138"/>
      <c r="L74" s="139"/>
      <c r="M74" s="6"/>
      <c r="N74" s="108"/>
      <c r="O74" s="140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24"/>
      <c r="B75" s="118"/>
      <c r="C75" s="118"/>
      <c r="D75" s="118"/>
      <c r="E75" s="6"/>
      <c r="F75" s="125"/>
      <c r="G75" s="55"/>
      <c r="H75" s="37"/>
      <c r="I75" s="55"/>
      <c r="J75" s="6"/>
      <c r="K75" s="138"/>
      <c r="L75" s="139"/>
      <c r="M75" s="6"/>
      <c r="N75" s="108"/>
      <c r="O75" s="140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24"/>
      <c r="B76" s="118"/>
      <c r="C76" s="118"/>
      <c r="D76" s="118"/>
      <c r="E76" s="6"/>
      <c r="F76" s="125"/>
      <c r="G76" s="55"/>
      <c r="H76" s="37"/>
      <c r="I76" s="55"/>
      <c r="J76" s="6"/>
      <c r="K76" s="138"/>
      <c r="L76" s="139"/>
      <c r="M76" s="6"/>
      <c r="N76" s="108"/>
      <c r="O76" s="140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55"/>
      <c r="B77" s="107"/>
      <c r="C77" s="107"/>
      <c r="D77" s="37"/>
      <c r="E77" s="55"/>
      <c r="F77" s="55"/>
      <c r="G77" s="55"/>
      <c r="H77" s="37"/>
      <c r="I77" s="55"/>
      <c r="J77" s="6"/>
      <c r="K77" s="138"/>
      <c r="L77" s="139"/>
      <c r="M77" s="6"/>
      <c r="N77" s="108"/>
      <c r="O77" s="140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37"/>
      <c r="B78" s="156" t="s">
        <v>620</v>
      </c>
      <c r="C78" s="156"/>
      <c r="D78" s="156"/>
      <c r="E78" s="156"/>
      <c r="F78" s="6"/>
      <c r="G78" s="6"/>
      <c r="H78" s="134"/>
      <c r="I78" s="6"/>
      <c r="J78" s="134"/>
      <c r="K78" s="135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95" t="s">
        <v>16</v>
      </c>
      <c r="B79" s="96" t="s">
        <v>567</v>
      </c>
      <c r="C79" s="96"/>
      <c r="D79" s="97" t="s">
        <v>579</v>
      </c>
      <c r="E79" s="96" t="s">
        <v>580</v>
      </c>
      <c r="F79" s="96" t="s">
        <v>581</v>
      </c>
      <c r="G79" s="96" t="s">
        <v>621</v>
      </c>
      <c r="H79" s="96" t="s">
        <v>622</v>
      </c>
      <c r="I79" s="96" t="s">
        <v>584</v>
      </c>
      <c r="J79" s="157" t="s">
        <v>585</v>
      </c>
      <c r="K79" s="96" t="s">
        <v>586</v>
      </c>
      <c r="L79" s="96" t="s">
        <v>623</v>
      </c>
      <c r="M79" s="96" t="s">
        <v>589</v>
      </c>
      <c r="N79" s="97" t="s">
        <v>590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8">
        <v>1</v>
      </c>
      <c r="B80" s="159">
        <v>41579</v>
      </c>
      <c r="C80" s="159"/>
      <c r="D80" s="160" t="s">
        <v>624</v>
      </c>
      <c r="E80" s="161" t="s">
        <v>592</v>
      </c>
      <c r="F80" s="162">
        <v>82</v>
      </c>
      <c r="G80" s="161" t="s">
        <v>625</v>
      </c>
      <c r="H80" s="161">
        <v>100</v>
      </c>
      <c r="I80" s="163">
        <v>100</v>
      </c>
      <c r="J80" s="164" t="s">
        <v>626</v>
      </c>
      <c r="K80" s="165">
        <f t="shared" ref="K80:K132" si="20">H80-F80</f>
        <v>18</v>
      </c>
      <c r="L80" s="166">
        <f t="shared" ref="L80:L132" si="21">K80/F80</f>
        <v>0.21951219512195122</v>
      </c>
      <c r="M80" s="161" t="s">
        <v>595</v>
      </c>
      <c r="N80" s="167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8">
        <v>2</v>
      </c>
      <c r="B81" s="159">
        <v>41794</v>
      </c>
      <c r="C81" s="159"/>
      <c r="D81" s="160" t="s">
        <v>627</v>
      </c>
      <c r="E81" s="161" t="s">
        <v>604</v>
      </c>
      <c r="F81" s="162">
        <v>257</v>
      </c>
      <c r="G81" s="161" t="s">
        <v>625</v>
      </c>
      <c r="H81" s="161">
        <v>300</v>
      </c>
      <c r="I81" s="163">
        <v>300</v>
      </c>
      <c r="J81" s="164" t="s">
        <v>626</v>
      </c>
      <c r="K81" s="165">
        <f t="shared" si="20"/>
        <v>43</v>
      </c>
      <c r="L81" s="166">
        <f t="shared" si="21"/>
        <v>0.16731517509727625</v>
      </c>
      <c r="M81" s="161" t="s">
        <v>595</v>
      </c>
      <c r="N81" s="167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8">
        <v>3</v>
      </c>
      <c r="B82" s="159">
        <v>41828</v>
      </c>
      <c r="C82" s="159"/>
      <c r="D82" s="160" t="s">
        <v>628</v>
      </c>
      <c r="E82" s="161" t="s">
        <v>604</v>
      </c>
      <c r="F82" s="162">
        <v>393</v>
      </c>
      <c r="G82" s="161" t="s">
        <v>625</v>
      </c>
      <c r="H82" s="161">
        <v>468</v>
      </c>
      <c r="I82" s="163">
        <v>468</v>
      </c>
      <c r="J82" s="164" t="s">
        <v>626</v>
      </c>
      <c r="K82" s="165">
        <f t="shared" si="20"/>
        <v>75</v>
      </c>
      <c r="L82" s="166">
        <f t="shared" si="21"/>
        <v>0.19083969465648856</v>
      </c>
      <c r="M82" s="161" t="s">
        <v>595</v>
      </c>
      <c r="N82" s="167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8">
        <v>4</v>
      </c>
      <c r="B83" s="159">
        <v>41857</v>
      </c>
      <c r="C83" s="159"/>
      <c r="D83" s="160" t="s">
        <v>629</v>
      </c>
      <c r="E83" s="161" t="s">
        <v>604</v>
      </c>
      <c r="F83" s="162">
        <v>205</v>
      </c>
      <c r="G83" s="161" t="s">
        <v>625</v>
      </c>
      <c r="H83" s="161">
        <v>275</v>
      </c>
      <c r="I83" s="163">
        <v>250</v>
      </c>
      <c r="J83" s="164" t="s">
        <v>626</v>
      </c>
      <c r="K83" s="165">
        <f t="shared" si="20"/>
        <v>70</v>
      </c>
      <c r="L83" s="166">
        <f t="shared" si="21"/>
        <v>0.34146341463414637</v>
      </c>
      <c r="M83" s="161" t="s">
        <v>595</v>
      </c>
      <c r="N83" s="167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8">
        <v>5</v>
      </c>
      <c r="B84" s="159">
        <v>41886</v>
      </c>
      <c r="C84" s="159"/>
      <c r="D84" s="160" t="s">
        <v>630</v>
      </c>
      <c r="E84" s="161" t="s">
        <v>604</v>
      </c>
      <c r="F84" s="162">
        <v>162</v>
      </c>
      <c r="G84" s="161" t="s">
        <v>625</v>
      </c>
      <c r="H84" s="161">
        <v>190</v>
      </c>
      <c r="I84" s="163">
        <v>190</v>
      </c>
      <c r="J84" s="164" t="s">
        <v>626</v>
      </c>
      <c r="K84" s="165">
        <f t="shared" si="20"/>
        <v>28</v>
      </c>
      <c r="L84" s="166">
        <f t="shared" si="21"/>
        <v>0.1728395061728395</v>
      </c>
      <c r="M84" s="161" t="s">
        <v>595</v>
      </c>
      <c r="N84" s="167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8">
        <v>6</v>
      </c>
      <c r="B85" s="159">
        <v>41886</v>
      </c>
      <c r="C85" s="159"/>
      <c r="D85" s="160" t="s">
        <v>631</v>
      </c>
      <c r="E85" s="161" t="s">
        <v>604</v>
      </c>
      <c r="F85" s="162">
        <v>75</v>
      </c>
      <c r="G85" s="161" t="s">
        <v>625</v>
      </c>
      <c r="H85" s="161">
        <v>91.5</v>
      </c>
      <c r="I85" s="163" t="s">
        <v>618</v>
      </c>
      <c r="J85" s="164" t="s">
        <v>632</v>
      </c>
      <c r="K85" s="165">
        <f t="shared" si="20"/>
        <v>16.5</v>
      </c>
      <c r="L85" s="166">
        <f t="shared" si="21"/>
        <v>0.22</v>
      </c>
      <c r="M85" s="161" t="s">
        <v>595</v>
      </c>
      <c r="N85" s="167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8">
        <v>7</v>
      </c>
      <c r="B86" s="159">
        <v>41913</v>
      </c>
      <c r="C86" s="159"/>
      <c r="D86" s="160" t="s">
        <v>633</v>
      </c>
      <c r="E86" s="161" t="s">
        <v>604</v>
      </c>
      <c r="F86" s="162">
        <v>850</v>
      </c>
      <c r="G86" s="161" t="s">
        <v>625</v>
      </c>
      <c r="H86" s="161">
        <v>982.5</v>
      </c>
      <c r="I86" s="163">
        <v>1050</v>
      </c>
      <c r="J86" s="164" t="s">
        <v>634</v>
      </c>
      <c r="K86" s="165">
        <f t="shared" si="20"/>
        <v>132.5</v>
      </c>
      <c r="L86" s="166">
        <f t="shared" si="21"/>
        <v>0.15588235294117647</v>
      </c>
      <c r="M86" s="161" t="s">
        <v>595</v>
      </c>
      <c r="N86" s="167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8</v>
      </c>
      <c r="B87" s="159">
        <v>41913</v>
      </c>
      <c r="C87" s="159"/>
      <c r="D87" s="160" t="s">
        <v>635</v>
      </c>
      <c r="E87" s="161" t="s">
        <v>604</v>
      </c>
      <c r="F87" s="162">
        <v>475</v>
      </c>
      <c r="G87" s="161" t="s">
        <v>625</v>
      </c>
      <c r="H87" s="161">
        <v>515</v>
      </c>
      <c r="I87" s="163">
        <v>600</v>
      </c>
      <c r="J87" s="164" t="s">
        <v>636</v>
      </c>
      <c r="K87" s="165">
        <f t="shared" si="20"/>
        <v>40</v>
      </c>
      <c r="L87" s="166">
        <f t="shared" si="21"/>
        <v>8.4210526315789472E-2</v>
      </c>
      <c r="M87" s="161" t="s">
        <v>595</v>
      </c>
      <c r="N87" s="167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9</v>
      </c>
      <c r="B88" s="159">
        <v>41913</v>
      </c>
      <c r="C88" s="159"/>
      <c r="D88" s="160" t="s">
        <v>637</v>
      </c>
      <c r="E88" s="161" t="s">
        <v>604</v>
      </c>
      <c r="F88" s="162">
        <v>86</v>
      </c>
      <c r="G88" s="161" t="s">
        <v>625</v>
      </c>
      <c r="H88" s="161">
        <v>99</v>
      </c>
      <c r="I88" s="163">
        <v>140</v>
      </c>
      <c r="J88" s="164" t="s">
        <v>638</v>
      </c>
      <c r="K88" s="165">
        <f t="shared" si="20"/>
        <v>13</v>
      </c>
      <c r="L88" s="166">
        <f t="shared" si="21"/>
        <v>0.15116279069767441</v>
      </c>
      <c r="M88" s="161" t="s">
        <v>595</v>
      </c>
      <c r="N88" s="167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10</v>
      </c>
      <c r="B89" s="159">
        <v>41926</v>
      </c>
      <c r="C89" s="159"/>
      <c r="D89" s="160" t="s">
        <v>639</v>
      </c>
      <c r="E89" s="161" t="s">
        <v>604</v>
      </c>
      <c r="F89" s="162">
        <v>496.6</v>
      </c>
      <c r="G89" s="161" t="s">
        <v>625</v>
      </c>
      <c r="H89" s="161">
        <v>621</v>
      </c>
      <c r="I89" s="163">
        <v>580</v>
      </c>
      <c r="J89" s="164" t="s">
        <v>626</v>
      </c>
      <c r="K89" s="165">
        <f t="shared" si="20"/>
        <v>124.39999999999998</v>
      </c>
      <c r="L89" s="166">
        <f t="shared" si="21"/>
        <v>0.25050342327829234</v>
      </c>
      <c r="M89" s="161" t="s">
        <v>595</v>
      </c>
      <c r="N89" s="167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11</v>
      </c>
      <c r="B90" s="159">
        <v>41926</v>
      </c>
      <c r="C90" s="159"/>
      <c r="D90" s="160" t="s">
        <v>640</v>
      </c>
      <c r="E90" s="161" t="s">
        <v>604</v>
      </c>
      <c r="F90" s="162">
        <v>2481.9</v>
      </c>
      <c r="G90" s="161" t="s">
        <v>625</v>
      </c>
      <c r="H90" s="161">
        <v>2840</v>
      </c>
      <c r="I90" s="163">
        <v>2870</v>
      </c>
      <c r="J90" s="164" t="s">
        <v>641</v>
      </c>
      <c r="K90" s="165">
        <f t="shared" si="20"/>
        <v>358.09999999999991</v>
      </c>
      <c r="L90" s="166">
        <f t="shared" si="21"/>
        <v>0.14428462065353154</v>
      </c>
      <c r="M90" s="161" t="s">
        <v>595</v>
      </c>
      <c r="N90" s="167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12</v>
      </c>
      <c r="B91" s="159">
        <v>41928</v>
      </c>
      <c r="C91" s="159"/>
      <c r="D91" s="160" t="s">
        <v>642</v>
      </c>
      <c r="E91" s="161" t="s">
        <v>604</v>
      </c>
      <c r="F91" s="162">
        <v>84.5</v>
      </c>
      <c r="G91" s="161" t="s">
        <v>625</v>
      </c>
      <c r="H91" s="161">
        <v>93</v>
      </c>
      <c r="I91" s="163">
        <v>110</v>
      </c>
      <c r="J91" s="164" t="s">
        <v>643</v>
      </c>
      <c r="K91" s="165">
        <f t="shared" si="20"/>
        <v>8.5</v>
      </c>
      <c r="L91" s="166">
        <f t="shared" si="21"/>
        <v>0.10059171597633136</v>
      </c>
      <c r="M91" s="161" t="s">
        <v>595</v>
      </c>
      <c r="N91" s="167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8">
        <v>13</v>
      </c>
      <c r="B92" s="159">
        <v>41928</v>
      </c>
      <c r="C92" s="159"/>
      <c r="D92" s="160" t="s">
        <v>644</v>
      </c>
      <c r="E92" s="161" t="s">
        <v>604</v>
      </c>
      <c r="F92" s="162">
        <v>401</v>
      </c>
      <c r="G92" s="161" t="s">
        <v>625</v>
      </c>
      <c r="H92" s="161">
        <v>428</v>
      </c>
      <c r="I92" s="163">
        <v>450</v>
      </c>
      <c r="J92" s="164" t="s">
        <v>645</v>
      </c>
      <c r="K92" s="165">
        <f t="shared" si="20"/>
        <v>27</v>
      </c>
      <c r="L92" s="166">
        <f t="shared" si="21"/>
        <v>6.7331670822942641E-2</v>
      </c>
      <c r="M92" s="161" t="s">
        <v>595</v>
      </c>
      <c r="N92" s="167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14</v>
      </c>
      <c r="B93" s="159">
        <v>41928</v>
      </c>
      <c r="C93" s="159"/>
      <c r="D93" s="160" t="s">
        <v>646</v>
      </c>
      <c r="E93" s="161" t="s">
        <v>604</v>
      </c>
      <c r="F93" s="162">
        <v>101</v>
      </c>
      <c r="G93" s="161" t="s">
        <v>625</v>
      </c>
      <c r="H93" s="161">
        <v>112</v>
      </c>
      <c r="I93" s="163">
        <v>120</v>
      </c>
      <c r="J93" s="164" t="s">
        <v>647</v>
      </c>
      <c r="K93" s="165">
        <f t="shared" si="20"/>
        <v>11</v>
      </c>
      <c r="L93" s="166">
        <f t="shared" si="21"/>
        <v>0.10891089108910891</v>
      </c>
      <c r="M93" s="161" t="s">
        <v>595</v>
      </c>
      <c r="N93" s="167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8">
        <v>15</v>
      </c>
      <c r="B94" s="159">
        <v>41954</v>
      </c>
      <c r="C94" s="159"/>
      <c r="D94" s="160" t="s">
        <v>648</v>
      </c>
      <c r="E94" s="161" t="s">
        <v>604</v>
      </c>
      <c r="F94" s="162">
        <v>59</v>
      </c>
      <c r="G94" s="161" t="s">
        <v>625</v>
      </c>
      <c r="H94" s="161">
        <v>76</v>
      </c>
      <c r="I94" s="163">
        <v>76</v>
      </c>
      <c r="J94" s="164" t="s">
        <v>626</v>
      </c>
      <c r="K94" s="165">
        <f t="shared" si="20"/>
        <v>17</v>
      </c>
      <c r="L94" s="166">
        <f t="shared" si="21"/>
        <v>0.28813559322033899</v>
      </c>
      <c r="M94" s="161" t="s">
        <v>595</v>
      </c>
      <c r="N94" s="167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16</v>
      </c>
      <c r="B95" s="159">
        <v>41954</v>
      </c>
      <c r="C95" s="159"/>
      <c r="D95" s="160" t="s">
        <v>637</v>
      </c>
      <c r="E95" s="161" t="s">
        <v>604</v>
      </c>
      <c r="F95" s="162">
        <v>99</v>
      </c>
      <c r="G95" s="161" t="s">
        <v>625</v>
      </c>
      <c r="H95" s="161">
        <v>120</v>
      </c>
      <c r="I95" s="163">
        <v>120</v>
      </c>
      <c r="J95" s="164" t="s">
        <v>614</v>
      </c>
      <c r="K95" s="165">
        <f t="shared" si="20"/>
        <v>21</v>
      </c>
      <c r="L95" s="166">
        <f t="shared" si="21"/>
        <v>0.21212121212121213</v>
      </c>
      <c r="M95" s="161" t="s">
        <v>595</v>
      </c>
      <c r="N95" s="167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17</v>
      </c>
      <c r="B96" s="159">
        <v>41956</v>
      </c>
      <c r="C96" s="159"/>
      <c r="D96" s="160" t="s">
        <v>649</v>
      </c>
      <c r="E96" s="161" t="s">
        <v>604</v>
      </c>
      <c r="F96" s="162">
        <v>22</v>
      </c>
      <c r="G96" s="161" t="s">
        <v>625</v>
      </c>
      <c r="H96" s="161">
        <v>33.549999999999997</v>
      </c>
      <c r="I96" s="163">
        <v>32</v>
      </c>
      <c r="J96" s="164" t="s">
        <v>650</v>
      </c>
      <c r="K96" s="165">
        <f t="shared" si="20"/>
        <v>11.549999999999997</v>
      </c>
      <c r="L96" s="166">
        <f t="shared" si="21"/>
        <v>0.52499999999999991</v>
      </c>
      <c r="M96" s="161" t="s">
        <v>595</v>
      </c>
      <c r="N96" s="167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18</v>
      </c>
      <c r="B97" s="159">
        <v>41976</v>
      </c>
      <c r="C97" s="159"/>
      <c r="D97" s="160" t="s">
        <v>651</v>
      </c>
      <c r="E97" s="161" t="s">
        <v>604</v>
      </c>
      <c r="F97" s="162">
        <v>440</v>
      </c>
      <c r="G97" s="161" t="s">
        <v>625</v>
      </c>
      <c r="H97" s="161">
        <v>520</v>
      </c>
      <c r="I97" s="163">
        <v>520</v>
      </c>
      <c r="J97" s="164" t="s">
        <v>652</v>
      </c>
      <c r="K97" s="165">
        <f t="shared" si="20"/>
        <v>80</v>
      </c>
      <c r="L97" s="166">
        <f t="shared" si="21"/>
        <v>0.18181818181818182</v>
      </c>
      <c r="M97" s="161" t="s">
        <v>595</v>
      </c>
      <c r="N97" s="167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19</v>
      </c>
      <c r="B98" s="159">
        <v>41976</v>
      </c>
      <c r="C98" s="159"/>
      <c r="D98" s="160" t="s">
        <v>653</v>
      </c>
      <c r="E98" s="161" t="s">
        <v>604</v>
      </c>
      <c r="F98" s="162">
        <v>360</v>
      </c>
      <c r="G98" s="161" t="s">
        <v>625</v>
      </c>
      <c r="H98" s="161">
        <v>427</v>
      </c>
      <c r="I98" s="163">
        <v>425</v>
      </c>
      <c r="J98" s="164" t="s">
        <v>654</v>
      </c>
      <c r="K98" s="165">
        <f t="shared" si="20"/>
        <v>67</v>
      </c>
      <c r="L98" s="166">
        <f t="shared" si="21"/>
        <v>0.18611111111111112</v>
      </c>
      <c r="M98" s="161" t="s">
        <v>595</v>
      </c>
      <c r="N98" s="167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20</v>
      </c>
      <c r="B99" s="159">
        <v>42012</v>
      </c>
      <c r="C99" s="159"/>
      <c r="D99" s="160" t="s">
        <v>655</v>
      </c>
      <c r="E99" s="161" t="s">
        <v>604</v>
      </c>
      <c r="F99" s="162">
        <v>360</v>
      </c>
      <c r="G99" s="161" t="s">
        <v>625</v>
      </c>
      <c r="H99" s="161">
        <v>455</v>
      </c>
      <c r="I99" s="163">
        <v>420</v>
      </c>
      <c r="J99" s="164" t="s">
        <v>656</v>
      </c>
      <c r="K99" s="165">
        <f t="shared" si="20"/>
        <v>95</v>
      </c>
      <c r="L99" s="166">
        <f t="shared" si="21"/>
        <v>0.2638888888888889</v>
      </c>
      <c r="M99" s="161" t="s">
        <v>595</v>
      </c>
      <c r="N99" s="167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21</v>
      </c>
      <c r="B100" s="159">
        <v>42012</v>
      </c>
      <c r="C100" s="159"/>
      <c r="D100" s="160" t="s">
        <v>657</v>
      </c>
      <c r="E100" s="161" t="s">
        <v>604</v>
      </c>
      <c r="F100" s="162">
        <v>130</v>
      </c>
      <c r="G100" s="161"/>
      <c r="H100" s="161">
        <v>175.5</v>
      </c>
      <c r="I100" s="163">
        <v>165</v>
      </c>
      <c r="J100" s="164" t="s">
        <v>658</v>
      </c>
      <c r="K100" s="165">
        <f t="shared" si="20"/>
        <v>45.5</v>
      </c>
      <c r="L100" s="166">
        <f t="shared" si="21"/>
        <v>0.35</v>
      </c>
      <c r="M100" s="161" t="s">
        <v>595</v>
      </c>
      <c r="N100" s="167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22</v>
      </c>
      <c r="B101" s="159">
        <v>42040</v>
      </c>
      <c r="C101" s="159"/>
      <c r="D101" s="160" t="s">
        <v>404</v>
      </c>
      <c r="E101" s="161" t="s">
        <v>592</v>
      </c>
      <c r="F101" s="162">
        <v>98</v>
      </c>
      <c r="G101" s="161"/>
      <c r="H101" s="161">
        <v>120</v>
      </c>
      <c r="I101" s="163">
        <v>120</v>
      </c>
      <c r="J101" s="164" t="s">
        <v>626</v>
      </c>
      <c r="K101" s="165">
        <f t="shared" si="20"/>
        <v>22</v>
      </c>
      <c r="L101" s="166">
        <f t="shared" si="21"/>
        <v>0.22448979591836735</v>
      </c>
      <c r="M101" s="161" t="s">
        <v>595</v>
      </c>
      <c r="N101" s="167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23</v>
      </c>
      <c r="B102" s="159">
        <v>42040</v>
      </c>
      <c r="C102" s="159"/>
      <c r="D102" s="160" t="s">
        <v>659</v>
      </c>
      <c r="E102" s="161" t="s">
        <v>592</v>
      </c>
      <c r="F102" s="162">
        <v>196</v>
      </c>
      <c r="G102" s="161"/>
      <c r="H102" s="161">
        <v>262</v>
      </c>
      <c r="I102" s="163">
        <v>255</v>
      </c>
      <c r="J102" s="164" t="s">
        <v>626</v>
      </c>
      <c r="K102" s="165">
        <f t="shared" si="20"/>
        <v>66</v>
      </c>
      <c r="L102" s="166">
        <f t="shared" si="21"/>
        <v>0.33673469387755101</v>
      </c>
      <c r="M102" s="161" t="s">
        <v>595</v>
      </c>
      <c r="N102" s="167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8">
        <v>24</v>
      </c>
      <c r="B103" s="169">
        <v>42067</v>
      </c>
      <c r="C103" s="169"/>
      <c r="D103" s="170" t="s">
        <v>403</v>
      </c>
      <c r="E103" s="171" t="s">
        <v>592</v>
      </c>
      <c r="F103" s="172">
        <v>235</v>
      </c>
      <c r="G103" s="172"/>
      <c r="H103" s="173">
        <v>77</v>
      </c>
      <c r="I103" s="173" t="s">
        <v>660</v>
      </c>
      <c r="J103" s="174" t="s">
        <v>661</v>
      </c>
      <c r="K103" s="175">
        <f t="shared" si="20"/>
        <v>-158</v>
      </c>
      <c r="L103" s="176">
        <f t="shared" si="21"/>
        <v>-0.67234042553191486</v>
      </c>
      <c r="M103" s="172" t="s">
        <v>605</v>
      </c>
      <c r="N103" s="169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25</v>
      </c>
      <c r="B104" s="159">
        <v>42067</v>
      </c>
      <c r="C104" s="159"/>
      <c r="D104" s="160" t="s">
        <v>662</v>
      </c>
      <c r="E104" s="161" t="s">
        <v>592</v>
      </c>
      <c r="F104" s="162">
        <v>185</v>
      </c>
      <c r="G104" s="161"/>
      <c r="H104" s="161">
        <v>224</v>
      </c>
      <c r="I104" s="163" t="s">
        <v>663</v>
      </c>
      <c r="J104" s="164" t="s">
        <v>626</v>
      </c>
      <c r="K104" s="165">
        <f t="shared" si="20"/>
        <v>39</v>
      </c>
      <c r="L104" s="166">
        <f t="shared" si="21"/>
        <v>0.21081081081081082</v>
      </c>
      <c r="M104" s="161" t="s">
        <v>595</v>
      </c>
      <c r="N104" s="167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8">
        <v>26</v>
      </c>
      <c r="B105" s="169">
        <v>42090</v>
      </c>
      <c r="C105" s="169"/>
      <c r="D105" s="177" t="s">
        <v>664</v>
      </c>
      <c r="E105" s="172" t="s">
        <v>592</v>
      </c>
      <c r="F105" s="172">
        <v>49.5</v>
      </c>
      <c r="G105" s="173"/>
      <c r="H105" s="173">
        <v>15.85</v>
      </c>
      <c r="I105" s="173">
        <v>67</v>
      </c>
      <c r="J105" s="174" t="s">
        <v>665</v>
      </c>
      <c r="K105" s="173">
        <f t="shared" si="20"/>
        <v>-33.65</v>
      </c>
      <c r="L105" s="178">
        <f t="shared" si="21"/>
        <v>-0.67979797979797973</v>
      </c>
      <c r="M105" s="172" t="s">
        <v>605</v>
      </c>
      <c r="N105" s="179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27</v>
      </c>
      <c r="B106" s="159">
        <v>42093</v>
      </c>
      <c r="C106" s="159"/>
      <c r="D106" s="160" t="s">
        <v>666</v>
      </c>
      <c r="E106" s="161" t="s">
        <v>592</v>
      </c>
      <c r="F106" s="162">
        <v>183.5</v>
      </c>
      <c r="G106" s="161"/>
      <c r="H106" s="161">
        <v>219</v>
      </c>
      <c r="I106" s="163">
        <v>218</v>
      </c>
      <c r="J106" s="164" t="s">
        <v>667</v>
      </c>
      <c r="K106" s="165">
        <f t="shared" si="20"/>
        <v>35.5</v>
      </c>
      <c r="L106" s="166">
        <f t="shared" si="21"/>
        <v>0.19346049046321526</v>
      </c>
      <c r="M106" s="161" t="s">
        <v>595</v>
      </c>
      <c r="N106" s="167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28</v>
      </c>
      <c r="B107" s="159">
        <v>42114</v>
      </c>
      <c r="C107" s="159"/>
      <c r="D107" s="160" t="s">
        <v>668</v>
      </c>
      <c r="E107" s="161" t="s">
        <v>592</v>
      </c>
      <c r="F107" s="162">
        <f>(227+237)/2</f>
        <v>232</v>
      </c>
      <c r="G107" s="161"/>
      <c r="H107" s="161">
        <v>298</v>
      </c>
      <c r="I107" s="163">
        <v>298</v>
      </c>
      <c r="J107" s="164" t="s">
        <v>626</v>
      </c>
      <c r="K107" s="165">
        <f t="shared" si="20"/>
        <v>66</v>
      </c>
      <c r="L107" s="166">
        <f t="shared" si="21"/>
        <v>0.28448275862068967</v>
      </c>
      <c r="M107" s="161" t="s">
        <v>595</v>
      </c>
      <c r="N107" s="167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29</v>
      </c>
      <c r="B108" s="159">
        <v>42128</v>
      </c>
      <c r="C108" s="159"/>
      <c r="D108" s="160" t="s">
        <v>669</v>
      </c>
      <c r="E108" s="161" t="s">
        <v>604</v>
      </c>
      <c r="F108" s="162">
        <v>385</v>
      </c>
      <c r="G108" s="161"/>
      <c r="H108" s="161">
        <f>212.5+331</f>
        <v>543.5</v>
      </c>
      <c r="I108" s="163">
        <v>510</v>
      </c>
      <c r="J108" s="164" t="s">
        <v>670</v>
      </c>
      <c r="K108" s="165">
        <f t="shared" si="20"/>
        <v>158.5</v>
      </c>
      <c r="L108" s="166">
        <f t="shared" si="21"/>
        <v>0.41168831168831171</v>
      </c>
      <c r="M108" s="161" t="s">
        <v>595</v>
      </c>
      <c r="N108" s="167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30</v>
      </c>
      <c r="B109" s="159">
        <v>42128</v>
      </c>
      <c r="C109" s="159"/>
      <c r="D109" s="160" t="s">
        <v>671</v>
      </c>
      <c r="E109" s="161" t="s">
        <v>604</v>
      </c>
      <c r="F109" s="162">
        <v>115.5</v>
      </c>
      <c r="G109" s="161"/>
      <c r="H109" s="161">
        <v>146</v>
      </c>
      <c r="I109" s="163">
        <v>142</v>
      </c>
      <c r="J109" s="164" t="s">
        <v>672</v>
      </c>
      <c r="K109" s="165">
        <f t="shared" si="20"/>
        <v>30.5</v>
      </c>
      <c r="L109" s="166">
        <f t="shared" si="21"/>
        <v>0.26406926406926406</v>
      </c>
      <c r="M109" s="161" t="s">
        <v>595</v>
      </c>
      <c r="N109" s="167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31</v>
      </c>
      <c r="B110" s="159">
        <v>42151</v>
      </c>
      <c r="C110" s="159"/>
      <c r="D110" s="160" t="s">
        <v>541</v>
      </c>
      <c r="E110" s="161" t="s">
        <v>604</v>
      </c>
      <c r="F110" s="162">
        <v>237.5</v>
      </c>
      <c r="G110" s="161"/>
      <c r="H110" s="161">
        <v>279.5</v>
      </c>
      <c r="I110" s="163">
        <v>278</v>
      </c>
      <c r="J110" s="164" t="s">
        <v>626</v>
      </c>
      <c r="K110" s="165">
        <f t="shared" si="20"/>
        <v>42</v>
      </c>
      <c r="L110" s="166">
        <f t="shared" si="21"/>
        <v>0.17684210526315788</v>
      </c>
      <c r="M110" s="161" t="s">
        <v>595</v>
      </c>
      <c r="N110" s="167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32</v>
      </c>
      <c r="B111" s="159">
        <v>42174</v>
      </c>
      <c r="C111" s="159"/>
      <c r="D111" s="160" t="s">
        <v>644</v>
      </c>
      <c r="E111" s="161" t="s">
        <v>592</v>
      </c>
      <c r="F111" s="162">
        <v>340</v>
      </c>
      <c r="G111" s="161"/>
      <c r="H111" s="161">
        <v>448</v>
      </c>
      <c r="I111" s="163">
        <v>448</v>
      </c>
      <c r="J111" s="164" t="s">
        <v>626</v>
      </c>
      <c r="K111" s="165">
        <f t="shared" si="20"/>
        <v>108</v>
      </c>
      <c r="L111" s="166">
        <f t="shared" si="21"/>
        <v>0.31764705882352939</v>
      </c>
      <c r="M111" s="161" t="s">
        <v>595</v>
      </c>
      <c r="N111" s="167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33</v>
      </c>
      <c r="B112" s="159">
        <v>42191</v>
      </c>
      <c r="C112" s="159"/>
      <c r="D112" s="160" t="s">
        <v>673</v>
      </c>
      <c r="E112" s="161" t="s">
        <v>592</v>
      </c>
      <c r="F112" s="162">
        <v>390</v>
      </c>
      <c r="G112" s="161"/>
      <c r="H112" s="161">
        <v>460</v>
      </c>
      <c r="I112" s="163">
        <v>460</v>
      </c>
      <c r="J112" s="164" t="s">
        <v>626</v>
      </c>
      <c r="K112" s="165">
        <f t="shared" si="20"/>
        <v>70</v>
      </c>
      <c r="L112" s="166">
        <f t="shared" si="21"/>
        <v>0.17948717948717949</v>
      </c>
      <c r="M112" s="161" t="s">
        <v>595</v>
      </c>
      <c r="N112" s="167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8">
        <v>34</v>
      </c>
      <c r="B113" s="169">
        <v>42195</v>
      </c>
      <c r="C113" s="169"/>
      <c r="D113" s="170" t="s">
        <v>674</v>
      </c>
      <c r="E113" s="171" t="s">
        <v>592</v>
      </c>
      <c r="F113" s="172">
        <v>122.5</v>
      </c>
      <c r="G113" s="172"/>
      <c r="H113" s="173">
        <v>61</v>
      </c>
      <c r="I113" s="173">
        <v>172</v>
      </c>
      <c r="J113" s="174" t="s">
        <v>675</v>
      </c>
      <c r="K113" s="175">
        <f t="shared" si="20"/>
        <v>-61.5</v>
      </c>
      <c r="L113" s="176">
        <f t="shared" si="21"/>
        <v>-0.50204081632653064</v>
      </c>
      <c r="M113" s="172" t="s">
        <v>605</v>
      </c>
      <c r="N113" s="169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35</v>
      </c>
      <c r="B114" s="159">
        <v>42219</v>
      </c>
      <c r="C114" s="159"/>
      <c r="D114" s="160" t="s">
        <v>676</v>
      </c>
      <c r="E114" s="161" t="s">
        <v>592</v>
      </c>
      <c r="F114" s="162">
        <v>297.5</v>
      </c>
      <c r="G114" s="161"/>
      <c r="H114" s="161">
        <v>350</v>
      </c>
      <c r="I114" s="163">
        <v>360</v>
      </c>
      <c r="J114" s="164" t="s">
        <v>677</v>
      </c>
      <c r="K114" s="165">
        <f t="shared" si="20"/>
        <v>52.5</v>
      </c>
      <c r="L114" s="166">
        <f t="shared" si="21"/>
        <v>0.17647058823529413</v>
      </c>
      <c r="M114" s="161" t="s">
        <v>595</v>
      </c>
      <c r="N114" s="167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36</v>
      </c>
      <c r="B115" s="159">
        <v>42219</v>
      </c>
      <c r="C115" s="159"/>
      <c r="D115" s="160" t="s">
        <v>678</v>
      </c>
      <c r="E115" s="161" t="s">
        <v>592</v>
      </c>
      <c r="F115" s="162">
        <v>115.5</v>
      </c>
      <c r="G115" s="161"/>
      <c r="H115" s="161">
        <v>149</v>
      </c>
      <c r="I115" s="163">
        <v>140</v>
      </c>
      <c r="J115" s="164" t="s">
        <v>679</v>
      </c>
      <c r="K115" s="165">
        <f t="shared" si="20"/>
        <v>33.5</v>
      </c>
      <c r="L115" s="166">
        <f t="shared" si="21"/>
        <v>0.29004329004329005</v>
      </c>
      <c r="M115" s="161" t="s">
        <v>595</v>
      </c>
      <c r="N115" s="167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37</v>
      </c>
      <c r="B116" s="159">
        <v>42251</v>
      </c>
      <c r="C116" s="159"/>
      <c r="D116" s="160" t="s">
        <v>541</v>
      </c>
      <c r="E116" s="161" t="s">
        <v>592</v>
      </c>
      <c r="F116" s="162">
        <v>226</v>
      </c>
      <c r="G116" s="161"/>
      <c r="H116" s="161">
        <v>292</v>
      </c>
      <c r="I116" s="163">
        <v>292</v>
      </c>
      <c r="J116" s="164" t="s">
        <v>680</v>
      </c>
      <c r="K116" s="165">
        <f t="shared" si="20"/>
        <v>66</v>
      </c>
      <c r="L116" s="166">
        <f t="shared" si="21"/>
        <v>0.29203539823008851</v>
      </c>
      <c r="M116" s="161" t="s">
        <v>595</v>
      </c>
      <c r="N116" s="167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38</v>
      </c>
      <c r="B117" s="159">
        <v>42254</v>
      </c>
      <c r="C117" s="159"/>
      <c r="D117" s="160" t="s">
        <v>668</v>
      </c>
      <c r="E117" s="161" t="s">
        <v>592</v>
      </c>
      <c r="F117" s="162">
        <v>232.5</v>
      </c>
      <c r="G117" s="161"/>
      <c r="H117" s="161">
        <v>312.5</v>
      </c>
      <c r="I117" s="163">
        <v>310</v>
      </c>
      <c r="J117" s="164" t="s">
        <v>626</v>
      </c>
      <c r="K117" s="165">
        <f t="shared" si="20"/>
        <v>80</v>
      </c>
      <c r="L117" s="166">
        <f t="shared" si="21"/>
        <v>0.34408602150537637</v>
      </c>
      <c r="M117" s="161" t="s">
        <v>595</v>
      </c>
      <c r="N117" s="167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39</v>
      </c>
      <c r="B118" s="159">
        <v>42268</v>
      </c>
      <c r="C118" s="159"/>
      <c r="D118" s="160" t="s">
        <v>681</v>
      </c>
      <c r="E118" s="161" t="s">
        <v>592</v>
      </c>
      <c r="F118" s="162">
        <v>196.5</v>
      </c>
      <c r="G118" s="161"/>
      <c r="H118" s="161">
        <v>238</v>
      </c>
      <c r="I118" s="163">
        <v>238</v>
      </c>
      <c r="J118" s="164" t="s">
        <v>680</v>
      </c>
      <c r="K118" s="165">
        <f t="shared" si="20"/>
        <v>41.5</v>
      </c>
      <c r="L118" s="166">
        <f t="shared" si="21"/>
        <v>0.21119592875318066</v>
      </c>
      <c r="M118" s="161" t="s">
        <v>595</v>
      </c>
      <c r="N118" s="167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40</v>
      </c>
      <c r="B119" s="159">
        <v>42271</v>
      </c>
      <c r="C119" s="159"/>
      <c r="D119" s="160" t="s">
        <v>624</v>
      </c>
      <c r="E119" s="161" t="s">
        <v>592</v>
      </c>
      <c r="F119" s="162">
        <v>65</v>
      </c>
      <c r="G119" s="161"/>
      <c r="H119" s="161">
        <v>82</v>
      </c>
      <c r="I119" s="163">
        <v>82</v>
      </c>
      <c r="J119" s="164" t="s">
        <v>680</v>
      </c>
      <c r="K119" s="165">
        <f t="shared" si="20"/>
        <v>17</v>
      </c>
      <c r="L119" s="166">
        <f t="shared" si="21"/>
        <v>0.26153846153846155</v>
      </c>
      <c r="M119" s="161" t="s">
        <v>595</v>
      </c>
      <c r="N119" s="167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41</v>
      </c>
      <c r="B120" s="159">
        <v>42291</v>
      </c>
      <c r="C120" s="159"/>
      <c r="D120" s="160" t="s">
        <v>682</v>
      </c>
      <c r="E120" s="161" t="s">
        <v>592</v>
      </c>
      <c r="F120" s="162">
        <v>144</v>
      </c>
      <c r="G120" s="161"/>
      <c r="H120" s="161">
        <v>182.5</v>
      </c>
      <c r="I120" s="163">
        <v>181</v>
      </c>
      <c r="J120" s="164" t="s">
        <v>680</v>
      </c>
      <c r="K120" s="165">
        <f t="shared" si="20"/>
        <v>38.5</v>
      </c>
      <c r="L120" s="166">
        <f t="shared" si="21"/>
        <v>0.2673611111111111</v>
      </c>
      <c r="M120" s="161" t="s">
        <v>595</v>
      </c>
      <c r="N120" s="167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42</v>
      </c>
      <c r="B121" s="159">
        <v>42291</v>
      </c>
      <c r="C121" s="159"/>
      <c r="D121" s="160" t="s">
        <v>683</v>
      </c>
      <c r="E121" s="161" t="s">
        <v>592</v>
      </c>
      <c r="F121" s="162">
        <v>264</v>
      </c>
      <c r="G121" s="161"/>
      <c r="H121" s="161">
        <v>311</v>
      </c>
      <c r="I121" s="163">
        <v>311</v>
      </c>
      <c r="J121" s="164" t="s">
        <v>680</v>
      </c>
      <c r="K121" s="165">
        <f t="shared" si="20"/>
        <v>47</v>
      </c>
      <c r="L121" s="166">
        <f t="shared" si="21"/>
        <v>0.17803030303030304</v>
      </c>
      <c r="M121" s="161" t="s">
        <v>595</v>
      </c>
      <c r="N121" s="167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43</v>
      </c>
      <c r="B122" s="159">
        <v>42318</v>
      </c>
      <c r="C122" s="159"/>
      <c r="D122" s="160" t="s">
        <v>684</v>
      </c>
      <c r="E122" s="161" t="s">
        <v>604</v>
      </c>
      <c r="F122" s="162">
        <v>549.5</v>
      </c>
      <c r="G122" s="161"/>
      <c r="H122" s="161">
        <v>630</v>
      </c>
      <c r="I122" s="163">
        <v>630</v>
      </c>
      <c r="J122" s="164" t="s">
        <v>680</v>
      </c>
      <c r="K122" s="165">
        <f t="shared" si="20"/>
        <v>80.5</v>
      </c>
      <c r="L122" s="166">
        <f t="shared" si="21"/>
        <v>0.1464968152866242</v>
      </c>
      <c r="M122" s="161" t="s">
        <v>595</v>
      </c>
      <c r="N122" s="167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44</v>
      </c>
      <c r="B123" s="159">
        <v>42342</v>
      </c>
      <c r="C123" s="159"/>
      <c r="D123" s="160" t="s">
        <v>685</v>
      </c>
      <c r="E123" s="161" t="s">
        <v>592</v>
      </c>
      <c r="F123" s="162">
        <v>1027.5</v>
      </c>
      <c r="G123" s="161"/>
      <c r="H123" s="161">
        <v>1315</v>
      </c>
      <c r="I123" s="163">
        <v>1250</v>
      </c>
      <c r="J123" s="164" t="s">
        <v>680</v>
      </c>
      <c r="K123" s="165">
        <f t="shared" si="20"/>
        <v>287.5</v>
      </c>
      <c r="L123" s="166">
        <f t="shared" si="21"/>
        <v>0.27980535279805352</v>
      </c>
      <c r="M123" s="161" t="s">
        <v>595</v>
      </c>
      <c r="N123" s="167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45</v>
      </c>
      <c r="B124" s="159">
        <v>42367</v>
      </c>
      <c r="C124" s="159"/>
      <c r="D124" s="160" t="s">
        <v>686</v>
      </c>
      <c r="E124" s="161" t="s">
        <v>592</v>
      </c>
      <c r="F124" s="162">
        <v>465</v>
      </c>
      <c r="G124" s="161"/>
      <c r="H124" s="161">
        <v>540</v>
      </c>
      <c r="I124" s="163">
        <v>540</v>
      </c>
      <c r="J124" s="164" t="s">
        <v>680</v>
      </c>
      <c r="K124" s="165">
        <f t="shared" si="20"/>
        <v>75</v>
      </c>
      <c r="L124" s="166">
        <f t="shared" si="21"/>
        <v>0.16129032258064516</v>
      </c>
      <c r="M124" s="161" t="s">
        <v>595</v>
      </c>
      <c r="N124" s="167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46</v>
      </c>
      <c r="B125" s="159">
        <v>42380</v>
      </c>
      <c r="C125" s="159"/>
      <c r="D125" s="160" t="s">
        <v>404</v>
      </c>
      <c r="E125" s="161" t="s">
        <v>604</v>
      </c>
      <c r="F125" s="162">
        <v>81</v>
      </c>
      <c r="G125" s="161"/>
      <c r="H125" s="161">
        <v>110</v>
      </c>
      <c r="I125" s="163">
        <v>110</v>
      </c>
      <c r="J125" s="164" t="s">
        <v>680</v>
      </c>
      <c r="K125" s="165">
        <f t="shared" si="20"/>
        <v>29</v>
      </c>
      <c r="L125" s="166">
        <f t="shared" si="21"/>
        <v>0.35802469135802467</v>
      </c>
      <c r="M125" s="161" t="s">
        <v>595</v>
      </c>
      <c r="N125" s="167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47</v>
      </c>
      <c r="B126" s="159">
        <v>42382</v>
      </c>
      <c r="C126" s="159"/>
      <c r="D126" s="160" t="s">
        <v>687</v>
      </c>
      <c r="E126" s="161" t="s">
        <v>604</v>
      </c>
      <c r="F126" s="162">
        <v>417.5</v>
      </c>
      <c r="G126" s="161"/>
      <c r="H126" s="161">
        <v>547</v>
      </c>
      <c r="I126" s="163">
        <v>535</v>
      </c>
      <c r="J126" s="164" t="s">
        <v>680</v>
      </c>
      <c r="K126" s="165">
        <f t="shared" si="20"/>
        <v>129.5</v>
      </c>
      <c r="L126" s="166">
        <f t="shared" si="21"/>
        <v>0.31017964071856285</v>
      </c>
      <c r="M126" s="161" t="s">
        <v>595</v>
      </c>
      <c r="N126" s="167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48</v>
      </c>
      <c r="B127" s="159">
        <v>42408</v>
      </c>
      <c r="C127" s="159"/>
      <c r="D127" s="160" t="s">
        <v>688</v>
      </c>
      <c r="E127" s="161" t="s">
        <v>592</v>
      </c>
      <c r="F127" s="162">
        <v>650</v>
      </c>
      <c r="G127" s="161"/>
      <c r="H127" s="161">
        <v>800</v>
      </c>
      <c r="I127" s="163">
        <v>800</v>
      </c>
      <c r="J127" s="164" t="s">
        <v>680</v>
      </c>
      <c r="K127" s="165">
        <f t="shared" si="20"/>
        <v>150</v>
      </c>
      <c r="L127" s="166">
        <f t="shared" si="21"/>
        <v>0.23076923076923078</v>
      </c>
      <c r="M127" s="161" t="s">
        <v>595</v>
      </c>
      <c r="N127" s="167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49</v>
      </c>
      <c r="B128" s="159">
        <v>42433</v>
      </c>
      <c r="C128" s="159"/>
      <c r="D128" s="160" t="s">
        <v>237</v>
      </c>
      <c r="E128" s="161" t="s">
        <v>592</v>
      </c>
      <c r="F128" s="162">
        <v>437.5</v>
      </c>
      <c r="G128" s="161"/>
      <c r="H128" s="161">
        <v>504.5</v>
      </c>
      <c r="I128" s="163">
        <v>522</v>
      </c>
      <c r="J128" s="164" t="s">
        <v>689</v>
      </c>
      <c r="K128" s="165">
        <f t="shared" si="20"/>
        <v>67</v>
      </c>
      <c r="L128" s="166">
        <f t="shared" si="21"/>
        <v>0.15314285714285714</v>
      </c>
      <c r="M128" s="161" t="s">
        <v>595</v>
      </c>
      <c r="N128" s="167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50</v>
      </c>
      <c r="B129" s="159">
        <v>42438</v>
      </c>
      <c r="C129" s="159"/>
      <c r="D129" s="160" t="s">
        <v>690</v>
      </c>
      <c r="E129" s="161" t="s">
        <v>592</v>
      </c>
      <c r="F129" s="162">
        <v>189.5</v>
      </c>
      <c r="G129" s="161"/>
      <c r="H129" s="161">
        <v>218</v>
      </c>
      <c r="I129" s="163">
        <v>218</v>
      </c>
      <c r="J129" s="164" t="s">
        <v>680</v>
      </c>
      <c r="K129" s="165">
        <f t="shared" si="20"/>
        <v>28.5</v>
      </c>
      <c r="L129" s="166">
        <f t="shared" si="21"/>
        <v>0.15039577836411611</v>
      </c>
      <c r="M129" s="161" t="s">
        <v>595</v>
      </c>
      <c r="N129" s="167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8">
        <v>51</v>
      </c>
      <c r="B130" s="169">
        <v>42471</v>
      </c>
      <c r="C130" s="169"/>
      <c r="D130" s="177" t="s">
        <v>691</v>
      </c>
      <c r="E130" s="172" t="s">
        <v>592</v>
      </c>
      <c r="F130" s="172">
        <v>36.5</v>
      </c>
      <c r="G130" s="173"/>
      <c r="H130" s="173">
        <v>15.85</v>
      </c>
      <c r="I130" s="173">
        <v>60</v>
      </c>
      <c r="J130" s="174" t="s">
        <v>692</v>
      </c>
      <c r="K130" s="175">
        <f t="shared" si="20"/>
        <v>-20.65</v>
      </c>
      <c r="L130" s="176">
        <f t="shared" si="21"/>
        <v>-0.5657534246575342</v>
      </c>
      <c r="M130" s="172" t="s">
        <v>605</v>
      </c>
      <c r="N130" s="180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52</v>
      </c>
      <c r="B131" s="159">
        <v>42472</v>
      </c>
      <c r="C131" s="159"/>
      <c r="D131" s="160" t="s">
        <v>693</v>
      </c>
      <c r="E131" s="161" t="s">
        <v>592</v>
      </c>
      <c r="F131" s="162">
        <v>93</v>
      </c>
      <c r="G131" s="161"/>
      <c r="H131" s="161">
        <v>149</v>
      </c>
      <c r="I131" s="163">
        <v>140</v>
      </c>
      <c r="J131" s="164" t="s">
        <v>694</v>
      </c>
      <c r="K131" s="165">
        <f t="shared" si="20"/>
        <v>56</v>
      </c>
      <c r="L131" s="166">
        <f t="shared" si="21"/>
        <v>0.60215053763440862</v>
      </c>
      <c r="M131" s="161" t="s">
        <v>595</v>
      </c>
      <c r="N131" s="167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53</v>
      </c>
      <c r="B132" s="159">
        <v>42472</v>
      </c>
      <c r="C132" s="159"/>
      <c r="D132" s="160" t="s">
        <v>695</v>
      </c>
      <c r="E132" s="161" t="s">
        <v>592</v>
      </c>
      <c r="F132" s="162">
        <v>130</v>
      </c>
      <c r="G132" s="161"/>
      <c r="H132" s="161">
        <v>150</v>
      </c>
      <c r="I132" s="163" t="s">
        <v>696</v>
      </c>
      <c r="J132" s="164" t="s">
        <v>680</v>
      </c>
      <c r="K132" s="165">
        <f t="shared" si="20"/>
        <v>20</v>
      </c>
      <c r="L132" s="166">
        <f t="shared" si="21"/>
        <v>0.15384615384615385</v>
      </c>
      <c r="M132" s="161" t="s">
        <v>595</v>
      </c>
      <c r="N132" s="167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54</v>
      </c>
      <c r="B133" s="159">
        <v>42473</v>
      </c>
      <c r="C133" s="159"/>
      <c r="D133" s="160" t="s">
        <v>697</v>
      </c>
      <c r="E133" s="161" t="s">
        <v>592</v>
      </c>
      <c r="F133" s="162">
        <v>196</v>
      </c>
      <c r="G133" s="161"/>
      <c r="H133" s="161">
        <v>299</v>
      </c>
      <c r="I133" s="163">
        <v>299</v>
      </c>
      <c r="J133" s="164" t="s">
        <v>680</v>
      </c>
      <c r="K133" s="165">
        <v>103</v>
      </c>
      <c r="L133" s="166">
        <v>0.52551020408163296</v>
      </c>
      <c r="M133" s="161" t="s">
        <v>595</v>
      </c>
      <c r="N133" s="167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55</v>
      </c>
      <c r="B134" s="159">
        <v>42473</v>
      </c>
      <c r="C134" s="159"/>
      <c r="D134" s="160" t="s">
        <v>698</v>
      </c>
      <c r="E134" s="161" t="s">
        <v>592</v>
      </c>
      <c r="F134" s="162">
        <v>88</v>
      </c>
      <c r="G134" s="161"/>
      <c r="H134" s="161">
        <v>103</v>
      </c>
      <c r="I134" s="163">
        <v>103</v>
      </c>
      <c r="J134" s="164" t="s">
        <v>680</v>
      </c>
      <c r="K134" s="165">
        <v>15</v>
      </c>
      <c r="L134" s="166">
        <v>0.170454545454545</v>
      </c>
      <c r="M134" s="161" t="s">
        <v>595</v>
      </c>
      <c r="N134" s="167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56</v>
      </c>
      <c r="B135" s="159">
        <v>42492</v>
      </c>
      <c r="C135" s="159"/>
      <c r="D135" s="160" t="s">
        <v>699</v>
      </c>
      <c r="E135" s="161" t="s">
        <v>592</v>
      </c>
      <c r="F135" s="162">
        <v>127.5</v>
      </c>
      <c r="G135" s="161"/>
      <c r="H135" s="161">
        <v>148</v>
      </c>
      <c r="I135" s="163" t="s">
        <v>700</v>
      </c>
      <c r="J135" s="164" t="s">
        <v>680</v>
      </c>
      <c r="K135" s="165">
        <f t="shared" ref="K135:K139" si="22">H135-F135</f>
        <v>20.5</v>
      </c>
      <c r="L135" s="166">
        <f t="shared" ref="L135:L139" si="23">K135/F135</f>
        <v>0.16078431372549021</v>
      </c>
      <c r="M135" s="161" t="s">
        <v>595</v>
      </c>
      <c r="N135" s="167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57</v>
      </c>
      <c r="B136" s="159">
        <v>42493</v>
      </c>
      <c r="C136" s="159"/>
      <c r="D136" s="160" t="s">
        <v>701</v>
      </c>
      <c r="E136" s="161" t="s">
        <v>592</v>
      </c>
      <c r="F136" s="162">
        <v>675</v>
      </c>
      <c r="G136" s="161"/>
      <c r="H136" s="161">
        <v>815</v>
      </c>
      <c r="I136" s="163" t="s">
        <v>702</v>
      </c>
      <c r="J136" s="164" t="s">
        <v>680</v>
      </c>
      <c r="K136" s="165">
        <f t="shared" si="22"/>
        <v>140</v>
      </c>
      <c r="L136" s="166">
        <f t="shared" si="23"/>
        <v>0.2074074074074074</v>
      </c>
      <c r="M136" s="161" t="s">
        <v>595</v>
      </c>
      <c r="N136" s="167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8">
        <v>58</v>
      </c>
      <c r="B137" s="169">
        <v>42522</v>
      </c>
      <c r="C137" s="169"/>
      <c r="D137" s="170" t="s">
        <v>703</v>
      </c>
      <c r="E137" s="171" t="s">
        <v>592</v>
      </c>
      <c r="F137" s="172">
        <v>500</v>
      </c>
      <c r="G137" s="172"/>
      <c r="H137" s="173">
        <v>232.5</v>
      </c>
      <c r="I137" s="173" t="s">
        <v>704</v>
      </c>
      <c r="J137" s="174" t="s">
        <v>705</v>
      </c>
      <c r="K137" s="175">
        <f t="shared" si="22"/>
        <v>-267.5</v>
      </c>
      <c r="L137" s="176">
        <f t="shared" si="23"/>
        <v>-0.53500000000000003</v>
      </c>
      <c r="M137" s="172" t="s">
        <v>605</v>
      </c>
      <c r="N137" s="169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59</v>
      </c>
      <c r="B138" s="159">
        <v>42527</v>
      </c>
      <c r="C138" s="159"/>
      <c r="D138" s="160" t="s">
        <v>543</v>
      </c>
      <c r="E138" s="161" t="s">
        <v>592</v>
      </c>
      <c r="F138" s="162">
        <v>110</v>
      </c>
      <c r="G138" s="161"/>
      <c r="H138" s="161">
        <v>126.5</v>
      </c>
      <c r="I138" s="163">
        <v>125</v>
      </c>
      <c r="J138" s="164" t="s">
        <v>632</v>
      </c>
      <c r="K138" s="165">
        <f t="shared" si="22"/>
        <v>16.5</v>
      </c>
      <c r="L138" s="166">
        <f t="shared" si="23"/>
        <v>0.15</v>
      </c>
      <c r="M138" s="161" t="s">
        <v>595</v>
      </c>
      <c r="N138" s="167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60</v>
      </c>
      <c r="B139" s="159">
        <v>42538</v>
      </c>
      <c r="C139" s="159"/>
      <c r="D139" s="160" t="s">
        <v>706</v>
      </c>
      <c r="E139" s="161" t="s">
        <v>592</v>
      </c>
      <c r="F139" s="162">
        <v>44</v>
      </c>
      <c r="G139" s="161"/>
      <c r="H139" s="161">
        <v>69.5</v>
      </c>
      <c r="I139" s="163">
        <v>69.5</v>
      </c>
      <c r="J139" s="164" t="s">
        <v>707</v>
      </c>
      <c r="K139" s="165">
        <f t="shared" si="22"/>
        <v>25.5</v>
      </c>
      <c r="L139" s="166">
        <f t="shared" si="23"/>
        <v>0.57954545454545459</v>
      </c>
      <c r="M139" s="161" t="s">
        <v>595</v>
      </c>
      <c r="N139" s="167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61</v>
      </c>
      <c r="B140" s="159">
        <v>42549</v>
      </c>
      <c r="C140" s="159"/>
      <c r="D140" s="160" t="s">
        <v>708</v>
      </c>
      <c r="E140" s="161" t="s">
        <v>592</v>
      </c>
      <c r="F140" s="162">
        <v>262.5</v>
      </c>
      <c r="G140" s="161"/>
      <c r="H140" s="161">
        <v>340</v>
      </c>
      <c r="I140" s="163">
        <v>333</v>
      </c>
      <c r="J140" s="164" t="s">
        <v>709</v>
      </c>
      <c r="K140" s="165">
        <v>77.5</v>
      </c>
      <c r="L140" s="166">
        <v>0.29523809523809502</v>
      </c>
      <c r="M140" s="161" t="s">
        <v>595</v>
      </c>
      <c r="N140" s="167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62</v>
      </c>
      <c r="B141" s="159">
        <v>42549</v>
      </c>
      <c r="C141" s="159"/>
      <c r="D141" s="160" t="s">
        <v>710</v>
      </c>
      <c r="E141" s="161" t="s">
        <v>592</v>
      </c>
      <c r="F141" s="162">
        <v>840</v>
      </c>
      <c r="G141" s="161"/>
      <c r="H141" s="161">
        <v>1230</v>
      </c>
      <c r="I141" s="163">
        <v>1230</v>
      </c>
      <c r="J141" s="164" t="s">
        <v>680</v>
      </c>
      <c r="K141" s="165">
        <v>390</v>
      </c>
      <c r="L141" s="166">
        <v>0.46428571428571402</v>
      </c>
      <c r="M141" s="161" t="s">
        <v>595</v>
      </c>
      <c r="N141" s="167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1">
        <v>63</v>
      </c>
      <c r="B142" s="182">
        <v>42556</v>
      </c>
      <c r="C142" s="182"/>
      <c r="D142" s="183" t="s">
        <v>711</v>
      </c>
      <c r="E142" s="184" t="s">
        <v>592</v>
      </c>
      <c r="F142" s="184">
        <v>395</v>
      </c>
      <c r="G142" s="185"/>
      <c r="H142" s="185">
        <f>(468.5+342.5)/2</f>
        <v>405.5</v>
      </c>
      <c r="I142" s="185">
        <v>510</v>
      </c>
      <c r="J142" s="186" t="s">
        <v>712</v>
      </c>
      <c r="K142" s="187">
        <f t="shared" ref="K142:K148" si="24">H142-F142</f>
        <v>10.5</v>
      </c>
      <c r="L142" s="188">
        <f t="shared" ref="L142:L148" si="25">K142/F142</f>
        <v>2.6582278481012658E-2</v>
      </c>
      <c r="M142" s="184" t="s">
        <v>613</v>
      </c>
      <c r="N142" s="182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8">
        <v>64</v>
      </c>
      <c r="B143" s="169">
        <v>42584</v>
      </c>
      <c r="C143" s="169"/>
      <c r="D143" s="170" t="s">
        <v>713</v>
      </c>
      <c r="E143" s="171" t="s">
        <v>604</v>
      </c>
      <c r="F143" s="172">
        <f>169.5-12.8</f>
        <v>156.69999999999999</v>
      </c>
      <c r="G143" s="172"/>
      <c r="H143" s="173">
        <v>77</v>
      </c>
      <c r="I143" s="173" t="s">
        <v>714</v>
      </c>
      <c r="J143" s="174" t="s">
        <v>715</v>
      </c>
      <c r="K143" s="175">
        <f t="shared" si="24"/>
        <v>-79.699999999999989</v>
      </c>
      <c r="L143" s="176">
        <f t="shared" si="25"/>
        <v>-0.50861518825781749</v>
      </c>
      <c r="M143" s="172" t="s">
        <v>605</v>
      </c>
      <c r="N143" s="169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8">
        <v>65</v>
      </c>
      <c r="B144" s="169">
        <v>42586</v>
      </c>
      <c r="C144" s="169"/>
      <c r="D144" s="170" t="s">
        <v>716</v>
      </c>
      <c r="E144" s="171" t="s">
        <v>592</v>
      </c>
      <c r="F144" s="172">
        <v>400</v>
      </c>
      <c r="G144" s="172"/>
      <c r="H144" s="173">
        <v>305</v>
      </c>
      <c r="I144" s="173">
        <v>475</v>
      </c>
      <c r="J144" s="174" t="s">
        <v>717</v>
      </c>
      <c r="K144" s="175">
        <f t="shared" si="24"/>
        <v>-95</v>
      </c>
      <c r="L144" s="176">
        <f t="shared" si="25"/>
        <v>-0.23749999999999999</v>
      </c>
      <c r="M144" s="172" t="s">
        <v>605</v>
      </c>
      <c r="N144" s="169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66</v>
      </c>
      <c r="B145" s="159">
        <v>42593</v>
      </c>
      <c r="C145" s="159"/>
      <c r="D145" s="160" t="s">
        <v>718</v>
      </c>
      <c r="E145" s="161" t="s">
        <v>592</v>
      </c>
      <c r="F145" s="162">
        <v>86.5</v>
      </c>
      <c r="G145" s="161"/>
      <c r="H145" s="161">
        <v>130</v>
      </c>
      <c r="I145" s="163">
        <v>130</v>
      </c>
      <c r="J145" s="164" t="s">
        <v>719</v>
      </c>
      <c r="K145" s="165">
        <f t="shared" si="24"/>
        <v>43.5</v>
      </c>
      <c r="L145" s="166">
        <f t="shared" si="25"/>
        <v>0.50289017341040465</v>
      </c>
      <c r="M145" s="161" t="s">
        <v>595</v>
      </c>
      <c r="N145" s="167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8">
        <v>67</v>
      </c>
      <c r="B146" s="169">
        <v>42600</v>
      </c>
      <c r="C146" s="169"/>
      <c r="D146" s="170" t="s">
        <v>122</v>
      </c>
      <c r="E146" s="171" t="s">
        <v>592</v>
      </c>
      <c r="F146" s="172">
        <v>133.5</v>
      </c>
      <c r="G146" s="172"/>
      <c r="H146" s="173">
        <v>126.5</v>
      </c>
      <c r="I146" s="173">
        <v>178</v>
      </c>
      <c r="J146" s="174" t="s">
        <v>720</v>
      </c>
      <c r="K146" s="175">
        <f t="shared" si="24"/>
        <v>-7</v>
      </c>
      <c r="L146" s="176">
        <f t="shared" si="25"/>
        <v>-5.2434456928838954E-2</v>
      </c>
      <c r="M146" s="172" t="s">
        <v>605</v>
      </c>
      <c r="N146" s="169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68</v>
      </c>
      <c r="B147" s="159">
        <v>42613</v>
      </c>
      <c r="C147" s="159"/>
      <c r="D147" s="160" t="s">
        <v>721</v>
      </c>
      <c r="E147" s="161" t="s">
        <v>592</v>
      </c>
      <c r="F147" s="162">
        <v>560</v>
      </c>
      <c r="G147" s="161"/>
      <c r="H147" s="161">
        <v>725</v>
      </c>
      <c r="I147" s="163">
        <v>725</v>
      </c>
      <c r="J147" s="164" t="s">
        <v>626</v>
      </c>
      <c r="K147" s="165">
        <f t="shared" si="24"/>
        <v>165</v>
      </c>
      <c r="L147" s="166">
        <f t="shared" si="25"/>
        <v>0.29464285714285715</v>
      </c>
      <c r="M147" s="161" t="s">
        <v>595</v>
      </c>
      <c r="N147" s="167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69</v>
      </c>
      <c r="B148" s="159">
        <v>42614</v>
      </c>
      <c r="C148" s="159"/>
      <c r="D148" s="160" t="s">
        <v>722</v>
      </c>
      <c r="E148" s="161" t="s">
        <v>592</v>
      </c>
      <c r="F148" s="162">
        <v>160.5</v>
      </c>
      <c r="G148" s="161"/>
      <c r="H148" s="161">
        <v>210</v>
      </c>
      <c r="I148" s="163">
        <v>210</v>
      </c>
      <c r="J148" s="164" t="s">
        <v>626</v>
      </c>
      <c r="K148" s="165">
        <f t="shared" si="24"/>
        <v>49.5</v>
      </c>
      <c r="L148" s="166">
        <f t="shared" si="25"/>
        <v>0.30841121495327101</v>
      </c>
      <c r="M148" s="161" t="s">
        <v>595</v>
      </c>
      <c r="N148" s="167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70</v>
      </c>
      <c r="B149" s="159">
        <v>42646</v>
      </c>
      <c r="C149" s="159"/>
      <c r="D149" s="160" t="s">
        <v>416</v>
      </c>
      <c r="E149" s="161" t="s">
        <v>592</v>
      </c>
      <c r="F149" s="162">
        <v>430</v>
      </c>
      <c r="G149" s="161"/>
      <c r="H149" s="161">
        <v>596</v>
      </c>
      <c r="I149" s="163">
        <v>575</v>
      </c>
      <c r="J149" s="164" t="s">
        <v>723</v>
      </c>
      <c r="K149" s="165">
        <v>166</v>
      </c>
      <c r="L149" s="166">
        <v>0.38604651162790699</v>
      </c>
      <c r="M149" s="161" t="s">
        <v>595</v>
      </c>
      <c r="N149" s="167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71</v>
      </c>
      <c r="B150" s="159">
        <v>42657</v>
      </c>
      <c r="C150" s="159"/>
      <c r="D150" s="160" t="s">
        <v>724</v>
      </c>
      <c r="E150" s="161" t="s">
        <v>592</v>
      </c>
      <c r="F150" s="162">
        <v>280</v>
      </c>
      <c r="G150" s="161"/>
      <c r="H150" s="161">
        <v>345</v>
      </c>
      <c r="I150" s="163">
        <v>345</v>
      </c>
      <c r="J150" s="164" t="s">
        <v>626</v>
      </c>
      <c r="K150" s="165">
        <f t="shared" ref="K150:K155" si="26">H150-F150</f>
        <v>65</v>
      </c>
      <c r="L150" s="166">
        <f t="shared" ref="L150:L151" si="27">K150/F150</f>
        <v>0.23214285714285715</v>
      </c>
      <c r="M150" s="161" t="s">
        <v>595</v>
      </c>
      <c r="N150" s="167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72</v>
      </c>
      <c r="B151" s="159">
        <v>42657</v>
      </c>
      <c r="C151" s="159"/>
      <c r="D151" s="160" t="s">
        <v>725</v>
      </c>
      <c r="E151" s="161" t="s">
        <v>592</v>
      </c>
      <c r="F151" s="162">
        <v>245</v>
      </c>
      <c r="G151" s="161"/>
      <c r="H151" s="161">
        <v>325.5</v>
      </c>
      <c r="I151" s="163">
        <v>330</v>
      </c>
      <c r="J151" s="164" t="s">
        <v>726</v>
      </c>
      <c r="K151" s="165">
        <f t="shared" si="26"/>
        <v>80.5</v>
      </c>
      <c r="L151" s="166">
        <f t="shared" si="27"/>
        <v>0.32857142857142857</v>
      </c>
      <c r="M151" s="161" t="s">
        <v>595</v>
      </c>
      <c r="N151" s="167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73</v>
      </c>
      <c r="B152" s="159">
        <v>42660</v>
      </c>
      <c r="C152" s="159"/>
      <c r="D152" s="160" t="s">
        <v>727</v>
      </c>
      <c r="E152" s="161" t="s">
        <v>592</v>
      </c>
      <c r="F152" s="162">
        <v>125</v>
      </c>
      <c r="G152" s="161"/>
      <c r="H152" s="161">
        <v>160</v>
      </c>
      <c r="I152" s="163">
        <v>160</v>
      </c>
      <c r="J152" s="164" t="s">
        <v>680</v>
      </c>
      <c r="K152" s="165">
        <f t="shared" si="26"/>
        <v>35</v>
      </c>
      <c r="L152" s="166">
        <v>0.28000000000000003</v>
      </c>
      <c r="M152" s="161" t="s">
        <v>595</v>
      </c>
      <c r="N152" s="167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74</v>
      </c>
      <c r="B153" s="159">
        <v>42660</v>
      </c>
      <c r="C153" s="159"/>
      <c r="D153" s="160" t="s">
        <v>728</v>
      </c>
      <c r="E153" s="161" t="s">
        <v>592</v>
      </c>
      <c r="F153" s="162">
        <v>114</v>
      </c>
      <c r="G153" s="161"/>
      <c r="H153" s="161">
        <v>145</v>
      </c>
      <c r="I153" s="163">
        <v>145</v>
      </c>
      <c r="J153" s="164" t="s">
        <v>680</v>
      </c>
      <c r="K153" s="165">
        <f t="shared" si="26"/>
        <v>31</v>
      </c>
      <c r="L153" s="166">
        <f t="shared" ref="L153:L155" si="28">K153/F153</f>
        <v>0.27192982456140352</v>
      </c>
      <c r="M153" s="161" t="s">
        <v>595</v>
      </c>
      <c r="N153" s="167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75</v>
      </c>
      <c r="B154" s="159">
        <v>42660</v>
      </c>
      <c r="C154" s="159"/>
      <c r="D154" s="160" t="s">
        <v>729</v>
      </c>
      <c r="E154" s="161" t="s">
        <v>592</v>
      </c>
      <c r="F154" s="162">
        <v>212</v>
      </c>
      <c r="G154" s="161"/>
      <c r="H154" s="161">
        <v>280</v>
      </c>
      <c r="I154" s="163">
        <v>276</v>
      </c>
      <c r="J154" s="164" t="s">
        <v>730</v>
      </c>
      <c r="K154" s="165">
        <f t="shared" si="26"/>
        <v>68</v>
      </c>
      <c r="L154" s="166">
        <f t="shared" si="28"/>
        <v>0.32075471698113206</v>
      </c>
      <c r="M154" s="161" t="s">
        <v>595</v>
      </c>
      <c r="N154" s="167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76</v>
      </c>
      <c r="B155" s="159">
        <v>42678</v>
      </c>
      <c r="C155" s="159"/>
      <c r="D155" s="160" t="s">
        <v>465</v>
      </c>
      <c r="E155" s="161" t="s">
        <v>592</v>
      </c>
      <c r="F155" s="162">
        <v>155</v>
      </c>
      <c r="G155" s="161"/>
      <c r="H155" s="161">
        <v>210</v>
      </c>
      <c r="I155" s="163">
        <v>210</v>
      </c>
      <c r="J155" s="164" t="s">
        <v>731</v>
      </c>
      <c r="K155" s="165">
        <f t="shared" si="26"/>
        <v>55</v>
      </c>
      <c r="L155" s="166">
        <f t="shared" si="28"/>
        <v>0.35483870967741937</v>
      </c>
      <c r="M155" s="161" t="s">
        <v>595</v>
      </c>
      <c r="N155" s="167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77</v>
      </c>
      <c r="B156" s="169">
        <v>42710</v>
      </c>
      <c r="C156" s="169"/>
      <c r="D156" s="170" t="s">
        <v>732</v>
      </c>
      <c r="E156" s="171" t="s">
        <v>592</v>
      </c>
      <c r="F156" s="172">
        <v>150.5</v>
      </c>
      <c r="G156" s="172"/>
      <c r="H156" s="173">
        <v>72.5</v>
      </c>
      <c r="I156" s="173">
        <v>174</v>
      </c>
      <c r="J156" s="174" t="s">
        <v>733</v>
      </c>
      <c r="K156" s="175">
        <v>-78</v>
      </c>
      <c r="L156" s="176">
        <v>-0.51827242524916906</v>
      </c>
      <c r="M156" s="172" t="s">
        <v>605</v>
      </c>
      <c r="N156" s="169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78</v>
      </c>
      <c r="B157" s="159">
        <v>42712</v>
      </c>
      <c r="C157" s="159"/>
      <c r="D157" s="160" t="s">
        <v>734</v>
      </c>
      <c r="E157" s="161" t="s">
        <v>592</v>
      </c>
      <c r="F157" s="162">
        <v>380</v>
      </c>
      <c r="G157" s="161"/>
      <c r="H157" s="161">
        <v>478</v>
      </c>
      <c r="I157" s="163">
        <v>468</v>
      </c>
      <c r="J157" s="164" t="s">
        <v>680</v>
      </c>
      <c r="K157" s="165">
        <f t="shared" ref="K157:K159" si="29">H157-F157</f>
        <v>98</v>
      </c>
      <c r="L157" s="166">
        <f t="shared" ref="L157:L159" si="30">K157/F157</f>
        <v>0.25789473684210529</v>
      </c>
      <c r="M157" s="161" t="s">
        <v>595</v>
      </c>
      <c r="N157" s="167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79</v>
      </c>
      <c r="B158" s="159">
        <v>42734</v>
      </c>
      <c r="C158" s="159"/>
      <c r="D158" s="160" t="s">
        <v>121</v>
      </c>
      <c r="E158" s="161" t="s">
        <v>592</v>
      </c>
      <c r="F158" s="162">
        <v>305</v>
      </c>
      <c r="G158" s="161"/>
      <c r="H158" s="161">
        <v>375</v>
      </c>
      <c r="I158" s="163">
        <v>375</v>
      </c>
      <c r="J158" s="164" t="s">
        <v>680</v>
      </c>
      <c r="K158" s="165">
        <f t="shared" si="29"/>
        <v>70</v>
      </c>
      <c r="L158" s="166">
        <f t="shared" si="30"/>
        <v>0.22950819672131148</v>
      </c>
      <c r="M158" s="161" t="s">
        <v>595</v>
      </c>
      <c r="N158" s="167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80</v>
      </c>
      <c r="B159" s="159">
        <v>42739</v>
      </c>
      <c r="C159" s="159"/>
      <c r="D159" s="160" t="s">
        <v>104</v>
      </c>
      <c r="E159" s="161" t="s">
        <v>592</v>
      </c>
      <c r="F159" s="162">
        <v>99.5</v>
      </c>
      <c r="G159" s="161"/>
      <c r="H159" s="161">
        <v>158</v>
      </c>
      <c r="I159" s="163">
        <v>158</v>
      </c>
      <c r="J159" s="164" t="s">
        <v>680</v>
      </c>
      <c r="K159" s="165">
        <f t="shared" si="29"/>
        <v>58.5</v>
      </c>
      <c r="L159" s="166">
        <f t="shared" si="30"/>
        <v>0.5879396984924623</v>
      </c>
      <c r="M159" s="161" t="s">
        <v>595</v>
      </c>
      <c r="N159" s="167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81</v>
      </c>
      <c r="B160" s="159">
        <v>42739</v>
      </c>
      <c r="C160" s="159"/>
      <c r="D160" s="160" t="s">
        <v>104</v>
      </c>
      <c r="E160" s="161" t="s">
        <v>592</v>
      </c>
      <c r="F160" s="162">
        <v>99.5</v>
      </c>
      <c r="G160" s="161"/>
      <c r="H160" s="161">
        <v>158</v>
      </c>
      <c r="I160" s="163">
        <v>158</v>
      </c>
      <c r="J160" s="164" t="s">
        <v>680</v>
      </c>
      <c r="K160" s="165">
        <v>58.5</v>
      </c>
      <c r="L160" s="166">
        <v>0.58793969849246197</v>
      </c>
      <c r="M160" s="161" t="s">
        <v>595</v>
      </c>
      <c r="N160" s="167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82</v>
      </c>
      <c r="B161" s="159">
        <v>42786</v>
      </c>
      <c r="C161" s="159"/>
      <c r="D161" s="160" t="s">
        <v>210</v>
      </c>
      <c r="E161" s="161" t="s">
        <v>592</v>
      </c>
      <c r="F161" s="162">
        <v>140.5</v>
      </c>
      <c r="G161" s="161"/>
      <c r="H161" s="161">
        <v>220</v>
      </c>
      <c r="I161" s="163">
        <v>220</v>
      </c>
      <c r="J161" s="164" t="s">
        <v>680</v>
      </c>
      <c r="K161" s="165">
        <f>H161-F161</f>
        <v>79.5</v>
      </c>
      <c r="L161" s="166">
        <f>K161/F161</f>
        <v>0.5658362989323843</v>
      </c>
      <c r="M161" s="161" t="s">
        <v>595</v>
      </c>
      <c r="N161" s="167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83</v>
      </c>
      <c r="B162" s="159">
        <v>42786</v>
      </c>
      <c r="C162" s="159"/>
      <c r="D162" s="160" t="s">
        <v>735</v>
      </c>
      <c r="E162" s="161" t="s">
        <v>592</v>
      </c>
      <c r="F162" s="162">
        <v>202.5</v>
      </c>
      <c r="G162" s="161"/>
      <c r="H162" s="161">
        <v>234</v>
      </c>
      <c r="I162" s="163">
        <v>234</v>
      </c>
      <c r="J162" s="164" t="s">
        <v>680</v>
      </c>
      <c r="K162" s="165">
        <v>31.5</v>
      </c>
      <c r="L162" s="166">
        <v>0.155555555555556</v>
      </c>
      <c r="M162" s="161" t="s">
        <v>595</v>
      </c>
      <c r="N162" s="167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84</v>
      </c>
      <c r="B163" s="159">
        <v>42818</v>
      </c>
      <c r="C163" s="159"/>
      <c r="D163" s="160" t="s">
        <v>736</v>
      </c>
      <c r="E163" s="161" t="s">
        <v>592</v>
      </c>
      <c r="F163" s="162">
        <v>300.5</v>
      </c>
      <c r="G163" s="161"/>
      <c r="H163" s="161">
        <v>417.5</v>
      </c>
      <c r="I163" s="163">
        <v>420</v>
      </c>
      <c r="J163" s="164" t="s">
        <v>737</v>
      </c>
      <c r="K163" s="165">
        <f>H163-F163</f>
        <v>117</v>
      </c>
      <c r="L163" s="166">
        <f>K163/F163</f>
        <v>0.38935108153078202</v>
      </c>
      <c r="M163" s="161" t="s">
        <v>595</v>
      </c>
      <c r="N163" s="167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85</v>
      </c>
      <c r="B164" s="159">
        <v>42818</v>
      </c>
      <c r="C164" s="159"/>
      <c r="D164" s="160" t="s">
        <v>710</v>
      </c>
      <c r="E164" s="161" t="s">
        <v>592</v>
      </c>
      <c r="F164" s="162">
        <v>850</v>
      </c>
      <c r="G164" s="161"/>
      <c r="H164" s="161">
        <v>1042.5</v>
      </c>
      <c r="I164" s="163">
        <v>1023</v>
      </c>
      <c r="J164" s="164" t="s">
        <v>738</v>
      </c>
      <c r="K164" s="165">
        <v>192.5</v>
      </c>
      <c r="L164" s="166">
        <v>0.22647058823529401</v>
      </c>
      <c r="M164" s="161" t="s">
        <v>595</v>
      </c>
      <c r="N164" s="167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86</v>
      </c>
      <c r="B165" s="159">
        <v>42830</v>
      </c>
      <c r="C165" s="159"/>
      <c r="D165" s="160" t="s">
        <v>496</v>
      </c>
      <c r="E165" s="161" t="s">
        <v>592</v>
      </c>
      <c r="F165" s="162">
        <v>785</v>
      </c>
      <c r="G165" s="161"/>
      <c r="H165" s="161">
        <v>930</v>
      </c>
      <c r="I165" s="163">
        <v>920</v>
      </c>
      <c r="J165" s="164" t="s">
        <v>739</v>
      </c>
      <c r="K165" s="165">
        <f>H165-F165</f>
        <v>145</v>
      </c>
      <c r="L165" s="166">
        <f>K165/F165</f>
        <v>0.18471337579617833</v>
      </c>
      <c r="M165" s="161" t="s">
        <v>595</v>
      </c>
      <c r="N165" s="167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8">
        <v>87</v>
      </c>
      <c r="B166" s="169">
        <v>42831</v>
      </c>
      <c r="C166" s="169"/>
      <c r="D166" s="170" t="s">
        <v>740</v>
      </c>
      <c r="E166" s="171" t="s">
        <v>592</v>
      </c>
      <c r="F166" s="172">
        <v>40</v>
      </c>
      <c r="G166" s="172"/>
      <c r="H166" s="173">
        <v>13.1</v>
      </c>
      <c r="I166" s="173">
        <v>60</v>
      </c>
      <c r="J166" s="174" t="s">
        <v>741</v>
      </c>
      <c r="K166" s="175">
        <v>-26.9</v>
      </c>
      <c r="L166" s="176">
        <v>-0.67249999999999999</v>
      </c>
      <c r="M166" s="172" t="s">
        <v>605</v>
      </c>
      <c r="N166" s="169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88</v>
      </c>
      <c r="B167" s="159">
        <v>42837</v>
      </c>
      <c r="C167" s="159"/>
      <c r="D167" s="160" t="s">
        <v>102</v>
      </c>
      <c r="E167" s="161" t="s">
        <v>592</v>
      </c>
      <c r="F167" s="162">
        <v>289.5</v>
      </c>
      <c r="G167" s="161"/>
      <c r="H167" s="161">
        <v>354</v>
      </c>
      <c r="I167" s="163">
        <v>360</v>
      </c>
      <c r="J167" s="164" t="s">
        <v>742</v>
      </c>
      <c r="K167" s="165">
        <f t="shared" ref="K167:K175" si="31">H167-F167</f>
        <v>64.5</v>
      </c>
      <c r="L167" s="166">
        <f t="shared" ref="L167:L175" si="32">K167/F167</f>
        <v>0.22279792746113988</v>
      </c>
      <c r="M167" s="161" t="s">
        <v>595</v>
      </c>
      <c r="N167" s="167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89</v>
      </c>
      <c r="B168" s="159">
        <v>42845</v>
      </c>
      <c r="C168" s="159"/>
      <c r="D168" s="160" t="s">
        <v>436</v>
      </c>
      <c r="E168" s="161" t="s">
        <v>592</v>
      </c>
      <c r="F168" s="162">
        <v>700</v>
      </c>
      <c r="G168" s="161"/>
      <c r="H168" s="161">
        <v>840</v>
      </c>
      <c r="I168" s="163">
        <v>840</v>
      </c>
      <c r="J168" s="164" t="s">
        <v>743</v>
      </c>
      <c r="K168" s="165">
        <f t="shared" si="31"/>
        <v>140</v>
      </c>
      <c r="L168" s="166">
        <f t="shared" si="32"/>
        <v>0.2</v>
      </c>
      <c r="M168" s="161" t="s">
        <v>595</v>
      </c>
      <c r="N168" s="167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90</v>
      </c>
      <c r="B169" s="159">
        <v>42887</v>
      </c>
      <c r="C169" s="159"/>
      <c r="D169" s="160" t="s">
        <v>744</v>
      </c>
      <c r="E169" s="161" t="s">
        <v>592</v>
      </c>
      <c r="F169" s="162">
        <v>130</v>
      </c>
      <c r="G169" s="161"/>
      <c r="H169" s="161">
        <v>144.25</v>
      </c>
      <c r="I169" s="163">
        <v>170</v>
      </c>
      <c r="J169" s="164" t="s">
        <v>745</v>
      </c>
      <c r="K169" s="165">
        <f t="shared" si="31"/>
        <v>14.25</v>
      </c>
      <c r="L169" s="166">
        <f t="shared" si="32"/>
        <v>0.10961538461538461</v>
      </c>
      <c r="M169" s="161" t="s">
        <v>595</v>
      </c>
      <c r="N169" s="167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91</v>
      </c>
      <c r="B170" s="159">
        <v>42901</v>
      </c>
      <c r="C170" s="159"/>
      <c r="D170" s="160" t="s">
        <v>746</v>
      </c>
      <c r="E170" s="161" t="s">
        <v>592</v>
      </c>
      <c r="F170" s="162">
        <v>214.5</v>
      </c>
      <c r="G170" s="161"/>
      <c r="H170" s="161">
        <v>262</v>
      </c>
      <c r="I170" s="163">
        <v>262</v>
      </c>
      <c r="J170" s="164" t="s">
        <v>615</v>
      </c>
      <c r="K170" s="165">
        <f t="shared" si="31"/>
        <v>47.5</v>
      </c>
      <c r="L170" s="166">
        <f t="shared" si="32"/>
        <v>0.22144522144522144</v>
      </c>
      <c r="M170" s="161" t="s">
        <v>595</v>
      </c>
      <c r="N170" s="16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92</v>
      </c>
      <c r="B171" s="190">
        <v>42933</v>
      </c>
      <c r="C171" s="190"/>
      <c r="D171" s="191" t="s">
        <v>747</v>
      </c>
      <c r="E171" s="192" t="s">
        <v>592</v>
      </c>
      <c r="F171" s="193">
        <v>370</v>
      </c>
      <c r="G171" s="192"/>
      <c r="H171" s="192">
        <v>447.5</v>
      </c>
      <c r="I171" s="194">
        <v>450</v>
      </c>
      <c r="J171" s="195" t="s">
        <v>680</v>
      </c>
      <c r="K171" s="165">
        <f t="shared" si="31"/>
        <v>77.5</v>
      </c>
      <c r="L171" s="196">
        <f t="shared" si="32"/>
        <v>0.20945945945945946</v>
      </c>
      <c r="M171" s="192" t="s">
        <v>595</v>
      </c>
      <c r="N171" s="197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93</v>
      </c>
      <c r="B172" s="190">
        <v>42943</v>
      </c>
      <c r="C172" s="190"/>
      <c r="D172" s="191" t="s">
        <v>208</v>
      </c>
      <c r="E172" s="192" t="s">
        <v>592</v>
      </c>
      <c r="F172" s="193">
        <v>657.5</v>
      </c>
      <c r="G172" s="192"/>
      <c r="H172" s="192">
        <v>825</v>
      </c>
      <c r="I172" s="194">
        <v>820</v>
      </c>
      <c r="J172" s="195" t="s">
        <v>680</v>
      </c>
      <c r="K172" s="165">
        <f t="shared" si="31"/>
        <v>167.5</v>
      </c>
      <c r="L172" s="196">
        <f t="shared" si="32"/>
        <v>0.25475285171102663</v>
      </c>
      <c r="M172" s="192" t="s">
        <v>595</v>
      </c>
      <c r="N172" s="197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94</v>
      </c>
      <c r="B173" s="159">
        <v>42964</v>
      </c>
      <c r="C173" s="159"/>
      <c r="D173" s="160" t="s">
        <v>384</v>
      </c>
      <c r="E173" s="161" t="s">
        <v>592</v>
      </c>
      <c r="F173" s="162">
        <v>605</v>
      </c>
      <c r="G173" s="161"/>
      <c r="H173" s="161">
        <v>750</v>
      </c>
      <c r="I173" s="163">
        <v>750</v>
      </c>
      <c r="J173" s="164" t="s">
        <v>739</v>
      </c>
      <c r="K173" s="165">
        <f t="shared" si="31"/>
        <v>145</v>
      </c>
      <c r="L173" s="166">
        <f t="shared" si="32"/>
        <v>0.23966942148760331</v>
      </c>
      <c r="M173" s="161" t="s">
        <v>595</v>
      </c>
      <c r="N173" s="167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95</v>
      </c>
      <c r="B174" s="169">
        <v>42979</v>
      </c>
      <c r="C174" s="169"/>
      <c r="D174" s="177" t="s">
        <v>748</v>
      </c>
      <c r="E174" s="172" t="s">
        <v>592</v>
      </c>
      <c r="F174" s="172">
        <v>255</v>
      </c>
      <c r="G174" s="173"/>
      <c r="H174" s="173">
        <v>217.25</v>
      </c>
      <c r="I174" s="173">
        <v>320</v>
      </c>
      <c r="J174" s="174" t="s">
        <v>749</v>
      </c>
      <c r="K174" s="175">
        <f t="shared" si="31"/>
        <v>-37.75</v>
      </c>
      <c r="L174" s="178">
        <f t="shared" si="32"/>
        <v>-0.14803921568627451</v>
      </c>
      <c r="M174" s="172" t="s">
        <v>605</v>
      </c>
      <c r="N174" s="169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96</v>
      </c>
      <c r="B175" s="159">
        <v>42997</v>
      </c>
      <c r="C175" s="159"/>
      <c r="D175" s="160" t="s">
        <v>750</v>
      </c>
      <c r="E175" s="161" t="s">
        <v>592</v>
      </c>
      <c r="F175" s="162">
        <v>215</v>
      </c>
      <c r="G175" s="161"/>
      <c r="H175" s="161">
        <v>258</v>
      </c>
      <c r="I175" s="163">
        <v>258</v>
      </c>
      <c r="J175" s="164" t="s">
        <v>680</v>
      </c>
      <c r="K175" s="165">
        <f t="shared" si="31"/>
        <v>43</v>
      </c>
      <c r="L175" s="166">
        <f t="shared" si="32"/>
        <v>0.2</v>
      </c>
      <c r="M175" s="161" t="s">
        <v>595</v>
      </c>
      <c r="N175" s="167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97</v>
      </c>
      <c r="B176" s="159">
        <v>42997</v>
      </c>
      <c r="C176" s="159"/>
      <c r="D176" s="160" t="s">
        <v>750</v>
      </c>
      <c r="E176" s="161" t="s">
        <v>592</v>
      </c>
      <c r="F176" s="162">
        <v>215</v>
      </c>
      <c r="G176" s="161"/>
      <c r="H176" s="161">
        <v>258</v>
      </c>
      <c r="I176" s="163">
        <v>258</v>
      </c>
      <c r="J176" s="195" t="s">
        <v>680</v>
      </c>
      <c r="K176" s="165">
        <v>43</v>
      </c>
      <c r="L176" s="166">
        <v>0.2</v>
      </c>
      <c r="M176" s="161" t="s">
        <v>595</v>
      </c>
      <c r="N176" s="167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98</v>
      </c>
      <c r="B177" s="190">
        <v>42998</v>
      </c>
      <c r="C177" s="190"/>
      <c r="D177" s="191" t="s">
        <v>751</v>
      </c>
      <c r="E177" s="192" t="s">
        <v>592</v>
      </c>
      <c r="F177" s="162">
        <v>75</v>
      </c>
      <c r="G177" s="192"/>
      <c r="H177" s="192">
        <v>90</v>
      </c>
      <c r="I177" s="194">
        <v>90</v>
      </c>
      <c r="J177" s="164" t="s">
        <v>752</v>
      </c>
      <c r="K177" s="165">
        <f t="shared" ref="K177:K182" si="33">H177-F177</f>
        <v>15</v>
      </c>
      <c r="L177" s="166">
        <f t="shared" ref="L177:L182" si="34">K177/F177</f>
        <v>0.2</v>
      </c>
      <c r="M177" s="161" t="s">
        <v>595</v>
      </c>
      <c r="N177" s="167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99</v>
      </c>
      <c r="B178" s="190">
        <v>43011</v>
      </c>
      <c r="C178" s="190"/>
      <c r="D178" s="191" t="s">
        <v>753</v>
      </c>
      <c r="E178" s="192" t="s">
        <v>592</v>
      </c>
      <c r="F178" s="193">
        <v>315</v>
      </c>
      <c r="G178" s="192"/>
      <c r="H178" s="192">
        <v>392</v>
      </c>
      <c r="I178" s="194">
        <v>384</v>
      </c>
      <c r="J178" s="195" t="s">
        <v>754</v>
      </c>
      <c r="K178" s="165">
        <f t="shared" si="33"/>
        <v>77</v>
      </c>
      <c r="L178" s="196">
        <f t="shared" si="34"/>
        <v>0.24444444444444444</v>
      </c>
      <c r="M178" s="192" t="s">
        <v>595</v>
      </c>
      <c r="N178" s="197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100</v>
      </c>
      <c r="B179" s="190">
        <v>43013</v>
      </c>
      <c r="C179" s="190"/>
      <c r="D179" s="191" t="s">
        <v>469</v>
      </c>
      <c r="E179" s="192" t="s">
        <v>592</v>
      </c>
      <c r="F179" s="193">
        <v>145</v>
      </c>
      <c r="G179" s="192"/>
      <c r="H179" s="192">
        <v>179</v>
      </c>
      <c r="I179" s="194">
        <v>180</v>
      </c>
      <c r="J179" s="195" t="s">
        <v>755</v>
      </c>
      <c r="K179" s="165">
        <f t="shared" si="33"/>
        <v>34</v>
      </c>
      <c r="L179" s="196">
        <f t="shared" si="34"/>
        <v>0.23448275862068965</v>
      </c>
      <c r="M179" s="192" t="s">
        <v>595</v>
      </c>
      <c r="N179" s="197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101</v>
      </c>
      <c r="B180" s="190">
        <v>43014</v>
      </c>
      <c r="C180" s="190"/>
      <c r="D180" s="191" t="s">
        <v>359</v>
      </c>
      <c r="E180" s="192" t="s">
        <v>592</v>
      </c>
      <c r="F180" s="193">
        <v>256</v>
      </c>
      <c r="G180" s="192"/>
      <c r="H180" s="192">
        <v>323</v>
      </c>
      <c r="I180" s="194">
        <v>320</v>
      </c>
      <c r="J180" s="195" t="s">
        <v>680</v>
      </c>
      <c r="K180" s="165">
        <f t="shared" si="33"/>
        <v>67</v>
      </c>
      <c r="L180" s="196">
        <f t="shared" si="34"/>
        <v>0.26171875</v>
      </c>
      <c r="M180" s="192" t="s">
        <v>595</v>
      </c>
      <c r="N180" s="197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102</v>
      </c>
      <c r="B181" s="190">
        <v>43017</v>
      </c>
      <c r="C181" s="190"/>
      <c r="D181" s="191" t="s">
        <v>373</v>
      </c>
      <c r="E181" s="192" t="s">
        <v>592</v>
      </c>
      <c r="F181" s="193">
        <v>137.5</v>
      </c>
      <c r="G181" s="192"/>
      <c r="H181" s="192">
        <v>184</v>
      </c>
      <c r="I181" s="194">
        <v>183</v>
      </c>
      <c r="J181" s="195" t="s">
        <v>756</v>
      </c>
      <c r="K181" s="165">
        <f t="shared" si="33"/>
        <v>46.5</v>
      </c>
      <c r="L181" s="196">
        <f t="shared" si="34"/>
        <v>0.33818181818181819</v>
      </c>
      <c r="M181" s="192" t="s">
        <v>595</v>
      </c>
      <c r="N181" s="197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103</v>
      </c>
      <c r="B182" s="190">
        <v>43018</v>
      </c>
      <c r="C182" s="190"/>
      <c r="D182" s="191" t="s">
        <v>757</v>
      </c>
      <c r="E182" s="192" t="s">
        <v>592</v>
      </c>
      <c r="F182" s="193">
        <v>125.5</v>
      </c>
      <c r="G182" s="192"/>
      <c r="H182" s="192">
        <v>158</v>
      </c>
      <c r="I182" s="194">
        <v>155</v>
      </c>
      <c r="J182" s="195" t="s">
        <v>758</v>
      </c>
      <c r="K182" s="165">
        <f t="shared" si="33"/>
        <v>32.5</v>
      </c>
      <c r="L182" s="196">
        <f t="shared" si="34"/>
        <v>0.25896414342629481</v>
      </c>
      <c r="M182" s="192" t="s">
        <v>595</v>
      </c>
      <c r="N182" s="197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104</v>
      </c>
      <c r="B183" s="190">
        <v>43018</v>
      </c>
      <c r="C183" s="190"/>
      <c r="D183" s="191" t="s">
        <v>759</v>
      </c>
      <c r="E183" s="192" t="s">
        <v>592</v>
      </c>
      <c r="F183" s="193">
        <v>895</v>
      </c>
      <c r="G183" s="192"/>
      <c r="H183" s="192">
        <v>1122.5</v>
      </c>
      <c r="I183" s="194">
        <v>1078</v>
      </c>
      <c r="J183" s="195" t="s">
        <v>760</v>
      </c>
      <c r="K183" s="165">
        <v>227.5</v>
      </c>
      <c r="L183" s="196">
        <v>0.25418994413407803</v>
      </c>
      <c r="M183" s="192" t="s">
        <v>595</v>
      </c>
      <c r="N183" s="197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105</v>
      </c>
      <c r="B184" s="190">
        <v>43020</v>
      </c>
      <c r="C184" s="190"/>
      <c r="D184" s="191" t="s">
        <v>368</v>
      </c>
      <c r="E184" s="192" t="s">
        <v>592</v>
      </c>
      <c r="F184" s="193">
        <v>525</v>
      </c>
      <c r="G184" s="192"/>
      <c r="H184" s="192">
        <v>629</v>
      </c>
      <c r="I184" s="194">
        <v>629</v>
      </c>
      <c r="J184" s="195" t="s">
        <v>680</v>
      </c>
      <c r="K184" s="165">
        <v>104</v>
      </c>
      <c r="L184" s="196">
        <v>0.19809523809523799</v>
      </c>
      <c r="M184" s="192" t="s">
        <v>595</v>
      </c>
      <c r="N184" s="197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106</v>
      </c>
      <c r="B185" s="190">
        <v>43046</v>
      </c>
      <c r="C185" s="190"/>
      <c r="D185" s="191" t="s">
        <v>409</v>
      </c>
      <c r="E185" s="192" t="s">
        <v>592</v>
      </c>
      <c r="F185" s="193">
        <v>740</v>
      </c>
      <c r="G185" s="192"/>
      <c r="H185" s="192">
        <v>892.5</v>
      </c>
      <c r="I185" s="194">
        <v>900</v>
      </c>
      <c r="J185" s="195" t="s">
        <v>761</v>
      </c>
      <c r="K185" s="165">
        <f t="shared" ref="K185:K187" si="35">H185-F185</f>
        <v>152.5</v>
      </c>
      <c r="L185" s="196">
        <f t="shared" ref="L185:L187" si="36">K185/F185</f>
        <v>0.20608108108108109</v>
      </c>
      <c r="M185" s="192" t="s">
        <v>595</v>
      </c>
      <c r="N185" s="197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107</v>
      </c>
      <c r="B186" s="159">
        <v>43073</v>
      </c>
      <c r="C186" s="159"/>
      <c r="D186" s="160" t="s">
        <v>762</v>
      </c>
      <c r="E186" s="161" t="s">
        <v>592</v>
      </c>
      <c r="F186" s="162">
        <v>118.5</v>
      </c>
      <c r="G186" s="161"/>
      <c r="H186" s="161">
        <v>143.5</v>
      </c>
      <c r="I186" s="163">
        <v>145</v>
      </c>
      <c r="J186" s="164" t="s">
        <v>763</v>
      </c>
      <c r="K186" s="165">
        <f t="shared" si="35"/>
        <v>25</v>
      </c>
      <c r="L186" s="166">
        <f t="shared" si="36"/>
        <v>0.2109704641350211</v>
      </c>
      <c r="M186" s="161" t="s">
        <v>595</v>
      </c>
      <c r="N186" s="167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108</v>
      </c>
      <c r="B187" s="169">
        <v>43090</v>
      </c>
      <c r="C187" s="169"/>
      <c r="D187" s="170" t="s">
        <v>441</v>
      </c>
      <c r="E187" s="171" t="s">
        <v>592</v>
      </c>
      <c r="F187" s="172">
        <v>715</v>
      </c>
      <c r="G187" s="172"/>
      <c r="H187" s="173">
        <v>500</v>
      </c>
      <c r="I187" s="173">
        <v>872</v>
      </c>
      <c r="J187" s="174" t="s">
        <v>764</v>
      </c>
      <c r="K187" s="175">
        <f t="shared" si="35"/>
        <v>-215</v>
      </c>
      <c r="L187" s="176">
        <f t="shared" si="36"/>
        <v>-0.30069930069930068</v>
      </c>
      <c r="M187" s="172" t="s">
        <v>605</v>
      </c>
      <c r="N187" s="169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109</v>
      </c>
      <c r="B188" s="159">
        <v>43098</v>
      </c>
      <c r="C188" s="159"/>
      <c r="D188" s="160" t="s">
        <v>753</v>
      </c>
      <c r="E188" s="161" t="s">
        <v>592</v>
      </c>
      <c r="F188" s="162">
        <v>435</v>
      </c>
      <c r="G188" s="161"/>
      <c r="H188" s="161">
        <v>542.5</v>
      </c>
      <c r="I188" s="163">
        <v>539</v>
      </c>
      <c r="J188" s="164" t="s">
        <v>680</v>
      </c>
      <c r="K188" s="165">
        <v>107.5</v>
      </c>
      <c r="L188" s="166">
        <v>0.247126436781609</v>
      </c>
      <c r="M188" s="161" t="s">
        <v>595</v>
      </c>
      <c r="N188" s="167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110</v>
      </c>
      <c r="B189" s="159">
        <v>43098</v>
      </c>
      <c r="C189" s="159"/>
      <c r="D189" s="160" t="s">
        <v>561</v>
      </c>
      <c r="E189" s="161" t="s">
        <v>592</v>
      </c>
      <c r="F189" s="162">
        <v>885</v>
      </c>
      <c r="G189" s="161"/>
      <c r="H189" s="161">
        <v>1090</v>
      </c>
      <c r="I189" s="163">
        <v>1084</v>
      </c>
      <c r="J189" s="164" t="s">
        <v>680</v>
      </c>
      <c r="K189" s="165">
        <v>205</v>
      </c>
      <c r="L189" s="166">
        <v>0.23163841807909599</v>
      </c>
      <c r="M189" s="161" t="s">
        <v>595</v>
      </c>
      <c r="N189" s="167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111</v>
      </c>
      <c r="B190" s="199">
        <v>43192</v>
      </c>
      <c r="C190" s="199"/>
      <c r="D190" s="177" t="s">
        <v>765</v>
      </c>
      <c r="E190" s="172" t="s">
        <v>592</v>
      </c>
      <c r="F190" s="200">
        <v>478.5</v>
      </c>
      <c r="G190" s="172"/>
      <c r="H190" s="172">
        <v>442</v>
      </c>
      <c r="I190" s="173">
        <v>613</v>
      </c>
      <c r="J190" s="174" t="s">
        <v>766</v>
      </c>
      <c r="K190" s="175">
        <f t="shared" ref="K190:K193" si="37">H190-F190</f>
        <v>-36.5</v>
      </c>
      <c r="L190" s="176">
        <f t="shared" ref="L190:L193" si="38">K190/F190</f>
        <v>-7.6280041797283177E-2</v>
      </c>
      <c r="M190" s="172" t="s">
        <v>605</v>
      </c>
      <c r="N190" s="169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8">
        <v>112</v>
      </c>
      <c r="B191" s="169">
        <v>43194</v>
      </c>
      <c r="C191" s="169"/>
      <c r="D191" s="170" t="s">
        <v>767</v>
      </c>
      <c r="E191" s="171" t="s">
        <v>592</v>
      </c>
      <c r="F191" s="172">
        <f>141.5-7.3</f>
        <v>134.19999999999999</v>
      </c>
      <c r="G191" s="172"/>
      <c r="H191" s="173">
        <v>77</v>
      </c>
      <c r="I191" s="173">
        <v>180</v>
      </c>
      <c r="J191" s="174" t="s">
        <v>768</v>
      </c>
      <c r="K191" s="175">
        <f t="shared" si="37"/>
        <v>-57.199999999999989</v>
      </c>
      <c r="L191" s="176">
        <f t="shared" si="38"/>
        <v>-0.42622950819672129</v>
      </c>
      <c r="M191" s="172" t="s">
        <v>605</v>
      </c>
      <c r="N191" s="169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8">
        <v>113</v>
      </c>
      <c r="B192" s="169">
        <v>43209</v>
      </c>
      <c r="C192" s="169"/>
      <c r="D192" s="170" t="s">
        <v>769</v>
      </c>
      <c r="E192" s="171" t="s">
        <v>592</v>
      </c>
      <c r="F192" s="172">
        <v>430</v>
      </c>
      <c r="G192" s="172"/>
      <c r="H192" s="173">
        <v>220</v>
      </c>
      <c r="I192" s="173">
        <v>537</v>
      </c>
      <c r="J192" s="174" t="s">
        <v>770</v>
      </c>
      <c r="K192" s="175">
        <f t="shared" si="37"/>
        <v>-210</v>
      </c>
      <c r="L192" s="176">
        <f t="shared" si="38"/>
        <v>-0.48837209302325579</v>
      </c>
      <c r="M192" s="172" t="s">
        <v>605</v>
      </c>
      <c r="N192" s="169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114</v>
      </c>
      <c r="B193" s="190">
        <v>43220</v>
      </c>
      <c r="C193" s="190"/>
      <c r="D193" s="191" t="s">
        <v>771</v>
      </c>
      <c r="E193" s="192" t="s">
        <v>592</v>
      </c>
      <c r="F193" s="192">
        <v>153.5</v>
      </c>
      <c r="G193" s="192"/>
      <c r="H193" s="192">
        <v>196</v>
      </c>
      <c r="I193" s="194">
        <v>196</v>
      </c>
      <c r="J193" s="164" t="s">
        <v>772</v>
      </c>
      <c r="K193" s="165">
        <f t="shared" si="37"/>
        <v>42.5</v>
      </c>
      <c r="L193" s="166">
        <f t="shared" si="38"/>
        <v>0.27687296416938112</v>
      </c>
      <c r="M193" s="161" t="s">
        <v>595</v>
      </c>
      <c r="N193" s="167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8">
        <v>115</v>
      </c>
      <c r="B194" s="169">
        <v>43306</v>
      </c>
      <c r="C194" s="169"/>
      <c r="D194" s="170" t="s">
        <v>740</v>
      </c>
      <c r="E194" s="171" t="s">
        <v>592</v>
      </c>
      <c r="F194" s="172">
        <v>27.5</v>
      </c>
      <c r="G194" s="172"/>
      <c r="H194" s="173">
        <v>13.1</v>
      </c>
      <c r="I194" s="173">
        <v>60</v>
      </c>
      <c r="J194" s="174" t="s">
        <v>773</v>
      </c>
      <c r="K194" s="175">
        <v>-14.4</v>
      </c>
      <c r="L194" s="176">
        <v>-0.52363636363636401</v>
      </c>
      <c r="M194" s="172" t="s">
        <v>605</v>
      </c>
      <c r="N194" s="169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116</v>
      </c>
      <c r="B195" s="199">
        <v>43318</v>
      </c>
      <c r="C195" s="199"/>
      <c r="D195" s="177" t="s">
        <v>774</v>
      </c>
      <c r="E195" s="172" t="s">
        <v>592</v>
      </c>
      <c r="F195" s="172">
        <v>148.5</v>
      </c>
      <c r="G195" s="172"/>
      <c r="H195" s="172">
        <v>102</v>
      </c>
      <c r="I195" s="173">
        <v>182</v>
      </c>
      <c r="J195" s="174" t="s">
        <v>775</v>
      </c>
      <c r="K195" s="175">
        <f>H195-F195</f>
        <v>-46.5</v>
      </c>
      <c r="L195" s="176">
        <f>K195/F195</f>
        <v>-0.31313131313131315</v>
      </c>
      <c r="M195" s="172" t="s">
        <v>605</v>
      </c>
      <c r="N195" s="169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117</v>
      </c>
      <c r="B196" s="159">
        <v>43335</v>
      </c>
      <c r="C196" s="159"/>
      <c r="D196" s="160" t="s">
        <v>776</v>
      </c>
      <c r="E196" s="161" t="s">
        <v>592</v>
      </c>
      <c r="F196" s="192">
        <v>285</v>
      </c>
      <c r="G196" s="161"/>
      <c r="H196" s="161">
        <v>355</v>
      </c>
      <c r="I196" s="163">
        <v>364</v>
      </c>
      <c r="J196" s="164" t="s">
        <v>777</v>
      </c>
      <c r="K196" s="165">
        <v>70</v>
      </c>
      <c r="L196" s="166">
        <v>0.24561403508771901</v>
      </c>
      <c r="M196" s="161" t="s">
        <v>595</v>
      </c>
      <c r="N196" s="167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118</v>
      </c>
      <c r="B197" s="159">
        <v>43341</v>
      </c>
      <c r="C197" s="159"/>
      <c r="D197" s="160" t="s">
        <v>399</v>
      </c>
      <c r="E197" s="161" t="s">
        <v>592</v>
      </c>
      <c r="F197" s="192">
        <v>525</v>
      </c>
      <c r="G197" s="161"/>
      <c r="H197" s="161">
        <v>585</v>
      </c>
      <c r="I197" s="163">
        <v>635</v>
      </c>
      <c r="J197" s="164" t="s">
        <v>778</v>
      </c>
      <c r="K197" s="165">
        <f t="shared" ref="K197:K248" si="39">H197-F197</f>
        <v>60</v>
      </c>
      <c r="L197" s="166">
        <f t="shared" ref="L197:L248" si="40">K197/F197</f>
        <v>0.11428571428571428</v>
      </c>
      <c r="M197" s="161" t="s">
        <v>595</v>
      </c>
      <c r="N197" s="167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119</v>
      </c>
      <c r="B198" s="159">
        <v>43395</v>
      </c>
      <c r="C198" s="159"/>
      <c r="D198" s="160" t="s">
        <v>384</v>
      </c>
      <c r="E198" s="161" t="s">
        <v>592</v>
      </c>
      <c r="F198" s="192">
        <v>475</v>
      </c>
      <c r="G198" s="161"/>
      <c r="H198" s="161">
        <v>574</v>
      </c>
      <c r="I198" s="163">
        <v>570</v>
      </c>
      <c r="J198" s="164" t="s">
        <v>680</v>
      </c>
      <c r="K198" s="165">
        <f t="shared" si="39"/>
        <v>99</v>
      </c>
      <c r="L198" s="166">
        <f t="shared" si="40"/>
        <v>0.20842105263157895</v>
      </c>
      <c r="M198" s="161" t="s">
        <v>595</v>
      </c>
      <c r="N198" s="167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120</v>
      </c>
      <c r="B199" s="190">
        <v>43397</v>
      </c>
      <c r="C199" s="190"/>
      <c r="D199" s="191" t="s">
        <v>779</v>
      </c>
      <c r="E199" s="192" t="s">
        <v>592</v>
      </c>
      <c r="F199" s="192">
        <v>707.5</v>
      </c>
      <c r="G199" s="192"/>
      <c r="H199" s="192">
        <v>872</v>
      </c>
      <c r="I199" s="194">
        <v>872</v>
      </c>
      <c r="J199" s="195" t="s">
        <v>680</v>
      </c>
      <c r="K199" s="165">
        <f t="shared" si="39"/>
        <v>164.5</v>
      </c>
      <c r="L199" s="196">
        <f t="shared" si="40"/>
        <v>0.23250883392226149</v>
      </c>
      <c r="M199" s="192" t="s">
        <v>595</v>
      </c>
      <c r="N199" s="197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121</v>
      </c>
      <c r="B200" s="190">
        <v>43398</v>
      </c>
      <c r="C200" s="190"/>
      <c r="D200" s="191" t="s">
        <v>780</v>
      </c>
      <c r="E200" s="192" t="s">
        <v>592</v>
      </c>
      <c r="F200" s="192">
        <v>162</v>
      </c>
      <c r="G200" s="192"/>
      <c r="H200" s="192">
        <v>204</v>
      </c>
      <c r="I200" s="194">
        <v>209</v>
      </c>
      <c r="J200" s="195" t="s">
        <v>781</v>
      </c>
      <c r="K200" s="165">
        <f t="shared" si="39"/>
        <v>42</v>
      </c>
      <c r="L200" s="196">
        <f t="shared" si="40"/>
        <v>0.25925925925925924</v>
      </c>
      <c r="M200" s="192" t="s">
        <v>595</v>
      </c>
      <c r="N200" s="197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122</v>
      </c>
      <c r="B201" s="190">
        <v>43399</v>
      </c>
      <c r="C201" s="190"/>
      <c r="D201" s="191" t="s">
        <v>489</v>
      </c>
      <c r="E201" s="192" t="s">
        <v>592</v>
      </c>
      <c r="F201" s="192">
        <v>240</v>
      </c>
      <c r="G201" s="192"/>
      <c r="H201" s="192">
        <v>297</v>
      </c>
      <c r="I201" s="194">
        <v>297</v>
      </c>
      <c r="J201" s="195" t="s">
        <v>680</v>
      </c>
      <c r="K201" s="201">
        <f t="shared" si="39"/>
        <v>57</v>
      </c>
      <c r="L201" s="196">
        <f t="shared" si="40"/>
        <v>0.23749999999999999</v>
      </c>
      <c r="M201" s="192" t="s">
        <v>595</v>
      </c>
      <c r="N201" s="197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123</v>
      </c>
      <c r="B202" s="159">
        <v>43439</v>
      </c>
      <c r="C202" s="159"/>
      <c r="D202" s="160" t="s">
        <v>782</v>
      </c>
      <c r="E202" s="161" t="s">
        <v>592</v>
      </c>
      <c r="F202" s="161">
        <v>202.5</v>
      </c>
      <c r="G202" s="161"/>
      <c r="H202" s="161">
        <v>255</v>
      </c>
      <c r="I202" s="163">
        <v>252</v>
      </c>
      <c r="J202" s="164" t="s">
        <v>680</v>
      </c>
      <c r="K202" s="165">
        <f t="shared" si="39"/>
        <v>52.5</v>
      </c>
      <c r="L202" s="166">
        <f t="shared" si="40"/>
        <v>0.25925925925925924</v>
      </c>
      <c r="M202" s="161" t="s">
        <v>595</v>
      </c>
      <c r="N202" s="167">
        <v>43542</v>
      </c>
      <c r="O202" s="1"/>
      <c r="P202" s="1"/>
      <c r="Q202" s="1"/>
      <c r="R202" s="6" t="s">
        <v>783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124</v>
      </c>
      <c r="B203" s="190">
        <v>43465</v>
      </c>
      <c r="C203" s="159"/>
      <c r="D203" s="191" t="s">
        <v>159</v>
      </c>
      <c r="E203" s="192" t="s">
        <v>592</v>
      </c>
      <c r="F203" s="192">
        <v>710</v>
      </c>
      <c r="G203" s="192"/>
      <c r="H203" s="192">
        <v>866</v>
      </c>
      <c r="I203" s="194">
        <v>866</v>
      </c>
      <c r="J203" s="195" t="s">
        <v>680</v>
      </c>
      <c r="K203" s="165">
        <f t="shared" si="39"/>
        <v>156</v>
      </c>
      <c r="L203" s="166">
        <f t="shared" si="40"/>
        <v>0.21971830985915494</v>
      </c>
      <c r="M203" s="161" t="s">
        <v>595</v>
      </c>
      <c r="N203" s="167">
        <v>43553</v>
      </c>
      <c r="O203" s="1"/>
      <c r="P203" s="1"/>
      <c r="Q203" s="1"/>
      <c r="R203" s="6" t="s">
        <v>783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125</v>
      </c>
      <c r="B204" s="190">
        <v>43522</v>
      </c>
      <c r="C204" s="190"/>
      <c r="D204" s="191" t="s">
        <v>174</v>
      </c>
      <c r="E204" s="192" t="s">
        <v>592</v>
      </c>
      <c r="F204" s="192">
        <v>337.25</v>
      </c>
      <c r="G204" s="192"/>
      <c r="H204" s="192">
        <v>398.5</v>
      </c>
      <c r="I204" s="194">
        <v>411</v>
      </c>
      <c r="J204" s="164" t="s">
        <v>784</v>
      </c>
      <c r="K204" s="165">
        <f t="shared" si="39"/>
        <v>61.25</v>
      </c>
      <c r="L204" s="166">
        <f t="shared" si="40"/>
        <v>0.1816160118606375</v>
      </c>
      <c r="M204" s="161" t="s">
        <v>595</v>
      </c>
      <c r="N204" s="167">
        <v>43760</v>
      </c>
      <c r="O204" s="1"/>
      <c r="P204" s="1"/>
      <c r="Q204" s="1"/>
      <c r="R204" s="6" t="s">
        <v>783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2">
        <v>126</v>
      </c>
      <c r="B205" s="203">
        <v>43559</v>
      </c>
      <c r="C205" s="203"/>
      <c r="D205" s="204" t="s">
        <v>785</v>
      </c>
      <c r="E205" s="205" t="s">
        <v>592</v>
      </c>
      <c r="F205" s="205">
        <v>130</v>
      </c>
      <c r="G205" s="205"/>
      <c r="H205" s="205">
        <v>65</v>
      </c>
      <c r="I205" s="206">
        <v>158</v>
      </c>
      <c r="J205" s="174" t="s">
        <v>786</v>
      </c>
      <c r="K205" s="175">
        <f t="shared" si="39"/>
        <v>-65</v>
      </c>
      <c r="L205" s="176">
        <f t="shared" si="40"/>
        <v>-0.5</v>
      </c>
      <c r="M205" s="172" t="s">
        <v>605</v>
      </c>
      <c r="N205" s="169">
        <v>43726</v>
      </c>
      <c r="O205" s="1"/>
      <c r="P205" s="1"/>
      <c r="Q205" s="1"/>
      <c r="R205" s="6" t="s">
        <v>787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127</v>
      </c>
      <c r="B206" s="190">
        <v>43017</v>
      </c>
      <c r="C206" s="190"/>
      <c r="D206" s="191" t="s">
        <v>210</v>
      </c>
      <c r="E206" s="192" t="s">
        <v>592</v>
      </c>
      <c r="F206" s="192">
        <v>141.5</v>
      </c>
      <c r="G206" s="192"/>
      <c r="H206" s="192">
        <v>183.5</v>
      </c>
      <c r="I206" s="194">
        <v>210</v>
      </c>
      <c r="J206" s="164" t="s">
        <v>781</v>
      </c>
      <c r="K206" s="165">
        <f t="shared" si="39"/>
        <v>42</v>
      </c>
      <c r="L206" s="166">
        <f t="shared" si="40"/>
        <v>0.29681978798586572</v>
      </c>
      <c r="M206" s="161" t="s">
        <v>595</v>
      </c>
      <c r="N206" s="167">
        <v>43042</v>
      </c>
      <c r="O206" s="1"/>
      <c r="P206" s="1"/>
      <c r="Q206" s="1"/>
      <c r="R206" s="6" t="s">
        <v>787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2">
        <v>128</v>
      </c>
      <c r="B207" s="203">
        <v>43074</v>
      </c>
      <c r="C207" s="203"/>
      <c r="D207" s="204" t="s">
        <v>788</v>
      </c>
      <c r="E207" s="205" t="s">
        <v>592</v>
      </c>
      <c r="F207" s="200">
        <v>172</v>
      </c>
      <c r="G207" s="205"/>
      <c r="H207" s="205">
        <v>155.25</v>
      </c>
      <c r="I207" s="206">
        <v>230</v>
      </c>
      <c r="J207" s="174" t="s">
        <v>789</v>
      </c>
      <c r="K207" s="175">
        <f t="shared" si="39"/>
        <v>-16.75</v>
      </c>
      <c r="L207" s="176">
        <f t="shared" si="40"/>
        <v>-9.7383720930232565E-2</v>
      </c>
      <c r="M207" s="172" t="s">
        <v>605</v>
      </c>
      <c r="N207" s="169">
        <v>43787</v>
      </c>
      <c r="O207" s="1"/>
      <c r="P207" s="1"/>
      <c r="Q207" s="1"/>
      <c r="R207" s="6" t="s">
        <v>787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129</v>
      </c>
      <c r="B208" s="190">
        <v>43398</v>
      </c>
      <c r="C208" s="190"/>
      <c r="D208" s="191" t="s">
        <v>120</v>
      </c>
      <c r="E208" s="192" t="s">
        <v>592</v>
      </c>
      <c r="F208" s="192">
        <v>698.5</v>
      </c>
      <c r="G208" s="192"/>
      <c r="H208" s="192">
        <v>890</v>
      </c>
      <c r="I208" s="194">
        <v>890</v>
      </c>
      <c r="J208" s="164" t="s">
        <v>790</v>
      </c>
      <c r="K208" s="165">
        <f t="shared" si="39"/>
        <v>191.5</v>
      </c>
      <c r="L208" s="166">
        <f t="shared" si="40"/>
        <v>0.27415891195418757</v>
      </c>
      <c r="M208" s="161" t="s">
        <v>595</v>
      </c>
      <c r="N208" s="167">
        <v>44328</v>
      </c>
      <c r="O208" s="1"/>
      <c r="P208" s="1"/>
      <c r="Q208" s="1"/>
      <c r="R208" s="6" t="s">
        <v>783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130</v>
      </c>
      <c r="B209" s="190">
        <v>42877</v>
      </c>
      <c r="C209" s="190"/>
      <c r="D209" s="191" t="s">
        <v>791</v>
      </c>
      <c r="E209" s="192" t="s">
        <v>592</v>
      </c>
      <c r="F209" s="192">
        <v>127.6</v>
      </c>
      <c r="G209" s="192"/>
      <c r="H209" s="192">
        <v>138</v>
      </c>
      <c r="I209" s="194">
        <v>190</v>
      </c>
      <c r="J209" s="164" t="s">
        <v>792</v>
      </c>
      <c r="K209" s="165">
        <f t="shared" si="39"/>
        <v>10.400000000000006</v>
      </c>
      <c r="L209" s="166">
        <f t="shared" si="40"/>
        <v>8.1504702194357417E-2</v>
      </c>
      <c r="M209" s="161" t="s">
        <v>595</v>
      </c>
      <c r="N209" s="167">
        <v>43774</v>
      </c>
      <c r="O209" s="1"/>
      <c r="P209" s="1"/>
      <c r="Q209" s="1"/>
      <c r="R209" s="6" t="s">
        <v>787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131</v>
      </c>
      <c r="B210" s="190">
        <v>43158</v>
      </c>
      <c r="C210" s="190"/>
      <c r="D210" s="191" t="s">
        <v>793</v>
      </c>
      <c r="E210" s="192" t="s">
        <v>592</v>
      </c>
      <c r="F210" s="192">
        <v>317</v>
      </c>
      <c r="G210" s="192"/>
      <c r="H210" s="192">
        <v>382.5</v>
      </c>
      <c r="I210" s="194">
        <v>398</v>
      </c>
      <c r="J210" s="164" t="s">
        <v>794</v>
      </c>
      <c r="K210" s="165">
        <f t="shared" si="39"/>
        <v>65.5</v>
      </c>
      <c r="L210" s="166">
        <f t="shared" si="40"/>
        <v>0.20662460567823343</v>
      </c>
      <c r="M210" s="161" t="s">
        <v>595</v>
      </c>
      <c r="N210" s="167">
        <v>44238</v>
      </c>
      <c r="O210" s="1"/>
      <c r="P210" s="1"/>
      <c r="Q210" s="1"/>
      <c r="R210" s="6" t="s">
        <v>787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2">
        <v>132</v>
      </c>
      <c r="B211" s="203">
        <v>43164</v>
      </c>
      <c r="C211" s="203"/>
      <c r="D211" s="204" t="s">
        <v>166</v>
      </c>
      <c r="E211" s="205" t="s">
        <v>592</v>
      </c>
      <c r="F211" s="200">
        <f>510-14.4</f>
        <v>495.6</v>
      </c>
      <c r="G211" s="205"/>
      <c r="H211" s="205">
        <v>350</v>
      </c>
      <c r="I211" s="206">
        <v>672</v>
      </c>
      <c r="J211" s="174" t="s">
        <v>795</v>
      </c>
      <c r="K211" s="175">
        <f t="shared" si="39"/>
        <v>-145.60000000000002</v>
      </c>
      <c r="L211" s="176">
        <f t="shared" si="40"/>
        <v>-0.29378531073446329</v>
      </c>
      <c r="M211" s="172" t="s">
        <v>605</v>
      </c>
      <c r="N211" s="169">
        <v>43887</v>
      </c>
      <c r="O211" s="1"/>
      <c r="P211" s="1"/>
      <c r="Q211" s="1"/>
      <c r="R211" s="6" t="s">
        <v>783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2">
        <v>133</v>
      </c>
      <c r="B212" s="203">
        <v>43237</v>
      </c>
      <c r="C212" s="203"/>
      <c r="D212" s="204" t="s">
        <v>796</v>
      </c>
      <c r="E212" s="205" t="s">
        <v>592</v>
      </c>
      <c r="F212" s="200">
        <v>230.3</v>
      </c>
      <c r="G212" s="205"/>
      <c r="H212" s="205">
        <v>102.5</v>
      </c>
      <c r="I212" s="206">
        <v>348</v>
      </c>
      <c r="J212" s="174" t="s">
        <v>797</v>
      </c>
      <c r="K212" s="175">
        <f t="shared" si="39"/>
        <v>-127.80000000000001</v>
      </c>
      <c r="L212" s="176">
        <f t="shared" si="40"/>
        <v>-0.55492835432045162</v>
      </c>
      <c r="M212" s="172" t="s">
        <v>605</v>
      </c>
      <c r="N212" s="169">
        <v>43896</v>
      </c>
      <c r="O212" s="1"/>
      <c r="P212" s="1"/>
      <c r="Q212" s="1"/>
      <c r="R212" s="6" t="s">
        <v>783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134</v>
      </c>
      <c r="B213" s="190">
        <v>43258</v>
      </c>
      <c r="C213" s="190"/>
      <c r="D213" s="191" t="s">
        <v>445</v>
      </c>
      <c r="E213" s="192" t="s">
        <v>592</v>
      </c>
      <c r="F213" s="192">
        <f>342.5-5.1</f>
        <v>337.4</v>
      </c>
      <c r="G213" s="192"/>
      <c r="H213" s="192">
        <v>412.5</v>
      </c>
      <c r="I213" s="194">
        <v>439</v>
      </c>
      <c r="J213" s="164" t="s">
        <v>798</v>
      </c>
      <c r="K213" s="165">
        <f t="shared" si="39"/>
        <v>75.100000000000023</v>
      </c>
      <c r="L213" s="166">
        <f t="shared" si="40"/>
        <v>0.22258446947243635</v>
      </c>
      <c r="M213" s="161" t="s">
        <v>595</v>
      </c>
      <c r="N213" s="167">
        <v>44230</v>
      </c>
      <c r="O213" s="1"/>
      <c r="P213" s="1"/>
      <c r="Q213" s="1"/>
      <c r="R213" s="6" t="s">
        <v>787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3">
        <v>135</v>
      </c>
      <c r="B214" s="182">
        <v>43285</v>
      </c>
      <c r="C214" s="182"/>
      <c r="D214" s="183" t="s">
        <v>58</v>
      </c>
      <c r="E214" s="184" t="s">
        <v>592</v>
      </c>
      <c r="F214" s="184">
        <f>127.5-5.53</f>
        <v>121.97</v>
      </c>
      <c r="G214" s="185"/>
      <c r="H214" s="185">
        <v>122.5</v>
      </c>
      <c r="I214" s="185">
        <v>170</v>
      </c>
      <c r="J214" s="186" t="s">
        <v>799</v>
      </c>
      <c r="K214" s="187">
        <f t="shared" si="39"/>
        <v>0.53000000000000114</v>
      </c>
      <c r="L214" s="188">
        <f t="shared" si="40"/>
        <v>4.3453308190538747E-3</v>
      </c>
      <c r="M214" s="184" t="s">
        <v>613</v>
      </c>
      <c r="N214" s="182">
        <v>44431</v>
      </c>
      <c r="O214" s="1"/>
      <c r="P214" s="1"/>
      <c r="Q214" s="1"/>
      <c r="R214" s="6" t="s">
        <v>783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2">
        <v>136</v>
      </c>
      <c r="B215" s="203">
        <v>43294</v>
      </c>
      <c r="C215" s="203"/>
      <c r="D215" s="204" t="s">
        <v>800</v>
      </c>
      <c r="E215" s="205" t="s">
        <v>592</v>
      </c>
      <c r="F215" s="200">
        <v>46.5</v>
      </c>
      <c r="G215" s="205"/>
      <c r="H215" s="205">
        <v>17</v>
      </c>
      <c r="I215" s="206">
        <v>59</v>
      </c>
      <c r="J215" s="174" t="s">
        <v>801</v>
      </c>
      <c r="K215" s="175">
        <f t="shared" si="39"/>
        <v>-29.5</v>
      </c>
      <c r="L215" s="176">
        <f t="shared" si="40"/>
        <v>-0.63440860215053763</v>
      </c>
      <c r="M215" s="172" t="s">
        <v>605</v>
      </c>
      <c r="N215" s="169">
        <v>43887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137</v>
      </c>
      <c r="B216" s="190">
        <v>43396</v>
      </c>
      <c r="C216" s="190"/>
      <c r="D216" s="191" t="s">
        <v>428</v>
      </c>
      <c r="E216" s="192" t="s">
        <v>592</v>
      </c>
      <c r="F216" s="192">
        <v>156.5</v>
      </c>
      <c r="G216" s="192"/>
      <c r="H216" s="192">
        <v>207.5</v>
      </c>
      <c r="I216" s="194">
        <v>191</v>
      </c>
      <c r="J216" s="164" t="s">
        <v>680</v>
      </c>
      <c r="K216" s="165">
        <f t="shared" si="39"/>
        <v>51</v>
      </c>
      <c r="L216" s="166">
        <f t="shared" si="40"/>
        <v>0.32587859424920129</v>
      </c>
      <c r="M216" s="161" t="s">
        <v>595</v>
      </c>
      <c r="N216" s="167">
        <v>44369</v>
      </c>
      <c r="O216" s="1"/>
      <c r="P216" s="1"/>
      <c r="Q216" s="1"/>
      <c r="R216" s="6" t="s">
        <v>783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138</v>
      </c>
      <c r="B217" s="190">
        <v>43439</v>
      </c>
      <c r="C217" s="190"/>
      <c r="D217" s="191" t="s">
        <v>347</v>
      </c>
      <c r="E217" s="192" t="s">
        <v>592</v>
      </c>
      <c r="F217" s="192">
        <v>259.5</v>
      </c>
      <c r="G217" s="192"/>
      <c r="H217" s="192">
        <v>320</v>
      </c>
      <c r="I217" s="194">
        <v>320</v>
      </c>
      <c r="J217" s="164" t="s">
        <v>680</v>
      </c>
      <c r="K217" s="165">
        <f t="shared" si="39"/>
        <v>60.5</v>
      </c>
      <c r="L217" s="166">
        <f t="shared" si="40"/>
        <v>0.23314065510597304</v>
      </c>
      <c r="M217" s="161" t="s">
        <v>595</v>
      </c>
      <c r="N217" s="167">
        <v>44323</v>
      </c>
      <c r="O217" s="1"/>
      <c r="P217" s="1"/>
      <c r="Q217" s="1"/>
      <c r="R217" s="6" t="s">
        <v>783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2">
        <v>139</v>
      </c>
      <c r="B218" s="203">
        <v>43439</v>
      </c>
      <c r="C218" s="203"/>
      <c r="D218" s="204" t="s">
        <v>802</v>
      </c>
      <c r="E218" s="205" t="s">
        <v>592</v>
      </c>
      <c r="F218" s="205">
        <v>715</v>
      </c>
      <c r="G218" s="205"/>
      <c r="H218" s="205">
        <v>445</v>
      </c>
      <c r="I218" s="206">
        <v>840</v>
      </c>
      <c r="J218" s="174" t="s">
        <v>803</v>
      </c>
      <c r="K218" s="175">
        <f t="shared" si="39"/>
        <v>-270</v>
      </c>
      <c r="L218" s="176">
        <f t="shared" si="40"/>
        <v>-0.3776223776223776</v>
      </c>
      <c r="M218" s="172" t="s">
        <v>605</v>
      </c>
      <c r="N218" s="169">
        <v>43800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140</v>
      </c>
      <c r="B219" s="190">
        <v>43469</v>
      </c>
      <c r="C219" s="190"/>
      <c r="D219" s="191" t="s">
        <v>180</v>
      </c>
      <c r="E219" s="192" t="s">
        <v>592</v>
      </c>
      <c r="F219" s="192">
        <v>875</v>
      </c>
      <c r="G219" s="192"/>
      <c r="H219" s="192">
        <v>1165</v>
      </c>
      <c r="I219" s="194">
        <v>1185</v>
      </c>
      <c r="J219" s="164" t="s">
        <v>804</v>
      </c>
      <c r="K219" s="165">
        <f t="shared" si="39"/>
        <v>290</v>
      </c>
      <c r="L219" s="166">
        <f t="shared" si="40"/>
        <v>0.33142857142857141</v>
      </c>
      <c r="M219" s="161" t="s">
        <v>595</v>
      </c>
      <c r="N219" s="167">
        <v>43847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141</v>
      </c>
      <c r="B220" s="190">
        <v>43559</v>
      </c>
      <c r="C220" s="190"/>
      <c r="D220" s="191" t="s">
        <v>365</v>
      </c>
      <c r="E220" s="192" t="s">
        <v>592</v>
      </c>
      <c r="F220" s="192">
        <f>387-14.63</f>
        <v>372.37</v>
      </c>
      <c r="G220" s="192"/>
      <c r="H220" s="192">
        <v>490</v>
      </c>
      <c r="I220" s="194">
        <v>490</v>
      </c>
      <c r="J220" s="164" t="s">
        <v>680</v>
      </c>
      <c r="K220" s="165">
        <f t="shared" si="39"/>
        <v>117.63</v>
      </c>
      <c r="L220" s="166">
        <f t="shared" si="40"/>
        <v>0.31589548030185027</v>
      </c>
      <c r="M220" s="161" t="s">
        <v>595</v>
      </c>
      <c r="N220" s="167">
        <v>43850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2">
        <v>142</v>
      </c>
      <c r="B221" s="203">
        <v>43578</v>
      </c>
      <c r="C221" s="203"/>
      <c r="D221" s="204" t="s">
        <v>805</v>
      </c>
      <c r="E221" s="205" t="s">
        <v>604</v>
      </c>
      <c r="F221" s="205">
        <v>220</v>
      </c>
      <c r="G221" s="205"/>
      <c r="H221" s="205">
        <v>127.5</v>
      </c>
      <c r="I221" s="206">
        <v>284</v>
      </c>
      <c r="J221" s="174" t="s">
        <v>806</v>
      </c>
      <c r="K221" s="175">
        <f t="shared" si="39"/>
        <v>-92.5</v>
      </c>
      <c r="L221" s="176">
        <f t="shared" si="40"/>
        <v>-0.42045454545454547</v>
      </c>
      <c r="M221" s="172" t="s">
        <v>605</v>
      </c>
      <c r="N221" s="169">
        <v>43896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143</v>
      </c>
      <c r="B222" s="190">
        <v>43622</v>
      </c>
      <c r="C222" s="190"/>
      <c r="D222" s="191" t="s">
        <v>490</v>
      </c>
      <c r="E222" s="192" t="s">
        <v>604</v>
      </c>
      <c r="F222" s="192">
        <v>332.8</v>
      </c>
      <c r="G222" s="192"/>
      <c r="H222" s="192">
        <v>405</v>
      </c>
      <c r="I222" s="194">
        <v>419</v>
      </c>
      <c r="J222" s="164" t="s">
        <v>807</v>
      </c>
      <c r="K222" s="165">
        <f t="shared" si="39"/>
        <v>72.199999999999989</v>
      </c>
      <c r="L222" s="166">
        <f t="shared" si="40"/>
        <v>0.21694711538461534</v>
      </c>
      <c r="M222" s="161" t="s">
        <v>595</v>
      </c>
      <c r="N222" s="167">
        <v>43860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3">
        <v>144</v>
      </c>
      <c r="B223" s="182">
        <v>43641</v>
      </c>
      <c r="C223" s="182"/>
      <c r="D223" s="183" t="s">
        <v>172</v>
      </c>
      <c r="E223" s="184" t="s">
        <v>592</v>
      </c>
      <c r="F223" s="184">
        <v>386</v>
      </c>
      <c r="G223" s="185"/>
      <c r="H223" s="185">
        <v>395</v>
      </c>
      <c r="I223" s="185">
        <v>452</v>
      </c>
      <c r="J223" s="186" t="s">
        <v>808</v>
      </c>
      <c r="K223" s="187">
        <f t="shared" si="39"/>
        <v>9</v>
      </c>
      <c r="L223" s="188">
        <f t="shared" si="40"/>
        <v>2.3316062176165803E-2</v>
      </c>
      <c r="M223" s="184" t="s">
        <v>613</v>
      </c>
      <c r="N223" s="182">
        <v>43868</v>
      </c>
      <c r="O223" s="1"/>
      <c r="P223" s="1"/>
      <c r="Q223" s="1"/>
      <c r="R223" s="6" t="s">
        <v>787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3">
        <v>145</v>
      </c>
      <c r="B224" s="182">
        <v>43707</v>
      </c>
      <c r="C224" s="182"/>
      <c r="D224" s="183" t="s">
        <v>146</v>
      </c>
      <c r="E224" s="184" t="s">
        <v>592</v>
      </c>
      <c r="F224" s="184">
        <v>137.5</v>
      </c>
      <c r="G224" s="185"/>
      <c r="H224" s="185">
        <v>138.5</v>
      </c>
      <c r="I224" s="185">
        <v>190</v>
      </c>
      <c r="J224" s="186" t="s">
        <v>809</v>
      </c>
      <c r="K224" s="187">
        <f t="shared" si="39"/>
        <v>1</v>
      </c>
      <c r="L224" s="188">
        <f t="shared" si="40"/>
        <v>7.2727272727272727E-3</v>
      </c>
      <c r="M224" s="184" t="s">
        <v>613</v>
      </c>
      <c r="N224" s="182">
        <v>44432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146</v>
      </c>
      <c r="B225" s="190">
        <v>43731</v>
      </c>
      <c r="C225" s="190"/>
      <c r="D225" s="191" t="s">
        <v>438</v>
      </c>
      <c r="E225" s="192" t="s">
        <v>592</v>
      </c>
      <c r="F225" s="192">
        <v>235</v>
      </c>
      <c r="G225" s="192"/>
      <c r="H225" s="192">
        <v>295</v>
      </c>
      <c r="I225" s="194">
        <v>296</v>
      </c>
      <c r="J225" s="164" t="s">
        <v>810</v>
      </c>
      <c r="K225" s="165">
        <f t="shared" si="39"/>
        <v>60</v>
      </c>
      <c r="L225" s="166">
        <f t="shared" si="40"/>
        <v>0.25531914893617019</v>
      </c>
      <c r="M225" s="161" t="s">
        <v>595</v>
      </c>
      <c r="N225" s="167">
        <v>43844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147</v>
      </c>
      <c r="B226" s="190">
        <v>43752</v>
      </c>
      <c r="C226" s="190"/>
      <c r="D226" s="191" t="s">
        <v>811</v>
      </c>
      <c r="E226" s="192" t="s">
        <v>592</v>
      </c>
      <c r="F226" s="192">
        <v>277.5</v>
      </c>
      <c r="G226" s="192"/>
      <c r="H226" s="192">
        <v>333</v>
      </c>
      <c r="I226" s="194">
        <v>333</v>
      </c>
      <c r="J226" s="164" t="s">
        <v>812</v>
      </c>
      <c r="K226" s="165">
        <f t="shared" si="39"/>
        <v>55.5</v>
      </c>
      <c r="L226" s="166">
        <f t="shared" si="40"/>
        <v>0.2</v>
      </c>
      <c r="M226" s="161" t="s">
        <v>595</v>
      </c>
      <c r="N226" s="167">
        <v>43846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148</v>
      </c>
      <c r="B227" s="190">
        <v>43752</v>
      </c>
      <c r="C227" s="190"/>
      <c r="D227" s="191" t="s">
        <v>813</v>
      </c>
      <c r="E227" s="192" t="s">
        <v>592</v>
      </c>
      <c r="F227" s="192">
        <v>930</v>
      </c>
      <c r="G227" s="192"/>
      <c r="H227" s="192">
        <v>1165</v>
      </c>
      <c r="I227" s="194">
        <v>1200</v>
      </c>
      <c r="J227" s="164" t="s">
        <v>814</v>
      </c>
      <c r="K227" s="165">
        <f t="shared" si="39"/>
        <v>235</v>
      </c>
      <c r="L227" s="166">
        <f t="shared" si="40"/>
        <v>0.25268817204301075</v>
      </c>
      <c r="M227" s="161" t="s">
        <v>595</v>
      </c>
      <c r="N227" s="167">
        <v>43847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149</v>
      </c>
      <c r="B228" s="190">
        <v>43753</v>
      </c>
      <c r="C228" s="190"/>
      <c r="D228" s="191" t="s">
        <v>815</v>
      </c>
      <c r="E228" s="192" t="s">
        <v>592</v>
      </c>
      <c r="F228" s="162">
        <v>111</v>
      </c>
      <c r="G228" s="192"/>
      <c r="H228" s="192">
        <v>141</v>
      </c>
      <c r="I228" s="194">
        <v>141</v>
      </c>
      <c r="J228" s="164" t="s">
        <v>816</v>
      </c>
      <c r="K228" s="165">
        <f t="shared" si="39"/>
        <v>30</v>
      </c>
      <c r="L228" s="166">
        <f t="shared" si="40"/>
        <v>0.27027027027027029</v>
      </c>
      <c r="M228" s="161" t="s">
        <v>595</v>
      </c>
      <c r="N228" s="167">
        <v>44328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150</v>
      </c>
      <c r="B229" s="190">
        <v>43753</v>
      </c>
      <c r="C229" s="190"/>
      <c r="D229" s="191" t="s">
        <v>817</v>
      </c>
      <c r="E229" s="192" t="s">
        <v>592</v>
      </c>
      <c r="F229" s="162">
        <v>296</v>
      </c>
      <c r="G229" s="192"/>
      <c r="H229" s="192">
        <v>370</v>
      </c>
      <c r="I229" s="194">
        <v>370</v>
      </c>
      <c r="J229" s="164" t="s">
        <v>680</v>
      </c>
      <c r="K229" s="165">
        <f t="shared" si="39"/>
        <v>74</v>
      </c>
      <c r="L229" s="166">
        <f t="shared" si="40"/>
        <v>0.25</v>
      </c>
      <c r="M229" s="161" t="s">
        <v>595</v>
      </c>
      <c r="N229" s="167">
        <v>43853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151</v>
      </c>
      <c r="B230" s="190">
        <v>43754</v>
      </c>
      <c r="C230" s="190"/>
      <c r="D230" s="191" t="s">
        <v>818</v>
      </c>
      <c r="E230" s="192" t="s">
        <v>592</v>
      </c>
      <c r="F230" s="162">
        <v>300</v>
      </c>
      <c r="G230" s="192"/>
      <c r="H230" s="192">
        <v>382.5</v>
      </c>
      <c r="I230" s="194">
        <v>344</v>
      </c>
      <c r="J230" s="164" t="s">
        <v>819</v>
      </c>
      <c r="K230" s="165">
        <f t="shared" si="39"/>
        <v>82.5</v>
      </c>
      <c r="L230" s="166">
        <f t="shared" si="40"/>
        <v>0.27500000000000002</v>
      </c>
      <c r="M230" s="161" t="s">
        <v>595</v>
      </c>
      <c r="N230" s="167">
        <v>44238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152</v>
      </c>
      <c r="B231" s="190">
        <v>43832</v>
      </c>
      <c r="C231" s="190"/>
      <c r="D231" s="191" t="s">
        <v>820</v>
      </c>
      <c r="E231" s="192" t="s">
        <v>592</v>
      </c>
      <c r="F231" s="162">
        <v>495</v>
      </c>
      <c r="G231" s="192"/>
      <c r="H231" s="192">
        <v>595</v>
      </c>
      <c r="I231" s="194">
        <v>590</v>
      </c>
      <c r="J231" s="164" t="s">
        <v>616</v>
      </c>
      <c r="K231" s="165">
        <f t="shared" si="39"/>
        <v>100</v>
      </c>
      <c r="L231" s="166">
        <f t="shared" si="40"/>
        <v>0.20202020202020202</v>
      </c>
      <c r="M231" s="161" t="s">
        <v>595</v>
      </c>
      <c r="N231" s="167">
        <v>44589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153</v>
      </c>
      <c r="B232" s="190">
        <v>43966</v>
      </c>
      <c r="C232" s="190"/>
      <c r="D232" s="191" t="s">
        <v>76</v>
      </c>
      <c r="E232" s="192" t="s">
        <v>592</v>
      </c>
      <c r="F232" s="162">
        <v>67.5</v>
      </c>
      <c r="G232" s="192"/>
      <c r="H232" s="192">
        <v>86</v>
      </c>
      <c r="I232" s="194">
        <v>86</v>
      </c>
      <c r="J232" s="164" t="s">
        <v>821</v>
      </c>
      <c r="K232" s="165">
        <f t="shared" si="39"/>
        <v>18.5</v>
      </c>
      <c r="L232" s="166">
        <f t="shared" si="40"/>
        <v>0.27407407407407408</v>
      </c>
      <c r="M232" s="161" t="s">
        <v>595</v>
      </c>
      <c r="N232" s="167">
        <v>44008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154</v>
      </c>
      <c r="B233" s="190">
        <v>44035</v>
      </c>
      <c r="C233" s="190"/>
      <c r="D233" s="191" t="s">
        <v>489</v>
      </c>
      <c r="E233" s="192" t="s">
        <v>592</v>
      </c>
      <c r="F233" s="162">
        <v>231</v>
      </c>
      <c r="G233" s="192"/>
      <c r="H233" s="192">
        <v>281</v>
      </c>
      <c r="I233" s="194">
        <v>281</v>
      </c>
      <c r="J233" s="164" t="s">
        <v>680</v>
      </c>
      <c r="K233" s="165">
        <f t="shared" si="39"/>
        <v>50</v>
      </c>
      <c r="L233" s="166">
        <f t="shared" si="40"/>
        <v>0.21645021645021645</v>
      </c>
      <c r="M233" s="161" t="s">
        <v>595</v>
      </c>
      <c r="N233" s="167">
        <v>44358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155</v>
      </c>
      <c r="B234" s="190">
        <v>44092</v>
      </c>
      <c r="C234" s="190"/>
      <c r="D234" s="191" t="s">
        <v>144</v>
      </c>
      <c r="E234" s="192" t="s">
        <v>592</v>
      </c>
      <c r="F234" s="192">
        <v>206</v>
      </c>
      <c r="G234" s="192"/>
      <c r="H234" s="192">
        <v>248</v>
      </c>
      <c r="I234" s="194">
        <v>248</v>
      </c>
      <c r="J234" s="164" t="s">
        <v>680</v>
      </c>
      <c r="K234" s="165">
        <f t="shared" si="39"/>
        <v>42</v>
      </c>
      <c r="L234" s="166">
        <f t="shared" si="40"/>
        <v>0.20388349514563106</v>
      </c>
      <c r="M234" s="161" t="s">
        <v>595</v>
      </c>
      <c r="N234" s="167">
        <v>44214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156</v>
      </c>
      <c r="B235" s="190">
        <v>44140</v>
      </c>
      <c r="C235" s="190"/>
      <c r="D235" s="191" t="s">
        <v>144</v>
      </c>
      <c r="E235" s="192" t="s">
        <v>592</v>
      </c>
      <c r="F235" s="192">
        <v>182.5</v>
      </c>
      <c r="G235" s="192"/>
      <c r="H235" s="192">
        <v>248</v>
      </c>
      <c r="I235" s="194">
        <v>248</v>
      </c>
      <c r="J235" s="164" t="s">
        <v>680</v>
      </c>
      <c r="K235" s="165">
        <f t="shared" si="39"/>
        <v>65.5</v>
      </c>
      <c r="L235" s="166">
        <f t="shared" si="40"/>
        <v>0.35890410958904112</v>
      </c>
      <c r="M235" s="161" t="s">
        <v>595</v>
      </c>
      <c r="N235" s="167">
        <v>44214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157</v>
      </c>
      <c r="B236" s="190">
        <v>44140</v>
      </c>
      <c r="C236" s="190"/>
      <c r="D236" s="191" t="s">
        <v>347</v>
      </c>
      <c r="E236" s="192" t="s">
        <v>592</v>
      </c>
      <c r="F236" s="192">
        <v>247.5</v>
      </c>
      <c r="G236" s="192"/>
      <c r="H236" s="192">
        <v>320</v>
      </c>
      <c r="I236" s="194">
        <v>320</v>
      </c>
      <c r="J236" s="164" t="s">
        <v>680</v>
      </c>
      <c r="K236" s="165">
        <f t="shared" si="39"/>
        <v>72.5</v>
      </c>
      <c r="L236" s="166">
        <f t="shared" si="40"/>
        <v>0.29292929292929293</v>
      </c>
      <c r="M236" s="161" t="s">
        <v>595</v>
      </c>
      <c r="N236" s="167">
        <v>44323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158</v>
      </c>
      <c r="B237" s="190">
        <v>44140</v>
      </c>
      <c r="C237" s="190"/>
      <c r="D237" s="191" t="s">
        <v>203</v>
      </c>
      <c r="E237" s="192" t="s">
        <v>592</v>
      </c>
      <c r="F237" s="162">
        <v>925</v>
      </c>
      <c r="G237" s="192"/>
      <c r="H237" s="192">
        <v>1095</v>
      </c>
      <c r="I237" s="194">
        <v>1093</v>
      </c>
      <c r="J237" s="164" t="s">
        <v>822</v>
      </c>
      <c r="K237" s="165">
        <f t="shared" si="39"/>
        <v>170</v>
      </c>
      <c r="L237" s="166">
        <f t="shared" si="40"/>
        <v>0.18378378378378379</v>
      </c>
      <c r="M237" s="161" t="s">
        <v>595</v>
      </c>
      <c r="N237" s="167">
        <v>44201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159</v>
      </c>
      <c r="B238" s="190">
        <v>44140</v>
      </c>
      <c r="C238" s="190"/>
      <c r="D238" s="191" t="s">
        <v>365</v>
      </c>
      <c r="E238" s="192" t="s">
        <v>592</v>
      </c>
      <c r="F238" s="162">
        <v>332.5</v>
      </c>
      <c r="G238" s="192"/>
      <c r="H238" s="192">
        <v>393</v>
      </c>
      <c r="I238" s="194">
        <v>406</v>
      </c>
      <c r="J238" s="164" t="s">
        <v>823</v>
      </c>
      <c r="K238" s="165">
        <f t="shared" si="39"/>
        <v>60.5</v>
      </c>
      <c r="L238" s="166">
        <f t="shared" si="40"/>
        <v>0.18195488721804512</v>
      </c>
      <c r="M238" s="161" t="s">
        <v>595</v>
      </c>
      <c r="N238" s="167">
        <v>44256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160</v>
      </c>
      <c r="B239" s="190">
        <v>44141</v>
      </c>
      <c r="C239" s="190"/>
      <c r="D239" s="191" t="s">
        <v>489</v>
      </c>
      <c r="E239" s="192" t="s">
        <v>592</v>
      </c>
      <c r="F239" s="162">
        <v>231</v>
      </c>
      <c r="G239" s="192"/>
      <c r="H239" s="192">
        <v>281</v>
      </c>
      <c r="I239" s="194">
        <v>281</v>
      </c>
      <c r="J239" s="164" t="s">
        <v>680</v>
      </c>
      <c r="K239" s="165">
        <f t="shared" si="39"/>
        <v>50</v>
      </c>
      <c r="L239" s="166">
        <f t="shared" si="40"/>
        <v>0.21645021645021645</v>
      </c>
      <c r="M239" s="161" t="s">
        <v>595</v>
      </c>
      <c r="N239" s="167">
        <v>44358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161</v>
      </c>
      <c r="B240" s="190">
        <v>44187</v>
      </c>
      <c r="C240" s="190"/>
      <c r="D240" s="191" t="s">
        <v>824</v>
      </c>
      <c r="E240" s="192" t="s">
        <v>592</v>
      </c>
      <c r="F240" s="162">
        <v>190</v>
      </c>
      <c r="G240" s="192"/>
      <c r="H240" s="192">
        <v>239</v>
      </c>
      <c r="I240" s="194">
        <v>239</v>
      </c>
      <c r="J240" s="164" t="s">
        <v>825</v>
      </c>
      <c r="K240" s="165">
        <f t="shared" si="39"/>
        <v>49</v>
      </c>
      <c r="L240" s="166">
        <f t="shared" si="40"/>
        <v>0.25789473684210529</v>
      </c>
      <c r="M240" s="161" t="s">
        <v>595</v>
      </c>
      <c r="N240" s="167">
        <v>44844</v>
      </c>
      <c r="O240" s="1"/>
      <c r="P240" s="1"/>
      <c r="Q240" s="1"/>
      <c r="R240" s="6" t="s">
        <v>787</v>
      </c>
    </row>
    <row r="241" spans="1:26" ht="12.75" customHeight="1">
      <c r="A241" s="189">
        <v>162</v>
      </c>
      <c r="B241" s="190">
        <v>44258</v>
      </c>
      <c r="C241" s="190"/>
      <c r="D241" s="191" t="s">
        <v>820</v>
      </c>
      <c r="E241" s="192" t="s">
        <v>592</v>
      </c>
      <c r="F241" s="162">
        <v>495</v>
      </c>
      <c r="G241" s="192"/>
      <c r="H241" s="192">
        <v>595</v>
      </c>
      <c r="I241" s="194">
        <v>590</v>
      </c>
      <c r="J241" s="164" t="s">
        <v>616</v>
      </c>
      <c r="K241" s="165">
        <f t="shared" si="39"/>
        <v>100</v>
      </c>
      <c r="L241" s="166">
        <f t="shared" si="40"/>
        <v>0.20202020202020202</v>
      </c>
      <c r="M241" s="161" t="s">
        <v>595</v>
      </c>
      <c r="N241" s="167">
        <v>44589</v>
      </c>
      <c r="O241" s="1"/>
      <c r="P241" s="1"/>
      <c r="R241" s="6" t="s">
        <v>787</v>
      </c>
    </row>
    <row r="242" spans="1:26" ht="12.75" customHeight="1">
      <c r="A242" s="189">
        <v>163</v>
      </c>
      <c r="B242" s="190">
        <v>44274</v>
      </c>
      <c r="C242" s="190"/>
      <c r="D242" s="191" t="s">
        <v>365</v>
      </c>
      <c r="E242" s="192" t="s">
        <v>592</v>
      </c>
      <c r="F242" s="162">
        <v>355</v>
      </c>
      <c r="G242" s="192"/>
      <c r="H242" s="192">
        <v>422.5</v>
      </c>
      <c r="I242" s="194">
        <v>420</v>
      </c>
      <c r="J242" s="164" t="s">
        <v>826</v>
      </c>
      <c r="K242" s="165">
        <f t="shared" si="39"/>
        <v>67.5</v>
      </c>
      <c r="L242" s="166">
        <f t="shared" si="40"/>
        <v>0.19014084507042253</v>
      </c>
      <c r="M242" s="161" t="s">
        <v>595</v>
      </c>
      <c r="N242" s="167">
        <v>44361</v>
      </c>
      <c r="O242" s="1"/>
      <c r="R242" s="207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164</v>
      </c>
      <c r="B243" s="190">
        <v>44295</v>
      </c>
      <c r="C243" s="190"/>
      <c r="D243" s="191" t="s">
        <v>327</v>
      </c>
      <c r="E243" s="192" t="s">
        <v>592</v>
      </c>
      <c r="F243" s="162">
        <v>555</v>
      </c>
      <c r="G243" s="192"/>
      <c r="H243" s="192">
        <v>663</v>
      </c>
      <c r="I243" s="194">
        <v>663</v>
      </c>
      <c r="J243" s="164" t="s">
        <v>827</v>
      </c>
      <c r="K243" s="165">
        <f t="shared" si="39"/>
        <v>108</v>
      </c>
      <c r="L243" s="166">
        <f t="shared" si="40"/>
        <v>0.19459459459459461</v>
      </c>
      <c r="M243" s="161" t="s">
        <v>595</v>
      </c>
      <c r="N243" s="167">
        <v>44321</v>
      </c>
      <c r="O243" s="1"/>
      <c r="P243" s="1"/>
      <c r="Q243" s="1"/>
      <c r="R243" s="207" t="s">
        <v>787</v>
      </c>
    </row>
    <row r="244" spans="1:26" ht="12.75" customHeight="1">
      <c r="A244" s="189">
        <v>165</v>
      </c>
      <c r="B244" s="190">
        <v>44308</v>
      </c>
      <c r="C244" s="190"/>
      <c r="D244" s="191" t="s">
        <v>791</v>
      </c>
      <c r="E244" s="192" t="s">
        <v>592</v>
      </c>
      <c r="F244" s="162">
        <v>126.5</v>
      </c>
      <c r="G244" s="192"/>
      <c r="H244" s="192">
        <v>155</v>
      </c>
      <c r="I244" s="194">
        <v>155</v>
      </c>
      <c r="J244" s="164" t="s">
        <v>680</v>
      </c>
      <c r="K244" s="165">
        <f t="shared" si="39"/>
        <v>28.5</v>
      </c>
      <c r="L244" s="166">
        <f t="shared" si="40"/>
        <v>0.22529644268774704</v>
      </c>
      <c r="M244" s="161" t="s">
        <v>595</v>
      </c>
      <c r="N244" s="167">
        <v>44362</v>
      </c>
      <c r="O244" s="1"/>
      <c r="R244" s="207" t="s">
        <v>787</v>
      </c>
    </row>
    <row r="245" spans="1:26" ht="12.75" customHeight="1">
      <c r="A245" s="168">
        <v>166</v>
      </c>
      <c r="B245" s="199">
        <v>44368</v>
      </c>
      <c r="C245" s="199"/>
      <c r="D245" s="170" t="s">
        <v>828</v>
      </c>
      <c r="E245" s="172" t="s">
        <v>592</v>
      </c>
      <c r="F245" s="200">
        <v>287.5</v>
      </c>
      <c r="G245" s="172"/>
      <c r="H245" s="172">
        <v>245</v>
      </c>
      <c r="I245" s="173">
        <v>344</v>
      </c>
      <c r="J245" s="174" t="s">
        <v>829</v>
      </c>
      <c r="K245" s="175">
        <f t="shared" si="39"/>
        <v>-42.5</v>
      </c>
      <c r="L245" s="176">
        <f t="shared" si="40"/>
        <v>-0.14782608695652175</v>
      </c>
      <c r="M245" s="172" t="s">
        <v>605</v>
      </c>
      <c r="N245" s="169">
        <v>44508</v>
      </c>
      <c r="O245" s="1"/>
      <c r="R245" s="207" t="s">
        <v>787</v>
      </c>
    </row>
    <row r="246" spans="1:26" ht="12.75" customHeight="1">
      <c r="A246" s="189">
        <v>167</v>
      </c>
      <c r="B246" s="190">
        <v>44368</v>
      </c>
      <c r="C246" s="190"/>
      <c r="D246" s="191" t="s">
        <v>489</v>
      </c>
      <c r="E246" s="192" t="s">
        <v>592</v>
      </c>
      <c r="F246" s="162">
        <v>241</v>
      </c>
      <c r="G246" s="192"/>
      <c r="H246" s="192">
        <v>298</v>
      </c>
      <c r="I246" s="194">
        <v>320</v>
      </c>
      <c r="J246" s="164" t="s">
        <v>680</v>
      </c>
      <c r="K246" s="165">
        <f t="shared" si="39"/>
        <v>57</v>
      </c>
      <c r="L246" s="166">
        <f t="shared" si="40"/>
        <v>0.23651452282157676</v>
      </c>
      <c r="M246" s="161" t="s">
        <v>595</v>
      </c>
      <c r="N246" s="167">
        <v>44802</v>
      </c>
      <c r="O246" s="37"/>
      <c r="R246" s="207" t="s">
        <v>787</v>
      </c>
    </row>
    <row r="247" spans="1:26" ht="12.75" customHeight="1">
      <c r="A247" s="189">
        <v>168</v>
      </c>
      <c r="B247" s="190">
        <v>44406</v>
      </c>
      <c r="C247" s="190"/>
      <c r="D247" s="191" t="s">
        <v>791</v>
      </c>
      <c r="E247" s="192" t="s">
        <v>592</v>
      </c>
      <c r="F247" s="162">
        <v>162.5</v>
      </c>
      <c r="G247" s="192"/>
      <c r="H247" s="192">
        <v>200</v>
      </c>
      <c r="I247" s="194">
        <v>200</v>
      </c>
      <c r="J247" s="164" t="s">
        <v>680</v>
      </c>
      <c r="K247" s="165">
        <f t="shared" si="39"/>
        <v>37.5</v>
      </c>
      <c r="L247" s="166">
        <f t="shared" si="40"/>
        <v>0.23076923076923078</v>
      </c>
      <c r="M247" s="161" t="s">
        <v>595</v>
      </c>
      <c r="N247" s="167">
        <v>44802</v>
      </c>
      <c r="O247" s="1"/>
      <c r="R247" s="207" t="s">
        <v>787</v>
      </c>
    </row>
    <row r="248" spans="1:26" ht="12.75" customHeight="1">
      <c r="A248" s="189">
        <v>169</v>
      </c>
      <c r="B248" s="190">
        <v>44462</v>
      </c>
      <c r="C248" s="190"/>
      <c r="D248" s="191" t="s">
        <v>446</v>
      </c>
      <c r="E248" s="192" t="s">
        <v>592</v>
      </c>
      <c r="F248" s="162">
        <v>1235</v>
      </c>
      <c r="G248" s="192"/>
      <c r="H248" s="192">
        <v>1505</v>
      </c>
      <c r="I248" s="194">
        <v>1500</v>
      </c>
      <c r="J248" s="164" t="s">
        <v>680</v>
      </c>
      <c r="K248" s="165">
        <f t="shared" si="39"/>
        <v>270</v>
      </c>
      <c r="L248" s="166">
        <f t="shared" si="40"/>
        <v>0.21862348178137653</v>
      </c>
      <c r="M248" s="161" t="s">
        <v>595</v>
      </c>
      <c r="N248" s="167">
        <v>44564</v>
      </c>
      <c r="O248" s="1"/>
      <c r="R248" s="207" t="s">
        <v>787</v>
      </c>
    </row>
    <row r="249" spans="1:26" ht="12.75" customHeight="1">
      <c r="A249" s="208">
        <v>170</v>
      </c>
      <c r="B249" s="209">
        <v>44480</v>
      </c>
      <c r="C249" s="209"/>
      <c r="D249" s="210" t="s">
        <v>830</v>
      </c>
      <c r="E249" s="211" t="s">
        <v>592</v>
      </c>
      <c r="F249" s="55">
        <v>58.75</v>
      </c>
      <c r="G249" s="211"/>
      <c r="H249" s="212"/>
      <c r="I249" s="51"/>
      <c r="J249" s="213" t="s">
        <v>593</v>
      </c>
      <c r="K249" s="208"/>
      <c r="L249" s="209"/>
      <c r="M249" s="209"/>
      <c r="N249" s="210"/>
      <c r="O249" s="37"/>
      <c r="R249" s="207" t="s">
        <v>787</v>
      </c>
    </row>
    <row r="250" spans="1:26" ht="12.75" customHeight="1">
      <c r="A250" s="214">
        <v>171</v>
      </c>
      <c r="B250" s="215">
        <v>44481</v>
      </c>
      <c r="C250" s="215"/>
      <c r="D250" s="216" t="s">
        <v>278</v>
      </c>
      <c r="E250" s="51" t="s">
        <v>592</v>
      </c>
      <c r="F250" s="217" t="s">
        <v>831</v>
      </c>
      <c r="G250" s="51"/>
      <c r="H250" s="51"/>
      <c r="I250" s="51">
        <v>380</v>
      </c>
      <c r="J250" s="218" t="s">
        <v>593</v>
      </c>
      <c r="K250" s="214"/>
      <c r="L250" s="215"/>
      <c r="M250" s="215"/>
      <c r="N250" s="216"/>
      <c r="O250" s="37"/>
      <c r="R250" s="207" t="s">
        <v>787</v>
      </c>
    </row>
    <row r="251" spans="1:26" ht="12.75" customHeight="1">
      <c r="A251" s="189">
        <v>172</v>
      </c>
      <c r="B251" s="190">
        <v>44481</v>
      </c>
      <c r="C251" s="190"/>
      <c r="D251" s="191" t="s">
        <v>832</v>
      </c>
      <c r="E251" s="192" t="s">
        <v>592</v>
      </c>
      <c r="F251" s="162">
        <v>45.5</v>
      </c>
      <c r="G251" s="192"/>
      <c r="H251" s="192">
        <v>56.5</v>
      </c>
      <c r="I251" s="194">
        <v>56</v>
      </c>
      <c r="J251" s="164" t="s">
        <v>680</v>
      </c>
      <c r="K251" s="165">
        <f t="shared" ref="K251:K252" si="41">H251-F251</f>
        <v>11</v>
      </c>
      <c r="L251" s="166">
        <f t="shared" ref="L251:L252" si="42">K251/F251</f>
        <v>0.24175824175824176</v>
      </c>
      <c r="M251" s="161" t="s">
        <v>595</v>
      </c>
      <c r="N251" s="167">
        <v>44881</v>
      </c>
      <c r="O251" s="37"/>
      <c r="R251" s="207"/>
    </row>
    <row r="252" spans="1:26" ht="12.75" customHeight="1">
      <c r="A252" s="189">
        <v>173</v>
      </c>
      <c r="B252" s="190">
        <v>44551</v>
      </c>
      <c r="C252" s="190"/>
      <c r="D252" s="191" t="s">
        <v>131</v>
      </c>
      <c r="E252" s="192" t="s">
        <v>592</v>
      </c>
      <c r="F252" s="162">
        <v>2300</v>
      </c>
      <c r="G252" s="192"/>
      <c r="H252" s="192">
        <f>(2820+2200)/2</f>
        <v>2510</v>
      </c>
      <c r="I252" s="194">
        <v>3000</v>
      </c>
      <c r="J252" s="164" t="s">
        <v>833</v>
      </c>
      <c r="K252" s="165">
        <f t="shared" si="41"/>
        <v>210</v>
      </c>
      <c r="L252" s="166">
        <f t="shared" si="42"/>
        <v>9.1304347826086957E-2</v>
      </c>
      <c r="M252" s="161" t="s">
        <v>595</v>
      </c>
      <c r="N252" s="167">
        <v>44649</v>
      </c>
      <c r="O252" s="1"/>
      <c r="R252" s="207"/>
    </row>
    <row r="253" spans="1:26" ht="12.75" customHeight="1">
      <c r="A253" s="189">
        <v>174</v>
      </c>
      <c r="B253" s="190">
        <v>44606</v>
      </c>
      <c r="C253" s="190"/>
      <c r="D253" s="191" t="s">
        <v>436</v>
      </c>
      <c r="E253" s="192" t="s">
        <v>592</v>
      </c>
      <c r="F253" s="162">
        <v>635</v>
      </c>
      <c r="G253" s="192"/>
      <c r="H253" s="192">
        <v>700</v>
      </c>
      <c r="I253" s="194">
        <v>764</v>
      </c>
      <c r="J253" s="164" t="s">
        <v>868</v>
      </c>
      <c r="K253" s="165">
        <f t="shared" ref="K253" si="43">H253-F253</f>
        <v>65</v>
      </c>
      <c r="L253" s="166">
        <f t="shared" ref="L253" si="44">K253/F253</f>
        <v>0.10236220472440945</v>
      </c>
      <c r="M253" s="161" t="s">
        <v>595</v>
      </c>
      <c r="N253" s="167">
        <v>45159</v>
      </c>
      <c r="O253" s="37"/>
      <c r="R253" s="207"/>
    </row>
    <row r="254" spans="1:26" ht="12.75" customHeight="1">
      <c r="A254" s="189">
        <v>175</v>
      </c>
      <c r="B254" s="190">
        <v>44613</v>
      </c>
      <c r="C254" s="190"/>
      <c r="D254" s="191" t="s">
        <v>446</v>
      </c>
      <c r="E254" s="192" t="s">
        <v>592</v>
      </c>
      <c r="F254" s="162">
        <v>1255</v>
      </c>
      <c r="G254" s="192"/>
      <c r="H254" s="192">
        <v>1515</v>
      </c>
      <c r="I254" s="194">
        <v>1510</v>
      </c>
      <c r="J254" s="164" t="s">
        <v>680</v>
      </c>
      <c r="K254" s="165">
        <f>H254-F254</f>
        <v>260</v>
      </c>
      <c r="L254" s="166">
        <f>K254/F254</f>
        <v>0.20717131474103587</v>
      </c>
      <c r="M254" s="161" t="s">
        <v>595</v>
      </c>
      <c r="N254" s="167">
        <v>44834</v>
      </c>
      <c r="O254" s="37"/>
      <c r="R254" s="207"/>
    </row>
    <row r="255" spans="1:26" ht="12.75" customHeight="1">
      <c r="A255">
        <v>176</v>
      </c>
      <c r="B255" s="215">
        <v>44670</v>
      </c>
      <c r="C255" s="215"/>
      <c r="D255" s="53" t="s">
        <v>552</v>
      </c>
      <c r="E255" s="219" t="s">
        <v>592</v>
      </c>
      <c r="F255" s="51" t="s">
        <v>834</v>
      </c>
      <c r="G255" s="51"/>
      <c r="H255" s="51"/>
      <c r="I255" s="51">
        <v>553</v>
      </c>
      <c r="J255" s="51" t="s">
        <v>593</v>
      </c>
      <c r="K255" s="51"/>
      <c r="L255" s="51"/>
      <c r="M255" s="51"/>
      <c r="N255" s="51"/>
      <c r="O255" s="37"/>
      <c r="R255" s="207"/>
    </row>
    <row r="256" spans="1:26" ht="12.75" customHeight="1">
      <c r="A256" s="189">
        <v>177</v>
      </c>
      <c r="B256" s="190">
        <v>44746</v>
      </c>
      <c r="C256" s="190"/>
      <c r="D256" s="191" t="s">
        <v>835</v>
      </c>
      <c r="E256" s="192" t="s">
        <v>592</v>
      </c>
      <c r="F256" s="162">
        <v>207.5</v>
      </c>
      <c r="G256" s="192"/>
      <c r="H256" s="192">
        <v>254</v>
      </c>
      <c r="I256" s="194">
        <v>254</v>
      </c>
      <c r="J256" s="164" t="s">
        <v>680</v>
      </c>
      <c r="K256" s="165">
        <f t="shared" ref="K256:K258" si="45">H256-F256</f>
        <v>46.5</v>
      </c>
      <c r="L256" s="166">
        <f t="shared" ref="L256:L258" si="46">K256/F256</f>
        <v>0.22409638554216868</v>
      </c>
      <c r="M256" s="161" t="s">
        <v>595</v>
      </c>
      <c r="N256" s="167">
        <v>44792</v>
      </c>
      <c r="O256" s="1"/>
      <c r="R256" s="207"/>
    </row>
    <row r="257" spans="1:38" ht="12.75" customHeight="1">
      <c r="A257" s="189">
        <v>178</v>
      </c>
      <c r="B257" s="190">
        <v>44775</v>
      </c>
      <c r="C257" s="190"/>
      <c r="D257" s="191" t="s">
        <v>491</v>
      </c>
      <c r="E257" s="192" t="s">
        <v>592</v>
      </c>
      <c r="F257" s="162">
        <v>31.25</v>
      </c>
      <c r="G257" s="192"/>
      <c r="H257" s="192">
        <v>38.75</v>
      </c>
      <c r="I257" s="194">
        <v>38</v>
      </c>
      <c r="J257" s="164" t="s">
        <v>680</v>
      </c>
      <c r="K257" s="165">
        <f t="shared" si="45"/>
        <v>7.5</v>
      </c>
      <c r="L257" s="166">
        <f t="shared" si="46"/>
        <v>0.24</v>
      </c>
      <c r="M257" s="161" t="s">
        <v>595</v>
      </c>
      <c r="N257" s="167">
        <v>44844</v>
      </c>
      <c r="O257" s="37"/>
      <c r="R257" s="55"/>
    </row>
    <row r="258" spans="1:38" ht="12.75" customHeight="1">
      <c r="A258" s="189">
        <v>179</v>
      </c>
      <c r="B258" s="190">
        <v>44841</v>
      </c>
      <c r="C258" s="190"/>
      <c r="D258" s="191" t="s">
        <v>836</v>
      </c>
      <c r="E258" s="192" t="s">
        <v>592</v>
      </c>
      <c r="F258" s="162">
        <v>665</v>
      </c>
      <c r="G258" s="192"/>
      <c r="H258" s="192">
        <v>807.5</v>
      </c>
      <c r="I258" s="194">
        <v>840</v>
      </c>
      <c r="J258" s="164" t="s">
        <v>833</v>
      </c>
      <c r="K258" s="165">
        <f t="shared" si="45"/>
        <v>142.5</v>
      </c>
      <c r="L258" s="166">
        <f t="shared" si="46"/>
        <v>0.21428571428571427</v>
      </c>
      <c r="M258" s="161" t="s">
        <v>595</v>
      </c>
      <c r="N258" s="167">
        <v>45097</v>
      </c>
      <c r="O258" s="37"/>
      <c r="R258" s="55"/>
    </row>
    <row r="259" spans="1:38" ht="12.75" customHeight="1">
      <c r="A259" s="189">
        <v>180</v>
      </c>
      <c r="B259" s="190">
        <v>44844</v>
      </c>
      <c r="C259" s="190"/>
      <c r="D259" s="191" t="s">
        <v>438</v>
      </c>
      <c r="E259" s="192" t="s">
        <v>592</v>
      </c>
      <c r="F259" s="162">
        <v>227.5</v>
      </c>
      <c r="G259" s="192"/>
      <c r="H259" s="192">
        <v>270</v>
      </c>
      <c r="I259" s="194">
        <v>291</v>
      </c>
      <c r="J259" s="164" t="s">
        <v>870</v>
      </c>
      <c r="K259" s="165">
        <f t="shared" ref="K259" si="47">H259-F259</f>
        <v>42.5</v>
      </c>
      <c r="L259" s="166">
        <f t="shared" ref="L259" si="48">K259/F259</f>
        <v>0.18681318681318682</v>
      </c>
      <c r="M259" s="161" t="s">
        <v>595</v>
      </c>
      <c r="N259" s="167">
        <v>45160</v>
      </c>
      <c r="O259" s="37"/>
      <c r="Q259" s="37"/>
      <c r="R259" s="55"/>
    </row>
    <row r="260" spans="1:38" ht="12.75" customHeight="1">
      <c r="A260" s="189">
        <v>181</v>
      </c>
      <c r="B260" s="190">
        <v>44845</v>
      </c>
      <c r="C260" s="190"/>
      <c r="D260" s="191" t="s">
        <v>436</v>
      </c>
      <c r="E260" s="192" t="s">
        <v>592</v>
      </c>
      <c r="F260" s="162">
        <v>555</v>
      </c>
      <c r="G260" s="192"/>
      <c r="H260" s="192">
        <v>700</v>
      </c>
      <c r="I260" s="194">
        <v>765</v>
      </c>
      <c r="J260" s="164" t="s">
        <v>869</v>
      </c>
      <c r="K260" s="165">
        <f t="shared" ref="K260" si="49">H260-F260</f>
        <v>145</v>
      </c>
      <c r="L260" s="166">
        <f t="shared" ref="L260" si="50">K260/F260</f>
        <v>0.26126126126126126</v>
      </c>
      <c r="M260" s="161" t="s">
        <v>595</v>
      </c>
      <c r="N260" s="167">
        <v>45159</v>
      </c>
      <c r="O260" s="37"/>
      <c r="Q260" s="37"/>
      <c r="R260" s="55"/>
    </row>
    <row r="261" spans="1:38" ht="12.75" customHeight="1">
      <c r="A261" s="189">
        <v>182</v>
      </c>
      <c r="B261" s="190">
        <v>44981</v>
      </c>
      <c r="C261" s="190"/>
      <c r="D261" s="191" t="s">
        <v>453</v>
      </c>
      <c r="E261" s="192" t="s">
        <v>592</v>
      </c>
      <c r="F261" s="162">
        <v>1675</v>
      </c>
      <c r="G261" s="192"/>
      <c r="H261" s="192">
        <v>2080</v>
      </c>
      <c r="I261" s="194">
        <v>2080</v>
      </c>
      <c r="J261" s="164" t="s">
        <v>680</v>
      </c>
      <c r="K261" s="165">
        <f>H261-F261</f>
        <v>405</v>
      </c>
      <c r="L261" s="166">
        <f>K261/F261</f>
        <v>0.2417910447761194</v>
      </c>
      <c r="M261" s="161" t="s">
        <v>595</v>
      </c>
      <c r="N261" s="167">
        <v>45119</v>
      </c>
      <c r="O261" s="37"/>
      <c r="R261" s="55" t="s">
        <v>866</v>
      </c>
    </row>
    <row r="262" spans="1:38" ht="12.75" customHeight="1">
      <c r="A262" s="189">
        <v>183</v>
      </c>
      <c r="B262" s="190">
        <v>44986</v>
      </c>
      <c r="C262" s="190"/>
      <c r="D262" s="191" t="s">
        <v>491</v>
      </c>
      <c r="E262" s="192" t="s">
        <v>592</v>
      </c>
      <c r="F262" s="162">
        <v>57.5</v>
      </c>
      <c r="G262" s="192"/>
      <c r="H262" s="192">
        <v>120</v>
      </c>
      <c r="I262" s="194">
        <v>120</v>
      </c>
      <c r="J262" s="164" t="s">
        <v>680</v>
      </c>
      <c r="K262" s="165">
        <f>H262-F262</f>
        <v>62.5</v>
      </c>
      <c r="L262" s="166">
        <f>K262/F262</f>
        <v>1.0869565217391304</v>
      </c>
      <c r="M262" s="161" t="s">
        <v>595</v>
      </c>
      <c r="N262" s="167">
        <v>45049</v>
      </c>
      <c r="O262" s="37"/>
      <c r="R262" s="55" t="s">
        <v>866</v>
      </c>
    </row>
    <row r="263" spans="1:38" ht="12.75" customHeight="1">
      <c r="A263" s="189">
        <v>184</v>
      </c>
      <c r="B263" s="190">
        <v>45008</v>
      </c>
      <c r="C263" s="190"/>
      <c r="D263" s="191" t="s">
        <v>508</v>
      </c>
      <c r="E263" s="192" t="s">
        <v>592</v>
      </c>
      <c r="F263" s="162">
        <v>2765</v>
      </c>
      <c r="G263" s="192"/>
      <c r="H263" s="192">
        <v>3547.5</v>
      </c>
      <c r="I263" s="194">
        <v>3523</v>
      </c>
      <c r="J263" s="164" t="s">
        <v>680</v>
      </c>
      <c r="K263" s="165">
        <f>H263-F263</f>
        <v>782.5</v>
      </c>
      <c r="L263" s="166">
        <f>K263/F263</f>
        <v>0.28300180831826399</v>
      </c>
      <c r="M263" s="161" t="s">
        <v>595</v>
      </c>
      <c r="N263" s="167">
        <v>45177</v>
      </c>
      <c r="O263" s="37"/>
      <c r="R263" s="55" t="s">
        <v>866</v>
      </c>
    </row>
    <row r="264" spans="1:38" ht="12.75" customHeight="1">
      <c r="A264" s="189">
        <v>185</v>
      </c>
      <c r="B264" s="190">
        <v>45027</v>
      </c>
      <c r="C264" s="190"/>
      <c r="D264" s="191" t="s">
        <v>837</v>
      </c>
      <c r="E264" s="192" t="s">
        <v>592</v>
      </c>
      <c r="F264" s="162">
        <v>460</v>
      </c>
      <c r="G264" s="192"/>
      <c r="H264" s="192">
        <v>825</v>
      </c>
      <c r="I264" s="194">
        <v>810</v>
      </c>
      <c r="J264" s="164" t="s">
        <v>680</v>
      </c>
      <c r="K264" s="165">
        <f>H264-F264</f>
        <v>365</v>
      </c>
      <c r="L264" s="166">
        <f>K264/F264</f>
        <v>0.79347826086956519</v>
      </c>
      <c r="M264" s="161" t="s">
        <v>595</v>
      </c>
      <c r="N264" s="167">
        <v>45155</v>
      </c>
      <c r="O264" s="37"/>
      <c r="R264" s="55" t="s">
        <v>866</v>
      </c>
    </row>
    <row r="265" spans="1:38" ht="12.75" customHeight="1">
      <c r="A265" s="214">
        <v>186</v>
      </c>
      <c r="B265" s="215">
        <v>45050</v>
      </c>
      <c r="C265" s="53"/>
      <c r="D265" s="53" t="s">
        <v>42</v>
      </c>
      <c r="E265" s="219" t="s">
        <v>592</v>
      </c>
      <c r="F265" s="51" t="s">
        <v>838</v>
      </c>
      <c r="G265" s="51"/>
      <c r="H265" s="51"/>
      <c r="I265" s="51">
        <v>5040</v>
      </c>
      <c r="J265" s="51" t="s">
        <v>593</v>
      </c>
      <c r="K265" s="51"/>
      <c r="L265" s="51"/>
      <c r="M265" s="51"/>
      <c r="N265" s="51"/>
      <c r="O265" s="37"/>
      <c r="R265" s="55" t="s">
        <v>866</v>
      </c>
    </row>
    <row r="266" spans="1:38" ht="12.75" customHeight="1">
      <c r="A266" s="189">
        <v>187</v>
      </c>
      <c r="B266" s="190">
        <v>45075</v>
      </c>
      <c r="C266" s="190"/>
      <c r="D266" s="191" t="s">
        <v>839</v>
      </c>
      <c r="E266" s="192" t="s">
        <v>592</v>
      </c>
      <c r="F266" s="162">
        <v>585</v>
      </c>
      <c r="G266" s="192"/>
      <c r="H266" s="192">
        <v>732</v>
      </c>
      <c r="I266" s="194">
        <v>732</v>
      </c>
      <c r="J266" s="164" t="s">
        <v>680</v>
      </c>
      <c r="K266" s="165">
        <f>H266-F266</f>
        <v>147</v>
      </c>
      <c r="L266" s="166">
        <f>K266/F266</f>
        <v>0.25128205128205128</v>
      </c>
      <c r="M266" s="161" t="s">
        <v>595</v>
      </c>
      <c r="N266" s="167">
        <v>45152</v>
      </c>
      <c r="O266" s="37"/>
      <c r="Q266" s="37"/>
      <c r="R266" s="55" t="s">
        <v>866</v>
      </c>
      <c r="T266" s="37"/>
      <c r="V266" s="37"/>
      <c r="W266" s="55"/>
      <c r="Y266" s="37"/>
      <c r="AA266" s="37"/>
      <c r="AB266" s="55"/>
      <c r="AD266" s="37"/>
      <c r="AF266" s="37"/>
      <c r="AG266" s="55"/>
      <c r="AI266" s="37"/>
      <c r="AK266" s="37"/>
      <c r="AL266" s="55"/>
    </row>
    <row r="267" spans="1:38" ht="12.75" customHeight="1">
      <c r="A267" s="214">
        <v>188</v>
      </c>
      <c r="B267" s="215">
        <v>45078</v>
      </c>
      <c r="C267" s="53"/>
      <c r="D267" s="53" t="s">
        <v>540</v>
      </c>
      <c r="E267" s="219" t="s">
        <v>592</v>
      </c>
      <c r="F267" s="51" t="s">
        <v>840</v>
      </c>
      <c r="G267" s="51"/>
      <c r="H267" s="51"/>
      <c r="I267" s="51">
        <v>4300</v>
      </c>
      <c r="J267" s="51" t="s">
        <v>593</v>
      </c>
      <c r="K267" s="51"/>
      <c r="L267" s="51"/>
      <c r="M267" s="51"/>
      <c r="N267" s="51"/>
      <c r="O267" s="37"/>
      <c r="Q267" s="37"/>
      <c r="R267" s="55" t="s">
        <v>866</v>
      </c>
      <c r="T267" s="37"/>
      <c r="V267" s="37"/>
      <c r="W267" s="55"/>
      <c r="Y267" s="37"/>
      <c r="AA267" s="37"/>
      <c r="AB267" s="55"/>
      <c r="AD267" s="37"/>
      <c r="AF267" s="37"/>
      <c r="AG267" s="55"/>
      <c r="AI267" s="37"/>
      <c r="AK267" s="37"/>
      <c r="AL267" s="55"/>
    </row>
    <row r="268" spans="1:38" ht="12.75" customHeight="1">
      <c r="A268" s="214">
        <v>189</v>
      </c>
      <c r="B268" s="215">
        <v>45103</v>
      </c>
      <c r="C268" s="53"/>
      <c r="D268" s="53" t="s">
        <v>863</v>
      </c>
      <c r="E268" s="219" t="s">
        <v>592</v>
      </c>
      <c r="F268" s="51" t="s">
        <v>660</v>
      </c>
      <c r="G268" s="51"/>
      <c r="H268" s="51"/>
      <c r="I268" s="51">
        <v>383</v>
      </c>
      <c r="J268" s="51" t="s">
        <v>593</v>
      </c>
      <c r="K268" s="51"/>
      <c r="L268" s="51"/>
      <c r="M268" s="51"/>
      <c r="N268" s="51"/>
      <c r="O268" s="37"/>
      <c r="Q268" s="37"/>
      <c r="R268" s="55" t="s">
        <v>866</v>
      </c>
      <c r="T268" s="37"/>
      <c r="V268" s="37"/>
      <c r="W268" s="55"/>
      <c r="Y268" s="37"/>
      <c r="AA268" s="37"/>
      <c r="AB268" s="55"/>
      <c r="AD268" s="37"/>
      <c r="AF268" s="37"/>
      <c r="AG268" s="55"/>
      <c r="AI268" s="37"/>
      <c r="AK268" s="37"/>
      <c r="AL268" s="55"/>
    </row>
    <row r="269" spans="1:38" ht="12.75" customHeight="1">
      <c r="A269" s="189">
        <v>190</v>
      </c>
      <c r="B269" s="190">
        <v>45120</v>
      </c>
      <c r="C269" s="190"/>
      <c r="D269" s="191" t="s">
        <v>539</v>
      </c>
      <c r="E269" s="192" t="s">
        <v>592</v>
      </c>
      <c r="F269" s="162">
        <v>2312.5</v>
      </c>
      <c r="G269" s="192"/>
      <c r="H269" s="192">
        <v>2935</v>
      </c>
      <c r="I269" s="194">
        <v>2935</v>
      </c>
      <c r="J269" s="164" t="s">
        <v>680</v>
      </c>
      <c r="K269" s="165">
        <f>H269-F269</f>
        <v>622.5</v>
      </c>
      <c r="L269" s="166">
        <f>K269/F269</f>
        <v>0.26918918918918922</v>
      </c>
      <c r="M269" s="161" t="s">
        <v>595</v>
      </c>
      <c r="N269" s="167">
        <v>45177</v>
      </c>
      <c r="O269" s="37"/>
      <c r="Q269" s="37"/>
      <c r="R269" s="55" t="s">
        <v>866</v>
      </c>
      <c r="T269" s="37"/>
      <c r="V269" s="37"/>
      <c r="W269" s="55"/>
      <c r="Y269" s="37"/>
      <c r="AA269" s="37"/>
      <c r="AB269" s="55"/>
      <c r="AD269" s="37"/>
      <c r="AF269" s="37"/>
      <c r="AG269" s="55"/>
      <c r="AI269" s="37"/>
      <c r="AK269" s="37"/>
      <c r="AL269" s="55"/>
    </row>
    <row r="270" spans="1:38" ht="12.75" customHeight="1">
      <c r="A270" s="189">
        <v>191</v>
      </c>
      <c r="B270" s="190">
        <v>45125</v>
      </c>
      <c r="C270" s="190"/>
      <c r="D270" s="191" t="s">
        <v>203</v>
      </c>
      <c r="E270" s="192" t="s">
        <v>592</v>
      </c>
      <c r="F270" s="162">
        <v>3980</v>
      </c>
      <c r="G270" s="192"/>
      <c r="H270" s="192">
        <v>4895</v>
      </c>
      <c r="I270" s="194">
        <v>4895</v>
      </c>
      <c r="J270" s="164" t="s">
        <v>680</v>
      </c>
      <c r="K270" s="165">
        <f>H270-F270</f>
        <v>915</v>
      </c>
      <c r="L270" s="166">
        <f>K270/F270</f>
        <v>0.22989949748743718</v>
      </c>
      <c r="M270" s="161" t="s">
        <v>595</v>
      </c>
      <c r="N270" s="167">
        <v>45155</v>
      </c>
      <c r="O270" s="37"/>
      <c r="R270" s="55" t="s">
        <v>866</v>
      </c>
      <c r="T270" s="37"/>
      <c r="W270" s="55"/>
      <c r="Y270" s="37"/>
      <c r="AB270" s="55"/>
      <c r="AD270" s="37"/>
      <c r="AG270" s="55"/>
      <c r="AI270" s="37"/>
      <c r="AL270" s="55"/>
    </row>
    <row r="271" spans="1:38" ht="12.75" customHeight="1">
      <c r="A271" s="189">
        <v>192</v>
      </c>
      <c r="B271" s="190">
        <v>45145</v>
      </c>
      <c r="C271" s="190"/>
      <c r="D271" s="191" t="s">
        <v>867</v>
      </c>
      <c r="E271" s="192" t="s">
        <v>592</v>
      </c>
      <c r="F271" s="162">
        <v>565</v>
      </c>
      <c r="G271" s="192"/>
      <c r="H271" s="192">
        <v>725</v>
      </c>
      <c r="I271" s="194">
        <v>725</v>
      </c>
      <c r="J271" s="164" t="s">
        <v>680</v>
      </c>
      <c r="K271" s="165">
        <f>H271-F271</f>
        <v>160</v>
      </c>
      <c r="L271" s="166">
        <f>K271/F271</f>
        <v>0.2831858407079646</v>
      </c>
      <c r="M271" s="161" t="s">
        <v>595</v>
      </c>
      <c r="N271" s="167">
        <v>45169</v>
      </c>
      <c r="O271" s="37"/>
      <c r="R271" s="55" t="s">
        <v>866</v>
      </c>
      <c r="T271" s="37"/>
      <c r="W271" s="55"/>
      <c r="Y271" s="37"/>
      <c r="AB271" s="55"/>
      <c r="AD271" s="37"/>
      <c r="AG271" s="55"/>
      <c r="AI271" s="37"/>
      <c r="AL271" s="55"/>
    </row>
    <row r="272" spans="1:38" ht="12.75" customHeight="1">
      <c r="A272" s="214">
        <v>193</v>
      </c>
      <c r="B272" s="215">
        <v>45167</v>
      </c>
      <c r="C272" s="53"/>
      <c r="D272" s="53" t="s">
        <v>872</v>
      </c>
      <c r="E272" s="219" t="s">
        <v>592</v>
      </c>
      <c r="F272" s="51" t="s">
        <v>873</v>
      </c>
      <c r="G272" s="51"/>
      <c r="H272" s="51"/>
      <c r="I272" s="51">
        <v>950</v>
      </c>
      <c r="J272" s="51" t="s">
        <v>593</v>
      </c>
      <c r="K272" s="51"/>
      <c r="L272" s="51"/>
      <c r="M272" s="51"/>
      <c r="N272" s="51"/>
      <c r="O272" s="37"/>
      <c r="R272" s="55" t="s">
        <v>866</v>
      </c>
      <c r="T272" s="37"/>
      <c r="W272" s="55"/>
      <c r="Y272" s="37"/>
      <c r="AB272" s="55"/>
      <c r="AD272" s="37"/>
      <c r="AG272" s="55"/>
      <c r="AI272" s="37"/>
      <c r="AL272" s="55"/>
    </row>
    <row r="273" spans="1:38" ht="12.75" customHeight="1">
      <c r="A273" s="214">
        <v>194</v>
      </c>
      <c r="B273" s="215">
        <v>45153</v>
      </c>
      <c r="C273" s="53"/>
      <c r="D273" s="53" t="s">
        <v>542</v>
      </c>
      <c r="E273" s="219" t="s">
        <v>592</v>
      </c>
      <c r="F273" s="51" t="s">
        <v>888</v>
      </c>
      <c r="G273" s="51"/>
      <c r="H273" s="51"/>
      <c r="I273" s="51">
        <v>480</v>
      </c>
      <c r="J273" s="51" t="s">
        <v>593</v>
      </c>
      <c r="K273" s="51"/>
      <c r="L273" s="51"/>
      <c r="M273" s="51"/>
      <c r="N273" s="51"/>
      <c r="O273" s="37"/>
      <c r="R273" s="55"/>
      <c r="T273" s="37"/>
      <c r="W273" s="55"/>
      <c r="Y273" s="37"/>
      <c r="AB273" s="55"/>
      <c r="AD273" s="37"/>
      <c r="AG273" s="55"/>
      <c r="AI273" s="37"/>
      <c r="AL273" s="55"/>
    </row>
    <row r="274" spans="1:38" ht="12.75" customHeight="1">
      <c r="A274" s="214">
        <v>195</v>
      </c>
      <c r="B274" s="215">
        <v>45203</v>
      </c>
      <c r="C274" s="53"/>
      <c r="D274" s="53" t="s">
        <v>176</v>
      </c>
      <c r="E274" s="219" t="s">
        <v>592</v>
      </c>
      <c r="F274" s="51" t="s">
        <v>944</v>
      </c>
      <c r="G274" s="51"/>
      <c r="H274" s="51"/>
      <c r="I274" s="51">
        <v>1198</v>
      </c>
      <c r="J274" s="51" t="s">
        <v>593</v>
      </c>
      <c r="K274" s="51"/>
      <c r="L274" s="51"/>
      <c r="M274" s="51"/>
      <c r="N274" s="51"/>
      <c r="O274" s="37"/>
      <c r="R274" s="55"/>
      <c r="T274" s="37"/>
      <c r="W274" s="55"/>
      <c r="Y274" s="37"/>
      <c r="AB274" s="55"/>
      <c r="AD274" s="37"/>
      <c r="AG274" s="55"/>
      <c r="AI274" s="37"/>
      <c r="AL274" s="55"/>
    </row>
    <row r="275" spans="1:38" ht="12.75" customHeight="1">
      <c r="A275" s="53"/>
      <c r="B275" s="53"/>
      <c r="C275" s="53"/>
      <c r="D275" s="53"/>
      <c r="E275" s="53"/>
      <c r="F275" s="51"/>
      <c r="G275" s="51"/>
      <c r="H275" s="51"/>
      <c r="I275" s="51"/>
      <c r="J275" s="31"/>
      <c r="K275" s="51"/>
      <c r="L275" s="51"/>
      <c r="M275" s="51"/>
      <c r="N275" s="53"/>
      <c r="O275" s="37"/>
      <c r="R275" s="55"/>
      <c r="T275" s="37"/>
      <c r="W275" s="55"/>
      <c r="Y275" s="37"/>
      <c r="AB275" s="55"/>
      <c r="AD275" s="37"/>
      <c r="AG275" s="55"/>
      <c r="AI275" s="37"/>
      <c r="AL275" s="55"/>
    </row>
    <row r="276" spans="1:38" ht="12.75" customHeight="1">
      <c r="B276" s="220" t="s">
        <v>841</v>
      </c>
      <c r="F276" s="55"/>
      <c r="G276" s="55"/>
      <c r="H276" s="55"/>
      <c r="I276" s="55"/>
      <c r="J276" s="37"/>
      <c r="K276" s="55"/>
      <c r="L276" s="55"/>
      <c r="M276" s="55"/>
      <c r="O276" s="37"/>
      <c r="R276" s="55"/>
      <c r="T276" s="37"/>
      <c r="W276" s="55"/>
      <c r="Y276" s="37"/>
      <c r="AB276" s="55"/>
      <c r="AD276" s="37"/>
      <c r="AG276" s="55"/>
      <c r="AI276" s="37"/>
      <c r="AL276" s="55"/>
    </row>
    <row r="277" spans="1:38" ht="12.75" customHeight="1">
      <c r="A277" s="221"/>
      <c r="F277" s="55"/>
      <c r="G277" s="55"/>
      <c r="H277" s="55"/>
      <c r="I277" s="55"/>
      <c r="J277" s="37"/>
      <c r="K277" s="55"/>
      <c r="L277" s="55"/>
      <c r="M277" s="55"/>
      <c r="O277" s="37"/>
      <c r="R277" s="55"/>
      <c r="T277" s="37"/>
      <c r="W277" s="55"/>
      <c r="Y277" s="37"/>
      <c r="AB277" s="55"/>
      <c r="AD277" s="37"/>
      <c r="AG277" s="55"/>
      <c r="AI277" s="37"/>
      <c r="AL277" s="55"/>
    </row>
    <row r="278" spans="1:38" ht="12.75" customHeight="1">
      <c r="A278" s="221"/>
      <c r="F278" s="55"/>
      <c r="G278" s="55"/>
      <c r="H278" s="55"/>
      <c r="I278" s="55"/>
      <c r="J278" s="37"/>
      <c r="K278" s="55"/>
      <c r="L278" s="55"/>
      <c r="M278" s="55"/>
      <c r="O278" s="37"/>
      <c r="R278" s="55"/>
    </row>
    <row r="279" spans="1:38" ht="12.75" customHeight="1">
      <c r="A279" s="51"/>
      <c r="F279" s="55"/>
      <c r="G279" s="55"/>
      <c r="H279" s="55"/>
      <c r="I279" s="55"/>
      <c r="J279" s="37"/>
      <c r="K279" s="55"/>
      <c r="L279" s="55"/>
      <c r="M279" s="55"/>
      <c r="O279" s="37"/>
      <c r="R279" s="55"/>
    </row>
    <row r="280" spans="1:38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R280" s="55"/>
    </row>
    <row r="281" spans="1:38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R281" s="55"/>
    </row>
    <row r="282" spans="1:38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R282" s="55"/>
    </row>
    <row r="283" spans="1:38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R283" s="55"/>
    </row>
    <row r="284" spans="1:38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R284" s="55"/>
    </row>
    <row r="285" spans="1:38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R285" s="55"/>
    </row>
    <row r="286" spans="1:38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R286" s="55"/>
    </row>
    <row r="287" spans="1:38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R287" s="55"/>
    </row>
    <row r="288" spans="1:38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R288" s="55"/>
    </row>
    <row r="289" spans="6:18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R289" s="55"/>
    </row>
    <row r="290" spans="6:18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R290" s="55"/>
    </row>
    <row r="291" spans="6:18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R291" s="55"/>
    </row>
    <row r="292" spans="6:18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R292" s="55"/>
    </row>
    <row r="293" spans="6:18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R293" s="55"/>
    </row>
    <row r="294" spans="6:18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R294" s="55"/>
    </row>
    <row r="295" spans="6:18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R295" s="55"/>
    </row>
    <row r="296" spans="6:18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R296" s="55"/>
    </row>
    <row r="297" spans="6:18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R297" s="55"/>
    </row>
    <row r="298" spans="6:18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R298" s="55"/>
    </row>
    <row r="299" spans="6:18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6:18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6:1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6:1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6:1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6:1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</sheetData>
  <autoFilter ref="R1:R275"/>
  <mergeCells count="27">
    <mergeCell ref="A57:A58"/>
    <mergeCell ref="B57:B58"/>
    <mergeCell ref="J57:J58"/>
    <mergeCell ref="A55:A56"/>
    <mergeCell ref="B55:B56"/>
    <mergeCell ref="J55:J56"/>
    <mergeCell ref="P49:P50"/>
    <mergeCell ref="P51:P52"/>
    <mergeCell ref="P53:P54"/>
    <mergeCell ref="P55:P56"/>
    <mergeCell ref="M49:M50"/>
    <mergeCell ref="M51:M52"/>
    <mergeCell ref="M53:M54"/>
    <mergeCell ref="M55:M56"/>
    <mergeCell ref="O49:O50"/>
    <mergeCell ref="O51:O52"/>
    <mergeCell ref="O53:O54"/>
    <mergeCell ref="O55:O56"/>
    <mergeCell ref="A53:A54"/>
    <mergeCell ref="B53:B54"/>
    <mergeCell ref="J53:J54"/>
    <mergeCell ref="A49:A50"/>
    <mergeCell ref="B49:B50"/>
    <mergeCell ref="A51:A52"/>
    <mergeCell ref="B51:B52"/>
    <mergeCell ref="J49:J50"/>
    <mergeCell ref="J51:J5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2023-10-06T02:49:05Z</dcterms:modified>
</cp:coreProperties>
</file>