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F&amp;O)'!$A$62:$B$273</definedName>
  </definedNames>
  <calcPr calcId="162913"/>
</workbook>
</file>

<file path=xl/calcChain.xml><?xml version="1.0" encoding="utf-8"?>
<calcChain xmlns="http://schemas.openxmlformats.org/spreadsheetml/2006/main">
  <c r="L20" i="6" l="1"/>
  <c r="K20" i="6"/>
  <c r="M20" i="6" s="1"/>
  <c r="L19" i="6"/>
  <c r="K19" i="6"/>
  <c r="M19" i="6" s="1"/>
  <c r="P25" i="6"/>
  <c r="P24" i="6"/>
  <c r="P23" i="6"/>
  <c r="P22" i="6"/>
  <c r="L12" i="6" l="1"/>
  <c r="K12" i="6"/>
  <c r="M12" i="6" s="1"/>
  <c r="L10" i="6"/>
  <c r="K10" i="6"/>
  <c r="M10" i="6" s="1"/>
  <c r="P18" i="6" l="1"/>
  <c r="P15" i="6"/>
  <c r="P14" i="6"/>
  <c r="P13" i="6"/>
  <c r="L17" i="6" l="1"/>
  <c r="K17" i="6"/>
  <c r="L21" i="6"/>
  <c r="K21" i="6"/>
  <c r="M21" i="6" s="1"/>
  <c r="M17" i="6" l="1"/>
  <c r="L16" i="6"/>
  <c r="K16" i="6"/>
  <c r="M16" i="6" s="1"/>
  <c r="P49" i="6" l="1"/>
  <c r="K11" i="6"/>
  <c r="L11" i="6"/>
  <c r="M11" i="6" l="1"/>
  <c r="K278" i="6" l="1"/>
  <c r="L278" i="6" s="1"/>
  <c r="K276" i="6" l="1"/>
  <c r="L276" i="6" s="1"/>
  <c r="K262" i="6" l="1"/>
  <c r="L262" i="6" s="1"/>
  <c r="K277" i="6" l="1"/>
  <c r="L277" i="6" s="1"/>
  <c r="K274" i="6" l="1"/>
  <c r="L274" i="6" s="1"/>
  <c r="K251" i="6" l="1"/>
  <c r="L251" i="6" s="1"/>
  <c r="K272" i="6" l="1"/>
  <c r="L272" i="6" s="1"/>
  <c r="K273" i="6" l="1"/>
  <c r="L273" i="6" s="1"/>
  <c r="K239" i="6" l="1"/>
  <c r="L239" i="6" s="1"/>
  <c r="K258" i="6" l="1"/>
  <c r="L258" i="6" s="1"/>
  <c r="K264" i="6" l="1"/>
  <c r="L264" i="6" s="1"/>
  <c r="K270" i="6" l="1"/>
  <c r="L270" i="6" s="1"/>
  <c r="P48" i="6" l="1"/>
  <c r="K249" i="6" l="1"/>
  <c r="L249" i="6" s="1"/>
  <c r="K259" i="6" l="1"/>
  <c r="L259" i="6" s="1"/>
  <c r="K265" i="6" l="1"/>
  <c r="L265" i="6" s="1"/>
  <c r="K233" i="6" l="1"/>
  <c r="L233" i="6" s="1"/>
  <c r="K234" i="6" l="1"/>
  <c r="L234" i="6" s="1"/>
  <c r="K260" i="6" l="1"/>
  <c r="L260" i="6" s="1"/>
  <c r="K252" i="6" l="1"/>
  <c r="L252" i="6" s="1"/>
  <c r="K256" i="6" l="1"/>
  <c r="L256" i="6" s="1"/>
  <c r="K261" i="6" l="1"/>
  <c r="L261" i="6" s="1"/>
  <c r="K253" i="6" l="1"/>
  <c r="L253" i="6" s="1"/>
  <c r="K247" i="6"/>
  <c r="L247" i="6" s="1"/>
  <c r="K255" i="6" l="1"/>
  <c r="L255" i="6" s="1"/>
  <c r="K243" i="6" l="1"/>
  <c r="L243" i="6" s="1"/>
  <c r="K244" i="6" l="1"/>
  <c r="L244" i="6" s="1"/>
  <c r="K237" i="6"/>
  <c r="L237" i="6" s="1"/>
  <c r="K254" i="6" l="1"/>
  <c r="L254" i="6" s="1"/>
  <c r="K248" i="6"/>
  <c r="L248" i="6" s="1"/>
  <c r="K250" i="6" l="1"/>
  <c r="L250" i="6" s="1"/>
  <c r="L6" i="2" l="1"/>
  <c r="K6" i="3"/>
  <c r="D7" i="5" l="1"/>
  <c r="M7" i="6"/>
  <c r="K245" i="6" l="1"/>
  <c r="L245" i="6" s="1"/>
  <c r="K242" i="6" l="1"/>
  <c r="L242" i="6" s="1"/>
  <c r="K246" i="6" l="1"/>
  <c r="L246" i="6" s="1"/>
  <c r="K241" i="6"/>
  <c r="L241" i="6" s="1"/>
  <c r="K240" i="6"/>
  <c r="L240" i="6" s="1"/>
  <c r="K238" i="6"/>
  <c r="L238" i="6" s="1"/>
  <c r="H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F198" i="6"/>
  <c r="K198" i="6" s="1"/>
  <c r="L198" i="6" s="1"/>
  <c r="F197" i="6"/>
  <c r="K197" i="6" s="1"/>
  <c r="L197" i="6" s="1"/>
  <c r="K196" i="6"/>
  <c r="L196" i="6" s="1"/>
  <c r="F195" i="6"/>
  <c r="K195" i="6" s="1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6" i="6"/>
  <c r="L176" i="6" s="1"/>
  <c r="F175" i="6"/>
  <c r="K175" i="6" s="1"/>
  <c r="L175" i="6" s="1"/>
  <c r="K174" i="6"/>
  <c r="L174" i="6" s="1"/>
  <c r="K171" i="6"/>
  <c r="L171" i="6" s="1"/>
  <c r="K170" i="6"/>
  <c r="L170" i="6" s="1"/>
  <c r="K169" i="6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49" i="6"/>
  <c r="L149" i="6" s="1"/>
  <c r="K147" i="6"/>
  <c r="L147" i="6" s="1"/>
  <c r="K145" i="6"/>
  <c r="L145" i="6" s="1"/>
  <c r="K143" i="6"/>
  <c r="L143" i="6" s="1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K135" i="6"/>
  <c r="L135" i="6" s="1"/>
  <c r="K134" i="6"/>
  <c r="L134" i="6" s="1"/>
  <c r="K132" i="6"/>
  <c r="L132" i="6" s="1"/>
  <c r="K131" i="6"/>
  <c r="L131" i="6" s="1"/>
  <c r="K130" i="6"/>
  <c r="L130" i="6" s="1"/>
  <c r="K129" i="6"/>
  <c r="L129" i="6" s="1"/>
  <c r="K128" i="6"/>
  <c r="L128" i="6" s="1"/>
  <c r="F127" i="6"/>
  <c r="K127" i="6" s="1"/>
  <c r="L127" i="6" s="1"/>
  <c r="H126" i="6"/>
  <c r="K126" i="6" s="1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H92" i="6"/>
  <c r="K92" i="6" s="1"/>
  <c r="L92" i="6" s="1"/>
  <c r="F91" i="6"/>
  <c r="K91" i="6" s="1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" i="4"/>
</calcChain>
</file>

<file path=xl/sharedStrings.xml><?xml version="1.0" encoding="utf-8"?>
<sst xmlns="http://schemas.openxmlformats.org/spreadsheetml/2006/main" count="3373" uniqueCount="1173">
  <si>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</si>
  <si>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</si>
  <si>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</si>
  <si>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</si>
  <si>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</si>
  <si>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</si>
  <si>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</si>
  <si>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</si>
  <si>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</si>
  <si>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</si>
  <si>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</si>
  <si>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</si>
  <si>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</si>
  <si>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</si>
  <si>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</si>
  <si>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</si>
  <si>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</si>
  <si>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</si>
  <si>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</si>
  <si>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</si>
  <si>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</si>
  <si>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</si>
  <si>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</si>
  <si>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</si>
  <si>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</si>
  <si>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</si>
  <si>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</si>
  <si>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</si>
  <si>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</si>
  <si>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</si>
  <si>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</si>
  <si>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</si>
  <si>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</si>
  <si>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</si>
  <si>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</si>
  <si>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</si>
  <si>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</si>
  <si>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</si>
  <si>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</si>
  <si>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</si>
  <si>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</si>
  <si>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</si>
  <si>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</si>
  <si>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</si>
  <si>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</si>
  <si>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</si>
  <si>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</si>
  <si>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</si>
  <si>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</si>
  <si>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</si>
  <si>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</si>
  <si>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</si>
  <si>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</si>
  <si>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</si>
  <si>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</si>
  <si>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</si>
  <si>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</si>
  <si>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</si>
  <si>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</si>
  <si>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</si>
  <si>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</si>
  <si>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</si>
  <si>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</si>
  <si>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</si>
  <si>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</si>
  <si>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</si>
  <si>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</si>
  <si>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</si>
  <si>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</si>
  <si>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</si>
  <si>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</si>
  <si>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</si>
  <si>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</si>
  <si>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</si>
  <si>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</si>
  <si>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</si>
  <si>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</si>
  <si>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</si>
  <si>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</si>
  <si>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</si>
  <si>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</si>
  <si>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</si>
  <si>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</si>
  <si>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</si>
  <si>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</si>
  <si>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</si>
  <si>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</si>
  <si>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</si>
  <si>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</si>
  <si>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</si>
  <si>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</si>
  <si>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</si>
  <si>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</si>
  <si>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</si>
  <si>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</si>
  <si>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</si>
  <si>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</si>
  <si>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</si>
  <si>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</si>
  <si>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</si>
  <si>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</si>
  <si>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</si>
  <si>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</si>
  <si>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</si>
  <si>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</si>
  <si>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</si>
  <si>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</si>
  <si>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</si>
  <si>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</si>
  <si>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</si>
  <si>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</si>
  <si>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</si>
  <si>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</si>
  <si>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</si>
  <si>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</si>
  <si>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</si>
  <si>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</si>
  <si>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</si>
  <si>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</si>
  <si>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</si>
  <si>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</si>
  <si>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</si>
  <si>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</si>
  <si>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</si>
  <si>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</si>
  <si>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</si>
  <si>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</si>
  <si>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</si>
  <si>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</si>
  <si>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</si>
  <si>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</si>
  <si>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</si>
  <si>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</si>
  <si>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</si>
  <si>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</si>
  <si>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</si>
  <si>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</si>
  <si>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</si>
  <si>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</si>
  <si>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</si>
  <si>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</si>
  <si>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</si>
  <si>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</si>
  <si>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</si>
  <si>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</si>
  <si>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</si>
  <si>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</si>
  <si>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</si>
  <si>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</si>
  <si>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</si>
  <si>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</si>
  <si>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</si>
  <si>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</si>
  <si>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</si>
  <si>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</si>
  <si>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</si>
  <si>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</si>
  <si>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</si>
  <si>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</si>
  <si>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</si>
  <si>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</si>
  <si>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</si>
  <si>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</si>
  <si>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</si>
  <si>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</si>
  <si>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</si>
  <si>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</si>
  <si>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</si>
  <si>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</si>
  <si>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</si>
  <si>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</si>
  <si>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</si>
  <si>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</si>
  <si>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</si>
  <si>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</si>
  <si>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</si>
  <si>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</si>
  <si>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</si>
  <si>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</si>
  <si>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</si>
  <si>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</si>
  <si>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</si>
  <si>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</si>
  <si>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</si>
  <si>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</si>
  <si>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</si>
  <si>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</si>
  <si>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</si>
  <si>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</si>
  <si>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</si>
  <si>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</si>
  <si>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</si>
  <si>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</si>
  <si>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</si>
  <si>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</si>
  <si>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</si>
  <si>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</si>
  <si>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</si>
  <si>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</si>
  <si>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</si>
  <si>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</si>
  <si>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</si>
  <si>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</si>
  <si>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</si>
  <si>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</si>
  <si>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</si>
  <si>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</si>
  <si>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</si>
  <si>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</si>
  <si>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</si>
  <si>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</si>
  <si>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</si>
  <si>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</si>
  <si>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</si>
  <si>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</si>
  <si>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</si>
  <si>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</si>
  <si>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</si>
  <si>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</si>
  <si>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</si>
  <si>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</si>
  <si>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</si>
  <si>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</si>
  <si>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</si>
  <si>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</si>
  <si>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</si>
  <si>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</si>
  <si>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</si>
  <si>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</si>
  <si>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</si>
  <si>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</si>
  <si>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</si>
  <si>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</si>
  <si>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</si>
  <si>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</si>
  <si>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</si>
  <si>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</si>
  <si>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</si>
  <si>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</si>
  <si>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</si>
  <si>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</si>
  <si>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</si>
  <si>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</si>
  <si>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</si>
  <si>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</si>
  <si>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</si>
  <si>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</si>
  <si>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</si>
  <si>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</si>
  <si>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</si>
  <si>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</si>
  <si>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</si>
  <si>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</si>
  <si>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</si>
  <si>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</si>
  <si>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</si>
  <si>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</si>
  <si>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</si>
  <si>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</si>
  <si>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</si>
  <si>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</si>
  <si>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</si>
  <si>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</si>
  <si>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</si>
  <si>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</si>
  <si>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</si>
  <si>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</si>
  <si>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</si>
  <si>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</si>
  <si>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</si>
  <si>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</si>
  <si>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</si>
  <si>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</si>
  <si>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</si>
  <si>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</si>
  <si>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</si>
  <si>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</si>
  <si>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</si>
  <si>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</si>
  <si>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</si>
  <si>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</si>
  <si>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</si>
  <si>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</si>
  <si>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</si>
  <si>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</si>
  <si>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</si>
  <si>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</si>
  <si>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</si>
  <si>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</si>
  <si>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</si>
  <si>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</si>
  <si>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</si>
  <si>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</si>
  <si>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</si>
  <si>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</si>
  <si>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</si>
  <si>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</si>
  <si>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</si>
  <si>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</si>
  <si>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</si>
  <si>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</si>
  <si>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</si>
  <si>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</si>
  <si>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</si>
  <si>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</si>
  <si>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</si>
  <si>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</si>
  <si>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</si>
  <si>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</si>
  <si>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</si>
  <si>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</si>
  <si>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</si>
  <si>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</si>
  <si>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</si>
  <si>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</si>
  <si>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</si>
  <si>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</si>
  <si>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</si>
  <si>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</si>
  <si>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</si>
  <si>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</si>
  <si>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</si>
  <si>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</si>
  <si>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</si>
  <si>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</si>
  <si>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</si>
  <si>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</si>
  <si>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</si>
  <si>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</si>
  <si>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</si>
  <si>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</si>
  <si>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</si>
  <si>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</si>
  <si>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</si>
  <si>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</si>
  <si>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</si>
  <si>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</si>
  <si>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</si>
  <si>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</si>
  <si>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</si>
  <si>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</si>
  <si>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</si>
  <si>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</si>
  <si>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</si>
  <si>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</si>
  <si>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</si>
  <si>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</si>
  <si>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</si>
  <si>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</si>
  <si>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</si>
  <si>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</si>
  <si>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</si>
  <si>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</si>
  <si>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</si>
  <si>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</si>
  <si>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</si>
  <si>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</si>
  <si>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</si>
  <si>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</si>
  <si>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</si>
  <si>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</si>
  <si>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</si>
  <si>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</si>
  <si>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</si>
  <si>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</si>
  <si>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</si>
  <si>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</si>
  <si>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</si>
  <si>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</si>
  <si>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</si>
  <si>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</si>
  <si>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</si>
  <si>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</si>
  <si>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</si>
  <si>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</si>
  <si>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</si>
  <si>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</si>
  <si>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</si>
  <si>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</si>
  <si>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</si>
  <si>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</si>
  <si>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</si>
  <si>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</si>
  <si>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</si>
  <si>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</si>
  <si>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</si>
  <si>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</si>
  <si>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</si>
  <si>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</si>
  <si>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</si>
  <si>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</si>
  <si>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</si>
  <si>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</si>
  <si>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</si>
  <si>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</si>
  <si>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</si>
  <si>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</si>
  <si>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</si>
  <si>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</si>
  <si>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</si>
  <si>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</si>
  <si>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</si>
  <si>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</si>
  <si>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</si>
  <si>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</si>
  <si>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</si>
  <si>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</si>
  <si>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</si>
  <si>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</si>
  <si>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</si>
  <si>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</si>
  <si>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</si>
  <si>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</si>
  <si>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</si>
  <si>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</si>
  <si>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</si>
  <si>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</si>
  <si>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</si>
  <si>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</si>
  <si>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</si>
  <si>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</si>
  <si>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</si>
  <si>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</si>
  <si>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</si>
  <si>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</si>
  <si>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</si>
  <si>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</si>
  <si>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</si>
  <si>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</si>
  <si>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</si>
  <si>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</si>
  <si>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</si>
  <si>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</si>
  <si>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</si>
  <si>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</si>
  <si>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</si>
  <si>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</si>
  <si>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</si>
  <si>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</si>
  <si>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</si>
  <si>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</si>
  <si>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</si>
  <si>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</si>
  <si>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</si>
  <si>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</si>
  <si>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</si>
  <si>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</si>
  <si>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</si>
  <si>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</si>
  <si>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</si>
  <si>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</si>
  <si>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</si>
  <si>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</si>
  <si>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</si>
  <si>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</si>
  <si>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</si>
  <si>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</si>
  <si>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</si>
  <si>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</si>
  <si>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</si>
  <si>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</si>
  <si>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</si>
  <si>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</si>
  <si>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</si>
  <si>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</si>
  <si>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</si>
  <si>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</si>
  <si>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</si>
  <si>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</si>
  <si>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</si>
  <si>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</si>
  <si>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</si>
  <si>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</si>
  <si>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</si>
  <si>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</si>
  <si>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</si>
  <si>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</si>
  <si>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</si>
  <si>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</si>
  <si>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</si>
  <si>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</si>
  <si>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</si>
  <si>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</si>
  <si>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</si>
  <si>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</si>
  <si>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</si>
  <si>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</si>
  <si>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</si>
  <si>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</si>
  <si>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</si>
  <si>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</si>
  <si>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</si>
  <si>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</si>
  <si>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</si>
  <si>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</si>
  <si>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</si>
  <si>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</si>
  <si>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</si>
  <si>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</si>
  <si>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</si>
  <si>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</si>
  <si>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</si>
  <si>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</si>
  <si>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</si>
  <si>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</si>
  <si>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</si>
  <si>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</si>
  <si>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</si>
  <si>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</si>
  <si>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</si>
  <si>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</si>
  <si>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</si>
  <si>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</si>
  <si>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</si>
  <si>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</si>
  <si>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</si>
  <si>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</si>
  <si>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</si>
  <si>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</si>
  <si>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</si>
  <si>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</si>
  <si>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</si>
  <si>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</si>
  <si>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</si>
  <si>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</si>
  <si>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</si>
  <si>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</si>
  <si>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</si>
  <si>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</si>
  <si>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</si>
  <si>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</si>
  <si>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</si>
  <si>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</si>
  <si>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</si>
  <si>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</si>
  <si>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</si>
  <si>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</si>
  <si>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</si>
  <si>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</si>
  <si>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</si>
  <si>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</si>
  <si>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</si>
  <si>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</si>
  <si>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</si>
  <si>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</si>
  <si>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</si>
  <si>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</si>
  <si>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</si>
  <si>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</si>
  <si>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</si>
  <si>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</si>
  <si>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</si>
  <si>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</si>
  <si>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</si>
  <si>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</si>
  <si>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</si>
  <si>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</si>
  <si>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</si>
  <si>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</si>
  <si>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</si>
  <si>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</si>
  <si>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</si>
  <si>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</si>
  <si>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</si>
  <si>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</si>
  <si>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</si>
  <si>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</si>
  <si>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</si>
  <si>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</si>
  <si>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</si>
  <si>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</si>
  <si>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</si>
  <si>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</si>
  <si>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</si>
  <si>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</si>
  <si>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</si>
  <si>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</si>
  <si>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</si>
  <si>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</si>
  <si>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</si>
  <si>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</si>
  <si>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</si>
  <si>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</si>
  <si>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</si>
  <si>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</si>
  <si>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</si>
  <si>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</si>
  <si>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</si>
  <si>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</si>
  <si>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</si>
  <si>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</si>
  <si>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</si>
  <si>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</si>
  <si>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</si>
  <si>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</si>
  <si>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</si>
  <si>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</si>
  <si>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</si>
  <si>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</si>
  <si>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</si>
  <si>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</si>
  <si>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</si>
  <si>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</si>
  <si>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</si>
  <si>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</si>
  <si>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</si>
  <si>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</si>
  <si>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</si>
  <si>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</si>
  <si>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</si>
  <si>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</si>
  <si>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</si>
  <si>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</si>
  <si>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</si>
  <si>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</si>
  <si>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</si>
  <si>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</si>
  <si>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</si>
  <si>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</si>
  <si>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</si>
  <si>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</si>
  <si>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</si>
  <si>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</si>
  <si>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</si>
  <si>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</si>
  <si>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</si>
  <si>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</si>
  <si>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</si>
  <si>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</si>
  <si>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</si>
  <si>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</si>
  <si>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</si>
  <si>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</si>
  <si>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</si>
  <si>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</si>
  <si>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</si>
  <si>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</si>
  <si>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</si>
  <si>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</si>
  <si>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</si>
  <si>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</si>
  <si>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</si>
  <si>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</si>
  <si>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</si>
  <si>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</si>
  <si>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</si>
  <si>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</si>
  <si>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</si>
  <si>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</si>
  <si>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</si>
  <si>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</si>
  <si>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</si>
  <si>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</si>
  <si>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</si>
  <si>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</si>
  <si>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</si>
  <si>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</si>
  <si>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</si>
  <si>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</si>
  <si>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</si>
  <si>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</si>
  <si>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</si>
  <si>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</si>
  <si>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</si>
  <si>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</si>
  <si>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</si>
  <si>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</si>
  <si>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</si>
  <si>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</si>
  <si>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</si>
  <si>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</si>
  <si>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</si>
  <si>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</si>
  <si>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</si>
  <si>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</si>
  <si>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</si>
  <si>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</si>
  <si>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</si>
  <si>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</si>
  <si>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</si>
  <si>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</si>
  <si>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</si>
  <si>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</si>
  <si>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</si>
  <si>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</si>
  <si>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</si>
  <si>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</si>
  <si>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</si>
  <si>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</si>
  <si>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</si>
  <si>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</si>
  <si>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</si>
  <si>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</si>
  <si>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</si>
  <si>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</si>
  <si>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</si>
  <si>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</si>
  <si>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</si>
  <si>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</si>
  <si>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</si>
  <si>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</si>
  <si>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</si>
  <si>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</si>
  <si>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</si>
  <si>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</si>
  <si>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</si>
  <si>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</si>
  <si>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</si>
  <si>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</si>
  <si>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</si>
  <si>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</si>
  <si>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</si>
  <si>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</si>
  <si>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</si>
  <si>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</si>
  <si>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</si>
  <si>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</si>
  <si>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</si>
  <si>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</si>
  <si>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</si>
  <si>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</si>
  <si>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</si>
  <si>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</si>
  <si>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</si>
  <si>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</si>
  <si>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</si>
  <si>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</si>
  <si>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</si>
  <si>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</si>
  <si>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</si>
  <si>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</si>
  <si>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</si>
  <si>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</si>
  <si>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</si>
  <si>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</si>
  <si>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</si>
  <si>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</si>
  <si>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</si>
  <si>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</si>
  <si>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</si>
  <si>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</si>
  <si>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</si>
  <si>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</si>
  <si>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</si>
  <si>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</si>
  <si>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</si>
  <si>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</si>
  <si>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</si>
  <si>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</si>
  <si>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</si>
  <si>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</si>
  <si>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</si>
  <si>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</si>
  <si>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</si>
  <si>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</si>
  <si>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</si>
  <si>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</si>
  <si>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</si>
  <si>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</si>
  <si>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</si>
  <si>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</si>
  <si>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</si>
  <si>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</si>
  <si>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</si>
  <si>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</si>
  <si>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</si>
  <si>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</si>
  <si>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</si>
  <si>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</si>
  <si>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</si>
  <si>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</si>
  <si>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</si>
  <si>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</si>
  <si>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</si>
  <si>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</si>
  <si>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</si>
  <si>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</si>
  <si>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</si>
  <si>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</si>
  <si>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</si>
  <si>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</si>
  <si>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</si>
  <si>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</si>
  <si>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</si>
  <si>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</si>
  <si>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</si>
  <si>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</si>
  <si>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</si>
  <si>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</si>
  <si>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</si>
  <si>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</si>
  <si>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</si>
  <si>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</si>
  <si>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</si>
  <si>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</si>
  <si>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</si>
  <si>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</si>
  <si>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</si>
  <si>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</si>
  <si>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</si>
  <si>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</si>
  <si>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</si>
  <si>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</si>
  <si>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</si>
  <si>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</si>
  <si>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</si>
  <si>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</si>
  <si>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</si>
  <si>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</si>
  <si>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</si>
  <si>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</si>
  <si>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</si>
  <si>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</si>
  <si>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</si>
  <si>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</si>
  <si>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</si>
  <si>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</si>
  <si>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</si>
  <si>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</si>
  <si>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</si>
  <si>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</si>
  <si>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</si>
  <si>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</si>
  <si>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</si>
  <si>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</si>
  <si>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</si>
  <si>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</si>
  <si>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</si>
  <si>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</si>
  <si>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</si>
  <si>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</si>
  <si>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</si>
  <si>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</si>
  <si>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</si>
  <si>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</si>
  <si>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</si>
  <si>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</si>
  <si>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</si>
  <si>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</si>
  <si>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</si>
  <si>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</si>
  <si>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</si>
  <si>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</si>
  <si>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</si>
  <si>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</si>
  <si>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</si>
  <si>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</si>
  <si>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</si>
  <si>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</si>
  <si>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</si>
  <si>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</si>
  <si>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</si>
  <si>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</si>
  <si>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</si>
  <si>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</si>
  <si>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</si>
  <si>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</si>
  <si>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</si>
  <si>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</si>
  <si>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</si>
  <si>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</si>
  <si>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</si>
  <si>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</si>
  <si>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</si>
  <si>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</si>
  <si>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</si>
  <si>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</si>
  <si>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</si>
  <si>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</si>
  <si>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</si>
  <si>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</si>
  <si>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</si>
  <si>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</si>
  <si>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</si>
  <si>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</si>
  <si>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</si>
  <si>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</si>
  <si>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</si>
  <si>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</si>
  <si>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</si>
  <si>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</si>
  <si>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</si>
  <si>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</si>
  <si>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</si>
  <si>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</si>
  <si>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</si>
  <si>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</si>
  <si>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</si>
  <si>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</si>
  <si>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</si>
  <si>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</si>
  <si>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</si>
  <si>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</si>
  <si>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</si>
  <si>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</si>
  <si>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</si>
  <si>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1598-1636</t>
  </si>
  <si>
    <t>1720-1800</t>
  </si>
  <si>
    <t>GRAVITON RESEARCH CAPITAL LLP</t>
  </si>
  <si>
    <t>2390-2470</t>
  </si>
  <si>
    <t>2650-2800</t>
  </si>
  <si>
    <t>3825-4025</t>
  </si>
  <si>
    <t>4500-5000</t>
  </si>
  <si>
    <t>170.5-176.5</t>
  </si>
  <si>
    <t>195-205</t>
  </si>
  <si>
    <t>1840-1940</t>
  </si>
  <si>
    <t>5040-5170</t>
  </si>
  <si>
    <t>5540-5900</t>
  </si>
  <si>
    <t>1700-1800</t>
  </si>
  <si>
    <t>AFEL</t>
  </si>
  <si>
    <t>TRANSPACT</t>
  </si>
  <si>
    <t>NK SECURITIES RESEARCH PRIVATE LIMITED</t>
  </si>
  <si>
    <t>ALICON</t>
  </si>
  <si>
    <t>1235-1265</t>
  </si>
  <si>
    <t>SAMMAANCAP</t>
  </si>
  <si>
    <t>FRANKLININD</t>
  </si>
  <si>
    <t>GACM Technologies Limited</t>
  </si>
  <si>
    <t>6200-6500</t>
  </si>
  <si>
    <t>Profit of Rs.500/-</t>
  </si>
  <si>
    <t>TOPGAIN FINANCE PRIVATE LIMITED</t>
  </si>
  <si>
    <t>GUJTLRM</t>
  </si>
  <si>
    <t>SRESTHA</t>
  </si>
  <si>
    <t>TROM</t>
  </si>
  <si>
    <t>Trom Industries Limited</t>
  </si>
  <si>
    <t>SEACOAST</t>
  </si>
  <si>
    <t>BHAGWANDAS LACHMANDAS LEKHWANI</t>
  </si>
  <si>
    <t>VVIPIL</t>
  </si>
  <si>
    <t>GATECH-RE</t>
  </si>
  <si>
    <t>SATECH</t>
  </si>
  <si>
    <t>S A Tech Software India L</t>
  </si>
  <si>
    <t>AAKRAYA RESEARCH LLP</t>
  </si>
  <si>
    <t>CINCO STOCK VISION LLP</t>
  </si>
  <si>
    <t>Loss of Rs.325/-</t>
  </si>
  <si>
    <t>Loss of Rs.105/-</t>
  </si>
  <si>
    <t>SHARE INDIA SECURITIES LIMITED</t>
  </si>
  <si>
    <t>ARUN JAIN</t>
  </si>
  <si>
    <t>DHRUV GANJI</t>
  </si>
  <si>
    <t>PARAG COMMOSALES</t>
  </si>
  <si>
    <t>JALAN</t>
  </si>
  <si>
    <t>Jalan Transolu. India Ltd</t>
  </si>
  <si>
    <t>ASHWIN STOCKS AND INVESTMENT PRIVATE LIMITED</t>
  </si>
  <si>
    <t>GAYI ADI HOLDINGS PRIVATE LIMITED</t>
  </si>
  <si>
    <t>MANISH JALAN</t>
  </si>
  <si>
    <t>Loss of Rs.50/-</t>
  </si>
  <si>
    <t>Loss of Rs.175/-</t>
  </si>
  <si>
    <t>969-1029</t>
  </si>
  <si>
    <t>1120-1200</t>
  </si>
  <si>
    <t>3495-3595</t>
  </si>
  <si>
    <t>3750-3900</t>
  </si>
  <si>
    <t>255-263</t>
  </si>
  <si>
    <t>284-300</t>
  </si>
  <si>
    <t>280-292</t>
  </si>
  <si>
    <t>320-340</t>
  </si>
  <si>
    <t>Loss of Rs.75/-</t>
  </si>
  <si>
    <t>Loss of Rs.10.5/-</t>
  </si>
  <si>
    <t>KAUSHAL HITESHBHAI PARIKH</t>
  </si>
  <si>
    <t>VIKRAMBHAI GOKALBHAI CHAUDHARI</t>
  </si>
  <si>
    <t>KIZI</t>
  </si>
  <si>
    <t>KRETTOSYS</t>
  </si>
  <si>
    <t>MAYUKH</t>
  </si>
  <si>
    <t>COMFORT ADVERTISING PVT LTD</t>
  </si>
  <si>
    <t>OMNIPOTENT</t>
  </si>
  <si>
    <t>SUMANTEKRIWAL</t>
  </si>
  <si>
    <t>RFLL</t>
  </si>
  <si>
    <t>KIRAN MITTAL</t>
  </si>
  <si>
    <t>ROYALCU</t>
  </si>
  <si>
    <t>AZMAT TRADERS LLP</t>
  </si>
  <si>
    <t>VIJIFIN</t>
  </si>
  <si>
    <t>VIJAY KOTHARI</t>
  </si>
  <si>
    <t>ARENTERP</t>
  </si>
  <si>
    <t>Rajdharshan Inds Ltd</t>
  </si>
  <si>
    <t>ASHALOG</t>
  </si>
  <si>
    <t>Ashapura Logistics Ltd</t>
  </si>
  <si>
    <t>BULKCORP</t>
  </si>
  <si>
    <t>Bulkcorp International L</t>
  </si>
  <si>
    <t>CENTENKA</t>
  </si>
  <si>
    <t>Century Enka Ltd</t>
  </si>
  <si>
    <t>MANSI SHARE AND STOCK ADVISORS PVT LTD</t>
  </si>
  <si>
    <t>KITEX</t>
  </si>
  <si>
    <t>Kitex Garments Ltd</t>
  </si>
  <si>
    <t>RAMESH LAL</t>
  </si>
  <si>
    <t>MTNL</t>
  </si>
  <si>
    <t>Maha Tel Nigam Ltd.</t>
  </si>
  <si>
    <t>NEPHROCARE</t>
  </si>
  <si>
    <t>Nephro Care India Limited</t>
  </si>
  <si>
    <t>RAJINDLTD</t>
  </si>
  <si>
    <t>Rajputana Industries Ltd</t>
  </si>
  <si>
    <t>SPRL</t>
  </si>
  <si>
    <t>SP Refractories Limited</t>
  </si>
  <si>
    <t>SPEXTRA MULTIBIZ PRIVATE LIMITED</t>
  </si>
  <si>
    <t>TBZ</t>
  </si>
  <si>
    <t>Trib Bhimji Zaveri Ltd</t>
  </si>
  <si>
    <t>VAISHALI</t>
  </si>
  <si>
    <t>Vaishali Pharma Limited</t>
  </si>
  <si>
    <t>Viji Finance Limited</t>
  </si>
  <si>
    <t>SETU SECURITIES PRIVATE LIMITED</t>
  </si>
  <si>
    <t>CHETANA</t>
  </si>
  <si>
    <t>Chetana Education Limited</t>
  </si>
  <si>
    <t>NIRBHAY FANCY VASSA</t>
  </si>
  <si>
    <t>ANKUR SHARMA</t>
  </si>
  <si>
    <t>SHAMAL KOLEKAR</t>
  </si>
  <si>
    <t>RAJKUMAR GUPTA</t>
  </si>
  <si>
    <t>CHANDRIMA</t>
  </si>
  <si>
    <t>RAKESHBAJAJ</t>
  </si>
  <si>
    <t>PARESH DHIRAJLAL SHAH</t>
  </si>
  <si>
    <t>DDIL</t>
  </si>
  <si>
    <t>DFPL</t>
  </si>
  <si>
    <t>NEXT ORBIT VENTURES FUND</t>
  </si>
  <si>
    <t>JINENDRA KUMAR JAIN</t>
  </si>
  <si>
    <t>DEVARAJBACKIARAJ</t>
  </si>
  <si>
    <t>IGCIL</t>
  </si>
  <si>
    <t>MADHUSUDAN RAO POLINENI</t>
  </si>
  <si>
    <t>ANIL KUMAR GOEL (HUF)</t>
  </si>
  <si>
    <t>ASHOK KUMAR GUPTA HUF</t>
  </si>
  <si>
    <t>SMITHA POLINENI</t>
  </si>
  <si>
    <t>INDRAIND</t>
  </si>
  <si>
    <t>RAMESH KOTI (HUF)</t>
  </si>
  <si>
    <t>KISAAN</t>
  </si>
  <si>
    <t>RUCHIRA GOYAL</t>
  </si>
  <si>
    <t>VISHAL KUMAR GOREKAMLE</t>
  </si>
  <si>
    <t>HEMANT HARSHADRAI MEHTA</t>
  </si>
  <si>
    <t>BLUEPEAK CONSULTANCY LLP</t>
  </si>
  <si>
    <t>AARSHI MANISH MEHTA</t>
  </si>
  <si>
    <t>NEWLIGHT</t>
  </si>
  <si>
    <t>RAJ KUMAR BHATIA</t>
  </si>
  <si>
    <t>RDS CORPORATE SERVICES PRIVATE LIMITED</t>
  </si>
  <si>
    <t>OMNITEX</t>
  </si>
  <si>
    <t>ADVENT INVESTMENT AND FINANCE CO LIMITED</t>
  </si>
  <si>
    <t>OONE</t>
  </si>
  <si>
    <t>SIRIUS ADVISORS PRIVATE LIMITED</t>
  </si>
  <si>
    <t>ORIENTTR</t>
  </si>
  <si>
    <t>DAMINI COMMOSALES LLP</t>
  </si>
  <si>
    <t>MAKSOOD IBRAHIM RAKHANGE</t>
  </si>
  <si>
    <t>OSIAJEE</t>
  </si>
  <si>
    <t>SUKHWINDER KAUR</t>
  </si>
  <si>
    <t>PALMJEWELS</t>
  </si>
  <si>
    <t>NK SECURITIES RESEARCH PVT. LTD.</t>
  </si>
  <si>
    <t>PVVINFRA</t>
  </si>
  <si>
    <t>MANI SOFTWARE TECHNOLOGIES PVT LTD</t>
  </si>
  <si>
    <t>CHAVDA DEVYANIBEN ANILKUMAR</t>
  </si>
  <si>
    <t>RAJNISH</t>
  </si>
  <si>
    <t>NISHANT PITTI</t>
  </si>
  <si>
    <t>AVRIL NOEL DSOUZA</t>
  </si>
  <si>
    <t>RUDRA</t>
  </si>
  <si>
    <t>SAROJDEVI SATYANARAYAN KABRA</t>
  </si>
  <si>
    <t>SCANSTL</t>
  </si>
  <si>
    <t>LAKSHAY SINGHAL</t>
  </si>
  <si>
    <t>SHANGAR</t>
  </si>
  <si>
    <t>NISHIL FINANCIAL ADVISORS LLP .</t>
  </si>
  <si>
    <t>SIKOZY</t>
  </si>
  <si>
    <t>SHWETA PREMAL CHOKSEY</t>
  </si>
  <si>
    <t>KHATIJA MOHAMMED SHADAN FURNITUREWALA</t>
  </si>
  <si>
    <t>SAROJ GUPTA</t>
  </si>
  <si>
    <t>SWISSMLTRY</t>
  </si>
  <si>
    <t>UNINET STRATEGIC ADVISORY LTD</t>
  </si>
  <si>
    <t>TCNSBRANDS</t>
  </si>
  <si>
    <t>TA FDI INVESTORS LIMITED</t>
  </si>
  <si>
    <t>OPTUME INVESTMENTS</t>
  </si>
  <si>
    <t>ASHOK MOTIRAM JAIDHARA (HUF)</t>
  </si>
  <si>
    <t>KAVITA KUMAR SANTOSH</t>
  </si>
  <si>
    <t>GAURI NANDAN TRADERS</t>
  </si>
  <si>
    <t>YUVRAJ HIRALAL MALHOTRA</t>
  </si>
  <si>
    <t>KUNAL NAHAR HUF</t>
  </si>
  <si>
    <t>NIRAJ RAJNIKANT SHAH</t>
  </si>
  <si>
    <t>UNJHAFOR</t>
  </si>
  <si>
    <t>VEERKRUPA</t>
  </si>
  <si>
    <t>CHIRAG ARVINDBHAI SHAH</t>
  </si>
  <si>
    <t>SUNIL SHARMA</t>
  </si>
  <si>
    <t>YASHINNO</t>
  </si>
  <si>
    <t>AARTECH</t>
  </si>
  <si>
    <t>Aartech Solonics Limited</t>
  </si>
  <si>
    <t>ADFFOODS</t>
  </si>
  <si>
    <t>ADF Foods Limited</t>
  </si>
  <si>
    <t>DOVETAIL GLOBAL FUND PCC - MARCELLUS INDIA FUND</t>
  </si>
  <si>
    <t>JAIN POOJA</t>
  </si>
  <si>
    <t>CARE WEALTH ADVISORS LLP</t>
  </si>
  <si>
    <t>DISHA RESOURCES LIMITED</t>
  </si>
  <si>
    <t>PRRSAAR COMMODITIES PVT LTD</t>
  </si>
  <si>
    <t>ADROIT FINANCIAL SERVICES PVT LTD</t>
  </si>
  <si>
    <t>DPEL</t>
  </si>
  <si>
    <t>Divine Power Energy Ltd</t>
  </si>
  <si>
    <t>HI GROWTH CORPORATE SERVICES PVT LTD</t>
  </si>
  <si>
    <t>NIKUNJ KAUSHIK SHAH</t>
  </si>
  <si>
    <t>DTL</t>
  </si>
  <si>
    <t>Diensten Tech Limited</t>
  </si>
  <si>
    <t>EAST INDIA UDYOG LTD</t>
  </si>
  <si>
    <t>EFFWA</t>
  </si>
  <si>
    <t>Effwa Infra &amp; Research L</t>
  </si>
  <si>
    <t>GACMDVR-RE</t>
  </si>
  <si>
    <t>NARESH KUMAR</t>
  </si>
  <si>
    <t>GANDHAR</t>
  </si>
  <si>
    <t>Gandhar Oil Refine Ind L</t>
  </si>
  <si>
    <t>ABHI RAJESHKUMAR PATEL</t>
  </si>
  <si>
    <t>HFCL Limited</t>
  </si>
  <si>
    <t>HIMATSEIDE</t>
  </si>
  <si>
    <t>Himatsingka Seide Ltd</t>
  </si>
  <si>
    <t>INDRAMEDCO</t>
  </si>
  <si>
    <t>Indraprastha Med Corp</t>
  </si>
  <si>
    <t>BALASUBRAMANIAM M</t>
  </si>
  <si>
    <t>VINOD  KUMAR</t>
  </si>
  <si>
    <t>LRRPL</t>
  </si>
  <si>
    <t>Lead Rec And Rub Prod Ltd</t>
  </si>
  <si>
    <t>MAHENDRA GIRDHARILAL WADHWANI</t>
  </si>
  <si>
    <t>LYPSAGEMS</t>
  </si>
  <si>
    <t>Lypsa Gems &amp; Jewel Ltd</t>
  </si>
  <si>
    <t>AMIT KUMAR JAIN</t>
  </si>
  <si>
    <t>ISHAAN TRADEFIN LLP</t>
  </si>
  <si>
    <t>SAHASTRAA ADVISORS PRIVATE LIMITED</t>
  </si>
  <si>
    <t>JSI INVESTMENTS PRIVATE LIMITED</t>
  </si>
  <si>
    <t>KAMLESH BABALAL SHAH</t>
  </si>
  <si>
    <t>NAMAN SECURITIES &amp; FINANCE PVT LTD</t>
  </si>
  <si>
    <t>SETU SECURITIES PVT LTD</t>
  </si>
  <si>
    <t>ANANT WEALTH CONSULTANTS PRIVATE LIMITED</t>
  </si>
  <si>
    <t>MATHISYS ADVISORS LLP</t>
  </si>
  <si>
    <t>MUFTI</t>
  </si>
  <si>
    <t>Credo Brands Marketing L</t>
  </si>
  <si>
    <t>AEGIS INVESTMENT FUND PCC</t>
  </si>
  <si>
    <t>ORIENTCER</t>
  </si>
  <si>
    <t>ORIENT CERATECH LIMITED</t>
  </si>
  <si>
    <t>ALBULA INVESTMENT FUND LTD</t>
  </si>
  <si>
    <t>RADHIKAJWE</t>
  </si>
  <si>
    <t>Radhika Jeweltech Limited</t>
  </si>
  <si>
    <t>GROWTH SECURITIES PRIVATE LIMITED</t>
  </si>
  <si>
    <t>Sapphire Foods India Ltd</t>
  </si>
  <si>
    <t>KOTAK MAHINDRA MUTUAL FUND</t>
  </si>
  <si>
    <t>SERVICE</t>
  </si>
  <si>
    <t>Service Care Limited</t>
  </si>
  <si>
    <t>GIRIRAJ STOCK BROKING PRIVATE LIMITED</t>
  </si>
  <si>
    <t>SHAH</t>
  </si>
  <si>
    <t>Shah Metacorp Limited</t>
  </si>
  <si>
    <t>SPAL</t>
  </si>
  <si>
    <t>S. P. Apparels Limited</t>
  </si>
  <si>
    <t>SRM</t>
  </si>
  <si>
    <t>SRM Contractors Limited</t>
  </si>
  <si>
    <t>UPADHYAYA AJAY</t>
  </si>
  <si>
    <t>TCNS Clothing Co. Limited</t>
  </si>
  <si>
    <t>JAINAM BROKING LIMITED</t>
  </si>
  <si>
    <t>UNITEDPOLY</t>
  </si>
  <si>
    <t>United Polyfab Guj. Ltd.</t>
  </si>
  <si>
    <t>UTSSAV</t>
  </si>
  <si>
    <t>Utssav CZ Gold Jewels Ltd</t>
  </si>
  <si>
    <t>VIJIT GLOBAL SECURITIES PRIVATE LIMITED</t>
  </si>
  <si>
    <t>LAROIA MONA</t>
  </si>
  <si>
    <t>FORTUNE BROCKING INTERMEDIARY PVT LTD</t>
  </si>
  <si>
    <t>VENKEYS</t>
  </si>
  <si>
    <t>Venky's (India) Limited</t>
  </si>
  <si>
    <t>NAVODYA ENTERPRISES</t>
  </si>
  <si>
    <t>SPV TRADERS</t>
  </si>
  <si>
    <t>MAYADEVI K KABRA</t>
  </si>
  <si>
    <t>INFINITY HOLDINGS</t>
  </si>
  <si>
    <t>DHRUV</t>
  </si>
  <si>
    <t>Dhruv Consultancy Ser Ltd</t>
  </si>
  <si>
    <t>BAJAJ AMIT</t>
  </si>
  <si>
    <t>GRETEX</t>
  </si>
  <si>
    <t>Gretex Industries Ltd.</t>
  </si>
  <si>
    <t>TALENT INVESTMENT COMPANY PRIVATE LIMITED</t>
  </si>
  <si>
    <t>BRINDABANMAJUMDAR</t>
  </si>
  <si>
    <t>JHS</t>
  </si>
  <si>
    <t>JHS Svendgaard Laboratori</t>
  </si>
  <si>
    <t>SIXTH SENSE INDIA OPPORTUNITIES 11</t>
  </si>
  <si>
    <t>LTS INVESTMENT FUND LTD</t>
  </si>
  <si>
    <t>ARINJAYA (MAURITIUS) LTD</t>
  </si>
  <si>
    <t>GIRIJADHAVA VYAPAAR PRIVATE LIMITED</t>
  </si>
  <si>
    <t>SUULD</t>
  </si>
  <si>
    <t>Suumaya Industries Ltd</t>
  </si>
  <si>
    <t>AYESHA</t>
  </si>
  <si>
    <t>YUGA STOCKS AND COMMODITIES PRIVATE LIMITED  .</t>
  </si>
  <si>
    <t>STOCK VERTEX VENTURES</t>
  </si>
  <si>
    <t>BLACK ROCK FINANCIAL SERVICES PVT LTD</t>
  </si>
  <si>
    <t>KIRTI BHAGNANI</t>
  </si>
  <si>
    <t>TASHA INVESTMENT ADVISORS LLP</t>
  </si>
  <si>
    <t>DEEPAK BHAGNANI</t>
  </si>
  <si>
    <t>ANKITA VISHAL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</si>
</sst>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24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5" t="s">
        <v>16</v>
      </c>
      <c r="B9" s="317" t="s">
        <v>17</v>
      </c>
      <c r="C9" s="317" t="s">
        <v>18</v>
      </c>
      <c r="D9" s="317" t="s">
        <v>19</v>
      </c>
      <c r="E9" s="26" t="s">
        <v>20</v>
      </c>
      <c r="F9" s="26" t="s">
        <v>21</v>
      </c>
      <c r="G9" s="312" t="s">
        <v>22</v>
      </c>
      <c r="H9" s="313"/>
      <c r="I9" s="314"/>
      <c r="J9" s="312" t="s">
        <v>23</v>
      </c>
      <c r="K9" s="313"/>
      <c r="L9" s="314"/>
      <c r="M9" s="26"/>
      <c r="N9" s="27"/>
      <c r="O9" s="27"/>
      <c r="P9" s="27"/>
    </row>
    <row r="10" spans="1:16" ht="40.200000000000003">
      <c r="A10" s="316"/>
      <c r="B10" s="318"/>
      <c r="C10" s="318"/>
      <c r="D10" s="31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24366.45</v>
      </c>
      <c r="F11" s="204">
        <v>24324.2</v>
      </c>
      <c r="G11" s="203">
        <v>24250.45</v>
      </c>
      <c r="H11" s="203">
        <v>24134.45</v>
      </c>
      <c r="I11" s="203">
        <v>24060.7</v>
      </c>
      <c r="J11" s="203">
        <v>24440.2</v>
      </c>
      <c r="K11" s="203">
        <v>24513.95</v>
      </c>
      <c r="L11" s="203">
        <v>24629.95</v>
      </c>
      <c r="M11" s="202">
        <v>24397.95</v>
      </c>
      <c r="N11" s="202">
        <v>24208.2</v>
      </c>
      <c r="O11" s="202">
        <v>14271700</v>
      </c>
      <c r="P11" s="205">
        <v>-4.8816494103298087E-2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45532</v>
      </c>
      <c r="E12" s="204">
        <v>50340.7</v>
      </c>
      <c r="F12" s="204">
        <v>50230.233333333337</v>
      </c>
      <c r="G12" s="203">
        <v>50060.466666666674</v>
      </c>
      <c r="H12" s="203">
        <v>49780.233333333337</v>
      </c>
      <c r="I12" s="203">
        <v>49610.466666666674</v>
      </c>
      <c r="J12" s="203">
        <v>50510.466666666674</v>
      </c>
      <c r="K12" s="203">
        <v>50680.233333333337</v>
      </c>
      <c r="L12" s="203">
        <v>50960.466666666674</v>
      </c>
      <c r="M12" s="202">
        <v>50400</v>
      </c>
      <c r="N12" s="202">
        <v>49950</v>
      </c>
      <c r="O12" s="202">
        <v>3345870</v>
      </c>
      <c r="P12" s="205">
        <v>3.1886808575707559E-3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22894.95</v>
      </c>
      <c r="F13" s="217">
        <v>22839.616666666669</v>
      </c>
      <c r="G13" s="219">
        <v>22755.333333333336</v>
      </c>
      <c r="H13" s="219">
        <v>22615.716666666667</v>
      </c>
      <c r="I13" s="219">
        <v>22531.433333333334</v>
      </c>
      <c r="J13" s="219">
        <v>22979.233333333337</v>
      </c>
      <c r="K13" s="219">
        <v>23063.51666666667</v>
      </c>
      <c r="L13" s="219">
        <v>23203.133333333339</v>
      </c>
      <c r="M13" s="220">
        <v>22923.9</v>
      </c>
      <c r="N13" s="220">
        <v>22700</v>
      </c>
      <c r="O13" s="220">
        <v>83075</v>
      </c>
      <c r="P13" s="221">
        <v>-0.16233929921855306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12605.6</v>
      </c>
      <c r="F14" s="217">
        <v>12526.783333333333</v>
      </c>
      <c r="G14" s="219">
        <v>12428.816666666666</v>
      </c>
      <c r="H14" s="219">
        <v>12252.033333333333</v>
      </c>
      <c r="I14" s="219">
        <v>12154.066666666666</v>
      </c>
      <c r="J14" s="219">
        <v>12703.566666666666</v>
      </c>
      <c r="K14" s="219">
        <v>12801.533333333333</v>
      </c>
      <c r="L14" s="219">
        <v>12978.316666666666</v>
      </c>
      <c r="M14" s="220">
        <v>12624.75</v>
      </c>
      <c r="N14" s="220">
        <v>12350</v>
      </c>
      <c r="O14" s="220">
        <v>2355700</v>
      </c>
      <c r="P14" s="221">
        <v>-7.8965655204363116E-3</v>
      </c>
    </row>
    <row r="15" spans="1:16" ht="12.75" customHeight="1">
      <c r="A15" s="213">
        <v>5</v>
      </c>
      <c r="B15" s="279" t="s">
        <v>34</v>
      </c>
      <c r="C15" s="217" t="s">
        <v>850</v>
      </c>
      <c r="D15" s="218">
        <v>45534</v>
      </c>
      <c r="E15" s="217">
        <v>72614</v>
      </c>
      <c r="F15" s="217">
        <v>72201.150000000009</v>
      </c>
      <c r="G15" s="219">
        <v>71612.300000000017</v>
      </c>
      <c r="H15" s="219">
        <v>70610.600000000006</v>
      </c>
      <c r="I15" s="219">
        <v>70021.750000000015</v>
      </c>
      <c r="J15" s="219">
        <v>73202.85000000002</v>
      </c>
      <c r="K15" s="219">
        <v>73791.700000000026</v>
      </c>
      <c r="L15" s="219">
        <v>74793.400000000023</v>
      </c>
      <c r="M15" s="220">
        <v>72790</v>
      </c>
      <c r="N15" s="220">
        <v>71199.45</v>
      </c>
      <c r="O15" s="220">
        <v>11810</v>
      </c>
      <c r="P15" s="221">
        <v>-0.11931394481730052</v>
      </c>
    </row>
    <row r="16" spans="1:16" ht="12.75" customHeight="1">
      <c r="A16" s="213">
        <v>6</v>
      </c>
      <c r="B16" s="225" t="s">
        <v>838</v>
      </c>
      <c r="C16" s="222" t="s">
        <v>39</v>
      </c>
      <c r="D16" s="218">
        <v>45533</v>
      </c>
      <c r="E16" s="217">
        <v>758.5</v>
      </c>
      <c r="F16" s="217">
        <v>747.85</v>
      </c>
      <c r="G16" s="219">
        <v>735.7</v>
      </c>
      <c r="H16" s="219">
        <v>712.9</v>
      </c>
      <c r="I16" s="219">
        <v>700.75</v>
      </c>
      <c r="J16" s="219">
        <v>770.65000000000009</v>
      </c>
      <c r="K16" s="219">
        <v>782.8</v>
      </c>
      <c r="L16" s="219">
        <v>805.60000000000014</v>
      </c>
      <c r="M16" s="220">
        <v>760</v>
      </c>
      <c r="N16" s="220">
        <v>725.05</v>
      </c>
      <c r="O16" s="220">
        <v>13632000</v>
      </c>
      <c r="P16" s="221">
        <v>1.9519856405654026E-2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7909.85</v>
      </c>
      <c r="F17" s="217">
        <v>7789.2166666666672</v>
      </c>
      <c r="G17" s="219">
        <v>7623.4333333333343</v>
      </c>
      <c r="H17" s="219">
        <v>7337.0166666666673</v>
      </c>
      <c r="I17" s="219">
        <v>7171.2333333333345</v>
      </c>
      <c r="J17" s="219">
        <v>8075.6333333333341</v>
      </c>
      <c r="K17" s="219">
        <v>8241.4166666666679</v>
      </c>
      <c r="L17" s="219">
        <v>8527.8333333333339</v>
      </c>
      <c r="M17" s="220">
        <v>7955</v>
      </c>
      <c r="N17" s="220">
        <v>7502.8</v>
      </c>
      <c r="O17" s="220">
        <v>1695750</v>
      </c>
      <c r="P17" s="221">
        <v>0.13323866009523014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28282.55</v>
      </c>
      <c r="F18" s="217">
        <v>28309.449999999997</v>
      </c>
      <c r="G18" s="219">
        <v>28083.549999999996</v>
      </c>
      <c r="H18" s="219">
        <v>27884.55</v>
      </c>
      <c r="I18" s="219">
        <v>27658.649999999998</v>
      </c>
      <c r="J18" s="219">
        <v>28508.449999999993</v>
      </c>
      <c r="K18" s="219">
        <v>28734.349999999995</v>
      </c>
      <c r="L18" s="219">
        <v>28933.349999999991</v>
      </c>
      <c r="M18" s="220">
        <v>28535.35</v>
      </c>
      <c r="N18" s="220">
        <v>28110.45</v>
      </c>
      <c r="O18" s="220">
        <v>150560</v>
      </c>
      <c r="P18" s="221">
        <v>5.7154893975565231E-2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212.72</v>
      </c>
      <c r="F19" s="217">
        <v>209.59</v>
      </c>
      <c r="G19" s="219">
        <v>205.39000000000001</v>
      </c>
      <c r="H19" s="219">
        <v>198.06</v>
      </c>
      <c r="I19" s="219">
        <v>193.86</v>
      </c>
      <c r="J19" s="219">
        <v>216.92000000000002</v>
      </c>
      <c r="K19" s="219">
        <v>221.12</v>
      </c>
      <c r="L19" s="219">
        <v>228.45000000000002</v>
      </c>
      <c r="M19" s="220">
        <v>213.79</v>
      </c>
      <c r="N19" s="220">
        <v>202.26</v>
      </c>
      <c r="O19" s="220">
        <v>83980800</v>
      </c>
      <c r="P19" s="221">
        <v>-2.9213483146067417E-2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325.5</v>
      </c>
      <c r="F20" s="217">
        <v>325.68333333333334</v>
      </c>
      <c r="G20" s="219">
        <v>319.36666666666667</v>
      </c>
      <c r="H20" s="219">
        <v>313.23333333333335</v>
      </c>
      <c r="I20" s="219">
        <v>306.91666666666669</v>
      </c>
      <c r="J20" s="219">
        <v>331.81666666666666</v>
      </c>
      <c r="K20" s="219">
        <v>338.13333333333338</v>
      </c>
      <c r="L20" s="219">
        <v>344.26666666666665</v>
      </c>
      <c r="M20" s="220">
        <v>332</v>
      </c>
      <c r="N20" s="220">
        <v>319.55</v>
      </c>
      <c r="O20" s="220">
        <v>53094600</v>
      </c>
      <c r="P20" s="221">
        <v>0.22729731354047719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2402.5</v>
      </c>
      <c r="F21" s="217">
        <v>2394.2000000000003</v>
      </c>
      <c r="G21" s="219">
        <v>2380.4000000000005</v>
      </c>
      <c r="H21" s="219">
        <v>2358.3000000000002</v>
      </c>
      <c r="I21" s="219">
        <v>2344.5000000000005</v>
      </c>
      <c r="J21" s="219">
        <v>2416.3000000000006</v>
      </c>
      <c r="K21" s="219">
        <v>2430.1000000000008</v>
      </c>
      <c r="L21" s="219">
        <v>2452.2000000000007</v>
      </c>
      <c r="M21" s="220">
        <v>2408</v>
      </c>
      <c r="N21" s="220">
        <v>2372.1</v>
      </c>
      <c r="O21" s="220">
        <v>4854600</v>
      </c>
      <c r="P21" s="221">
        <v>-9.2450866344211107E-3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3205.65</v>
      </c>
      <c r="F22" s="217">
        <v>3179.8833333333332</v>
      </c>
      <c r="G22" s="219">
        <v>3148.7666666666664</v>
      </c>
      <c r="H22" s="219">
        <v>3091.8833333333332</v>
      </c>
      <c r="I22" s="219">
        <v>3060.7666666666664</v>
      </c>
      <c r="J22" s="219">
        <v>3236.7666666666664</v>
      </c>
      <c r="K22" s="219">
        <v>3267.8833333333332</v>
      </c>
      <c r="L22" s="219">
        <v>3324.7666666666664</v>
      </c>
      <c r="M22" s="220">
        <v>3211</v>
      </c>
      <c r="N22" s="220">
        <v>3123</v>
      </c>
      <c r="O22" s="220">
        <v>20976600</v>
      </c>
      <c r="P22" s="221">
        <v>-3.5768742963817992E-3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1551.7</v>
      </c>
      <c r="F23" s="217">
        <v>1542.95</v>
      </c>
      <c r="G23" s="219">
        <v>1530.4</v>
      </c>
      <c r="H23" s="219">
        <v>1509.1000000000001</v>
      </c>
      <c r="I23" s="219">
        <v>1496.5500000000002</v>
      </c>
      <c r="J23" s="219">
        <v>1564.25</v>
      </c>
      <c r="K23" s="219">
        <v>1576.7999999999997</v>
      </c>
      <c r="L23" s="219">
        <v>1598.1</v>
      </c>
      <c r="M23" s="220">
        <v>1555.5</v>
      </c>
      <c r="N23" s="220">
        <v>1521.65</v>
      </c>
      <c r="O23" s="220">
        <v>28810400</v>
      </c>
      <c r="P23" s="221">
        <v>-7.8106704503189016E-3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5538</v>
      </c>
      <c r="F24" s="217">
        <v>5485.583333333333</v>
      </c>
      <c r="G24" s="219">
        <v>5419.4166666666661</v>
      </c>
      <c r="H24" s="219">
        <v>5300.833333333333</v>
      </c>
      <c r="I24" s="219">
        <v>5234.6666666666661</v>
      </c>
      <c r="J24" s="219">
        <v>5604.1666666666661</v>
      </c>
      <c r="K24" s="219">
        <v>5670.3333333333321</v>
      </c>
      <c r="L24" s="219">
        <v>5788.9166666666661</v>
      </c>
      <c r="M24" s="220">
        <v>5551.75</v>
      </c>
      <c r="N24" s="220">
        <v>5367</v>
      </c>
      <c r="O24" s="220">
        <v>1844800</v>
      </c>
      <c r="P24" s="221">
        <v>7.4557315936626276E-2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646</v>
      </c>
      <c r="F25" s="217">
        <v>643.63333333333333</v>
      </c>
      <c r="G25" s="219">
        <v>637.36666666666667</v>
      </c>
      <c r="H25" s="219">
        <v>628.73333333333335</v>
      </c>
      <c r="I25" s="219">
        <v>622.4666666666667</v>
      </c>
      <c r="J25" s="219">
        <v>652.26666666666665</v>
      </c>
      <c r="K25" s="219">
        <v>658.5333333333333</v>
      </c>
      <c r="L25" s="219">
        <v>667.16666666666663</v>
      </c>
      <c r="M25" s="220">
        <v>649.9</v>
      </c>
      <c r="N25" s="220">
        <v>635</v>
      </c>
      <c r="O25" s="220">
        <v>32200200</v>
      </c>
      <c r="P25" s="221">
        <v>-4.4798130165001806E-3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6746.7</v>
      </c>
      <c r="F26" s="217">
        <v>6731.9333333333343</v>
      </c>
      <c r="G26" s="219">
        <v>6687.6166666666686</v>
      </c>
      <c r="H26" s="219">
        <v>6628.5333333333347</v>
      </c>
      <c r="I26" s="219">
        <v>6584.216666666669</v>
      </c>
      <c r="J26" s="219">
        <v>6791.0166666666682</v>
      </c>
      <c r="K26" s="219">
        <v>6835.3333333333339</v>
      </c>
      <c r="L26" s="219">
        <v>6894.4166666666679</v>
      </c>
      <c r="M26" s="220">
        <v>6776.25</v>
      </c>
      <c r="N26" s="220">
        <v>6672.85</v>
      </c>
      <c r="O26" s="220">
        <v>1560625</v>
      </c>
      <c r="P26" s="221">
        <v>-8.5761931231636626E-3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514.15</v>
      </c>
      <c r="F27" s="217">
        <v>516.34999999999991</v>
      </c>
      <c r="G27" s="219">
        <v>508.39999999999986</v>
      </c>
      <c r="H27" s="219">
        <v>502.65</v>
      </c>
      <c r="I27" s="219">
        <v>494.69999999999993</v>
      </c>
      <c r="J27" s="219">
        <v>522.0999999999998</v>
      </c>
      <c r="K27" s="219">
        <v>530.04999999999984</v>
      </c>
      <c r="L27" s="219">
        <v>535.79999999999973</v>
      </c>
      <c r="M27" s="220">
        <v>524.29999999999995</v>
      </c>
      <c r="N27" s="220">
        <v>510.6</v>
      </c>
      <c r="O27" s="220">
        <v>15878000</v>
      </c>
      <c r="P27" s="221">
        <v>7.4057037718491259E-2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248.2</v>
      </c>
      <c r="F28" s="217">
        <v>247.38333333333335</v>
      </c>
      <c r="G28" s="219">
        <v>245.6166666666667</v>
      </c>
      <c r="H28" s="219">
        <v>243.03333333333336</v>
      </c>
      <c r="I28" s="219">
        <v>241.26666666666671</v>
      </c>
      <c r="J28" s="219">
        <v>249.9666666666667</v>
      </c>
      <c r="K28" s="219">
        <v>251.73333333333335</v>
      </c>
      <c r="L28" s="219">
        <v>254.31666666666669</v>
      </c>
      <c r="M28" s="220">
        <v>249.15</v>
      </c>
      <c r="N28" s="220">
        <v>244.8</v>
      </c>
      <c r="O28" s="220">
        <v>57590000</v>
      </c>
      <c r="P28" s="221">
        <v>-9.630266552020636E-3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3113.3</v>
      </c>
      <c r="F29" s="217">
        <v>3107.2166666666667</v>
      </c>
      <c r="G29" s="219">
        <v>3080.4333333333334</v>
      </c>
      <c r="H29" s="219">
        <v>3047.5666666666666</v>
      </c>
      <c r="I29" s="219">
        <v>3020.7833333333333</v>
      </c>
      <c r="J29" s="219">
        <v>3140.0833333333335</v>
      </c>
      <c r="K29" s="219">
        <v>3166.8666666666672</v>
      </c>
      <c r="L29" s="219">
        <v>3199.7333333333336</v>
      </c>
      <c r="M29" s="220">
        <v>3134</v>
      </c>
      <c r="N29" s="220">
        <v>3074.35</v>
      </c>
      <c r="O29" s="220">
        <v>11351200</v>
      </c>
      <c r="P29" s="221">
        <v>-4.1979643164593287E-2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2133.9</v>
      </c>
      <c r="F30" s="217">
        <v>2129.0666666666671</v>
      </c>
      <c r="G30" s="219">
        <v>2111.6833333333343</v>
      </c>
      <c r="H30" s="219">
        <v>2089.4666666666672</v>
      </c>
      <c r="I30" s="219">
        <v>2072.0833333333344</v>
      </c>
      <c r="J30" s="219">
        <v>2151.2833333333342</v>
      </c>
      <c r="K30" s="219">
        <v>2168.6666666666665</v>
      </c>
      <c r="L30" s="219">
        <v>2190.8833333333341</v>
      </c>
      <c r="M30" s="220">
        <v>2146.4499999999998</v>
      </c>
      <c r="N30" s="220">
        <v>2106.85</v>
      </c>
      <c r="O30" s="220">
        <v>3430716</v>
      </c>
      <c r="P30" s="221">
        <v>3.2102728731942215E-4</v>
      </c>
    </row>
    <row r="31" spans="1:16" ht="12.75" customHeight="1">
      <c r="A31" s="213">
        <v>21</v>
      </c>
      <c r="B31" s="225" t="s">
        <v>838</v>
      </c>
      <c r="C31" s="217" t="s">
        <v>60</v>
      </c>
      <c r="D31" s="218">
        <v>45533</v>
      </c>
      <c r="E31" s="217">
        <v>8081.1</v>
      </c>
      <c r="F31" s="217">
        <v>8002.7333333333336</v>
      </c>
      <c r="G31" s="219">
        <v>7910.3666666666668</v>
      </c>
      <c r="H31" s="219">
        <v>7739.6333333333332</v>
      </c>
      <c r="I31" s="219">
        <v>7647.2666666666664</v>
      </c>
      <c r="J31" s="219">
        <v>8173.4666666666672</v>
      </c>
      <c r="K31" s="219">
        <v>8265.8333333333339</v>
      </c>
      <c r="L31" s="219">
        <v>8436.5666666666675</v>
      </c>
      <c r="M31" s="220">
        <v>8095.1</v>
      </c>
      <c r="N31" s="220">
        <v>7832</v>
      </c>
      <c r="O31" s="220">
        <v>816100</v>
      </c>
      <c r="P31" s="221">
        <v>1.6060756972111553E-2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633.25</v>
      </c>
      <c r="F32" s="217">
        <v>634.86666666666667</v>
      </c>
      <c r="G32" s="219">
        <v>626.38333333333333</v>
      </c>
      <c r="H32" s="219">
        <v>619.51666666666665</v>
      </c>
      <c r="I32" s="219">
        <v>611.0333333333333</v>
      </c>
      <c r="J32" s="219">
        <v>641.73333333333335</v>
      </c>
      <c r="K32" s="219">
        <v>650.2166666666667</v>
      </c>
      <c r="L32" s="219">
        <v>657.08333333333337</v>
      </c>
      <c r="M32" s="220">
        <v>643.35</v>
      </c>
      <c r="N32" s="220">
        <v>628</v>
      </c>
      <c r="O32" s="220">
        <v>23095000</v>
      </c>
      <c r="P32" s="221">
        <v>-2.7824549587472637E-2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1469.65</v>
      </c>
      <c r="F33" s="217">
        <v>1453.2</v>
      </c>
      <c r="G33" s="219">
        <v>1430.75</v>
      </c>
      <c r="H33" s="219">
        <v>1391.85</v>
      </c>
      <c r="I33" s="219">
        <v>1369.3999999999999</v>
      </c>
      <c r="J33" s="219">
        <v>1492.1000000000001</v>
      </c>
      <c r="K33" s="219">
        <v>1514.5500000000004</v>
      </c>
      <c r="L33" s="219">
        <v>1553.4500000000003</v>
      </c>
      <c r="M33" s="220">
        <v>1475.65</v>
      </c>
      <c r="N33" s="220">
        <v>1414.3</v>
      </c>
      <c r="O33" s="220">
        <v>11315150</v>
      </c>
      <c r="P33" s="221">
        <v>-1.2811900191938579E-2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1143.25</v>
      </c>
      <c r="F34" s="217">
        <v>1141.0333333333333</v>
      </c>
      <c r="G34" s="219">
        <v>1133.8666666666666</v>
      </c>
      <c r="H34" s="219">
        <v>1124.4833333333333</v>
      </c>
      <c r="I34" s="219">
        <v>1117.3166666666666</v>
      </c>
      <c r="J34" s="219">
        <v>1150.4166666666665</v>
      </c>
      <c r="K34" s="219">
        <v>1157.5833333333335</v>
      </c>
      <c r="L34" s="219">
        <v>1166.9666666666665</v>
      </c>
      <c r="M34" s="220">
        <v>1148.2</v>
      </c>
      <c r="N34" s="220">
        <v>1131.6500000000001</v>
      </c>
      <c r="O34" s="220">
        <v>60078750</v>
      </c>
      <c r="P34" s="221">
        <v>1.3987341772151898E-2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9736.4</v>
      </c>
      <c r="F35" s="217">
        <v>9675.1833333333343</v>
      </c>
      <c r="G35" s="219">
        <v>9600.3666666666686</v>
      </c>
      <c r="H35" s="219">
        <v>9464.3333333333339</v>
      </c>
      <c r="I35" s="219">
        <v>9389.5166666666682</v>
      </c>
      <c r="J35" s="219">
        <v>9811.216666666669</v>
      </c>
      <c r="K35" s="219">
        <v>9886.0333333333347</v>
      </c>
      <c r="L35" s="219">
        <v>10022.066666666669</v>
      </c>
      <c r="M35" s="220">
        <v>9750</v>
      </c>
      <c r="N35" s="220">
        <v>9539.15</v>
      </c>
      <c r="O35" s="220">
        <v>1486050</v>
      </c>
      <c r="P35" s="221">
        <v>4.2065784805635801E-3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1576.9</v>
      </c>
      <c r="F36" s="217">
        <v>1577.9333333333334</v>
      </c>
      <c r="G36" s="219">
        <v>1567.3666666666668</v>
      </c>
      <c r="H36" s="219">
        <v>1557.8333333333335</v>
      </c>
      <c r="I36" s="219">
        <v>1547.2666666666669</v>
      </c>
      <c r="J36" s="219">
        <v>1587.4666666666667</v>
      </c>
      <c r="K36" s="219">
        <v>1598.0333333333333</v>
      </c>
      <c r="L36" s="219">
        <v>1607.5666666666666</v>
      </c>
      <c r="M36" s="220">
        <v>1588.5</v>
      </c>
      <c r="N36" s="220">
        <v>1568.4</v>
      </c>
      <c r="O36" s="220">
        <v>13323000</v>
      </c>
      <c r="P36" s="221">
        <v>3.351282147832963E-3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6670.65</v>
      </c>
      <c r="F37" s="217">
        <v>6654.8499999999995</v>
      </c>
      <c r="G37" s="219">
        <v>6615.7499999999991</v>
      </c>
      <c r="H37" s="219">
        <v>6560.8499999999995</v>
      </c>
      <c r="I37" s="219">
        <v>6521.7499999999991</v>
      </c>
      <c r="J37" s="219">
        <v>6709.7499999999991</v>
      </c>
      <c r="K37" s="219">
        <v>6748.8499999999995</v>
      </c>
      <c r="L37" s="219">
        <v>6803.7499999999991</v>
      </c>
      <c r="M37" s="220">
        <v>6693.95</v>
      </c>
      <c r="N37" s="220">
        <v>6599.95</v>
      </c>
      <c r="O37" s="220">
        <v>10065375</v>
      </c>
      <c r="P37" s="221">
        <v>-1.538254606815764E-2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3214.3</v>
      </c>
      <c r="F38" s="217">
        <v>3207.9833333333336</v>
      </c>
      <c r="G38" s="219">
        <v>3180.916666666667</v>
      </c>
      <c r="H38" s="219">
        <v>3147.5333333333333</v>
      </c>
      <c r="I38" s="219">
        <v>3120.4666666666667</v>
      </c>
      <c r="J38" s="219">
        <v>3241.3666666666672</v>
      </c>
      <c r="K38" s="219">
        <v>3268.4333333333338</v>
      </c>
      <c r="L38" s="219">
        <v>3301.8166666666675</v>
      </c>
      <c r="M38" s="220">
        <v>3235.05</v>
      </c>
      <c r="N38" s="220">
        <v>3174.6</v>
      </c>
      <c r="O38" s="220">
        <v>1966500</v>
      </c>
      <c r="P38" s="221">
        <v>3.8284839203675345E-3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493.45</v>
      </c>
      <c r="F39" s="217">
        <v>487.45</v>
      </c>
      <c r="G39" s="219">
        <v>479</v>
      </c>
      <c r="H39" s="219">
        <v>464.55</v>
      </c>
      <c r="I39" s="219">
        <v>456.1</v>
      </c>
      <c r="J39" s="219">
        <v>501.9</v>
      </c>
      <c r="K39" s="219">
        <v>510.34999999999991</v>
      </c>
      <c r="L39" s="219">
        <v>524.79999999999995</v>
      </c>
      <c r="M39" s="220">
        <v>495.9</v>
      </c>
      <c r="N39" s="220">
        <v>473</v>
      </c>
      <c r="O39" s="220">
        <v>8427200</v>
      </c>
      <c r="P39" s="221">
        <v>3.6811023622047245E-2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203.4</v>
      </c>
      <c r="F40" s="217">
        <v>203.25666666666666</v>
      </c>
      <c r="G40" s="219">
        <v>201.01333333333332</v>
      </c>
      <c r="H40" s="219">
        <v>198.62666666666667</v>
      </c>
      <c r="I40" s="219">
        <v>196.38333333333333</v>
      </c>
      <c r="J40" s="219">
        <v>205.64333333333332</v>
      </c>
      <c r="K40" s="219">
        <v>207.88666666666666</v>
      </c>
      <c r="L40" s="219">
        <v>210.27333333333331</v>
      </c>
      <c r="M40" s="220">
        <v>205.5</v>
      </c>
      <c r="N40" s="220">
        <v>200.87</v>
      </c>
      <c r="O40" s="220">
        <v>103266800</v>
      </c>
      <c r="P40" s="221">
        <v>2.6325309586753862E-2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244.5</v>
      </c>
      <c r="F41" s="217">
        <v>243.11666666666667</v>
      </c>
      <c r="G41" s="219">
        <v>241.03333333333336</v>
      </c>
      <c r="H41" s="219">
        <v>237.56666666666669</v>
      </c>
      <c r="I41" s="219">
        <v>235.48333333333338</v>
      </c>
      <c r="J41" s="219">
        <v>246.58333333333334</v>
      </c>
      <c r="K41" s="219">
        <v>248.66666666666666</v>
      </c>
      <c r="L41" s="219">
        <v>252.13333333333333</v>
      </c>
      <c r="M41" s="220">
        <v>245.2</v>
      </c>
      <c r="N41" s="220">
        <v>239.65</v>
      </c>
      <c r="O41" s="220">
        <v>187290675</v>
      </c>
      <c r="P41" s="221">
        <v>2.6220049683468225E-2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1456.85</v>
      </c>
      <c r="F42" s="217">
        <v>1451.9666666666665</v>
      </c>
      <c r="G42" s="219">
        <v>1427.9333333333329</v>
      </c>
      <c r="H42" s="219">
        <v>1399.0166666666664</v>
      </c>
      <c r="I42" s="219">
        <v>1374.9833333333329</v>
      </c>
      <c r="J42" s="219">
        <v>1480.883333333333</v>
      </c>
      <c r="K42" s="219">
        <v>1504.9166666666663</v>
      </c>
      <c r="L42" s="219">
        <v>1533.833333333333</v>
      </c>
      <c r="M42" s="220">
        <v>1476</v>
      </c>
      <c r="N42" s="220">
        <v>1423.05</v>
      </c>
      <c r="O42" s="220">
        <v>3634875</v>
      </c>
      <c r="P42" s="221">
        <v>5.3243507551885255E-2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300.5</v>
      </c>
      <c r="F43" s="217">
        <v>297.36666666666662</v>
      </c>
      <c r="G43" s="219">
        <v>293.58333333333326</v>
      </c>
      <c r="H43" s="219">
        <v>286.66666666666663</v>
      </c>
      <c r="I43" s="219">
        <v>282.88333333333327</v>
      </c>
      <c r="J43" s="219">
        <v>304.28333333333325</v>
      </c>
      <c r="K43" s="219">
        <v>308.06666666666666</v>
      </c>
      <c r="L43" s="219">
        <v>314.98333333333323</v>
      </c>
      <c r="M43" s="220">
        <v>301.14999999999998</v>
      </c>
      <c r="N43" s="220">
        <v>290.45</v>
      </c>
      <c r="O43" s="220">
        <v>157830150</v>
      </c>
      <c r="P43" s="221">
        <v>-3.0717261175482201E-2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535.25</v>
      </c>
      <c r="F44" s="217">
        <v>538.21666666666658</v>
      </c>
      <c r="G44" s="219">
        <v>530.58333333333314</v>
      </c>
      <c r="H44" s="219">
        <v>525.91666666666652</v>
      </c>
      <c r="I44" s="219">
        <v>518.28333333333308</v>
      </c>
      <c r="J44" s="219">
        <v>542.88333333333321</v>
      </c>
      <c r="K44" s="219">
        <v>550.51666666666665</v>
      </c>
      <c r="L44" s="219">
        <v>555.18333333333328</v>
      </c>
      <c r="M44" s="220">
        <v>545.85</v>
      </c>
      <c r="N44" s="220">
        <v>533.54999999999995</v>
      </c>
      <c r="O44" s="220">
        <v>15500760</v>
      </c>
      <c r="P44" s="221">
        <v>-1.1615183907078528E-2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1565.3</v>
      </c>
      <c r="F45" s="217">
        <v>1561.8833333333332</v>
      </c>
      <c r="G45" s="219">
        <v>1539.9166666666665</v>
      </c>
      <c r="H45" s="219">
        <v>1514.5333333333333</v>
      </c>
      <c r="I45" s="219">
        <v>1492.5666666666666</v>
      </c>
      <c r="J45" s="219">
        <v>1587.2666666666664</v>
      </c>
      <c r="K45" s="219">
        <v>1609.2333333333331</v>
      </c>
      <c r="L45" s="219">
        <v>1634.6166666666663</v>
      </c>
      <c r="M45" s="220">
        <v>1583.85</v>
      </c>
      <c r="N45" s="220">
        <v>1536.5</v>
      </c>
      <c r="O45" s="220">
        <v>8727000</v>
      </c>
      <c r="P45" s="221">
        <v>1.2412993039443156E-2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1445.5</v>
      </c>
      <c r="F46" s="217">
        <v>1443.3333333333333</v>
      </c>
      <c r="G46" s="219">
        <v>1428.5166666666664</v>
      </c>
      <c r="H46" s="219">
        <v>1411.5333333333331</v>
      </c>
      <c r="I46" s="219">
        <v>1396.7166666666662</v>
      </c>
      <c r="J46" s="219">
        <v>1460.3166666666666</v>
      </c>
      <c r="K46" s="219">
        <v>1475.1333333333337</v>
      </c>
      <c r="L46" s="219">
        <v>1492.1166666666668</v>
      </c>
      <c r="M46" s="220">
        <v>1458.15</v>
      </c>
      <c r="N46" s="220">
        <v>1426.35</v>
      </c>
      <c r="O46" s="220">
        <v>41808075</v>
      </c>
      <c r="P46" s="221">
        <v>-1.0233112552992904E-2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305.95</v>
      </c>
      <c r="F47" s="217">
        <v>300.89999999999998</v>
      </c>
      <c r="G47" s="219">
        <v>295.14999999999998</v>
      </c>
      <c r="H47" s="219">
        <v>284.35000000000002</v>
      </c>
      <c r="I47" s="219">
        <v>278.60000000000002</v>
      </c>
      <c r="J47" s="219">
        <v>311.69999999999993</v>
      </c>
      <c r="K47" s="219">
        <v>317.44999999999993</v>
      </c>
      <c r="L47" s="219">
        <v>328.24999999999989</v>
      </c>
      <c r="M47" s="220">
        <v>306.64999999999998</v>
      </c>
      <c r="N47" s="220">
        <v>290.10000000000002</v>
      </c>
      <c r="O47" s="220">
        <v>75114375</v>
      </c>
      <c r="P47" s="221">
        <v>-4.5944053612509583E-2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347.85</v>
      </c>
      <c r="F48" s="217">
        <v>344.25</v>
      </c>
      <c r="G48" s="219">
        <v>339.6</v>
      </c>
      <c r="H48" s="219">
        <v>331.35</v>
      </c>
      <c r="I48" s="219">
        <v>326.70000000000005</v>
      </c>
      <c r="J48" s="219">
        <v>352.5</v>
      </c>
      <c r="K48" s="219">
        <v>357.15</v>
      </c>
      <c r="L48" s="219">
        <v>365.4</v>
      </c>
      <c r="M48" s="220">
        <v>348.9</v>
      </c>
      <c r="N48" s="220">
        <v>336</v>
      </c>
      <c r="O48" s="220">
        <v>49327500</v>
      </c>
      <c r="P48" s="221">
        <v>9.5165003837298541E-3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32524.95</v>
      </c>
      <c r="F49" s="217">
        <v>32419.516666666666</v>
      </c>
      <c r="G49" s="219">
        <v>31860.433333333334</v>
      </c>
      <c r="H49" s="219">
        <v>31195.916666666668</v>
      </c>
      <c r="I49" s="219">
        <v>30636.833333333336</v>
      </c>
      <c r="J49" s="219">
        <v>33084.033333333333</v>
      </c>
      <c r="K49" s="219">
        <v>33643.116666666669</v>
      </c>
      <c r="L49" s="219">
        <v>34307.633333333331</v>
      </c>
      <c r="M49" s="220">
        <v>32978.6</v>
      </c>
      <c r="N49" s="220">
        <v>31755</v>
      </c>
      <c r="O49" s="220">
        <v>337950</v>
      </c>
      <c r="P49" s="221">
        <v>9.4086021505376347E-3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344.55</v>
      </c>
      <c r="F50" s="217">
        <v>344</v>
      </c>
      <c r="G50" s="219">
        <v>339.05</v>
      </c>
      <c r="H50" s="219">
        <v>333.55</v>
      </c>
      <c r="I50" s="219">
        <v>328.6</v>
      </c>
      <c r="J50" s="219">
        <v>349.5</v>
      </c>
      <c r="K50" s="219">
        <v>354.45000000000005</v>
      </c>
      <c r="L50" s="219">
        <v>359.95</v>
      </c>
      <c r="M50" s="220">
        <v>348.95</v>
      </c>
      <c r="N50" s="220">
        <v>338.5</v>
      </c>
      <c r="O50" s="220">
        <v>66625200</v>
      </c>
      <c r="P50" s="221">
        <v>1.7874821251787482E-2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5856.8</v>
      </c>
      <c r="F51" s="217">
        <v>5878.9333333333334</v>
      </c>
      <c r="G51" s="219">
        <v>5817.8666666666668</v>
      </c>
      <c r="H51" s="219">
        <v>5778.9333333333334</v>
      </c>
      <c r="I51" s="219">
        <v>5717.8666666666668</v>
      </c>
      <c r="J51" s="219">
        <v>5917.8666666666668</v>
      </c>
      <c r="K51" s="219">
        <v>5978.9333333333343</v>
      </c>
      <c r="L51" s="219">
        <v>6017.8666666666668</v>
      </c>
      <c r="M51" s="220">
        <v>5940</v>
      </c>
      <c r="N51" s="220">
        <v>5840</v>
      </c>
      <c r="O51" s="220">
        <v>2566600</v>
      </c>
      <c r="P51" s="221">
        <v>-2.6106093951582303E-2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583.75</v>
      </c>
      <c r="F52" s="217">
        <v>587.31666666666672</v>
      </c>
      <c r="G52" s="219">
        <v>575.63333333333344</v>
      </c>
      <c r="H52" s="219">
        <v>567.51666666666677</v>
      </c>
      <c r="I52" s="219">
        <v>555.83333333333348</v>
      </c>
      <c r="J52" s="219">
        <v>595.43333333333339</v>
      </c>
      <c r="K52" s="219">
        <v>607.11666666666656</v>
      </c>
      <c r="L52" s="219">
        <v>615.23333333333335</v>
      </c>
      <c r="M52" s="220">
        <v>599</v>
      </c>
      <c r="N52" s="220">
        <v>579.20000000000005</v>
      </c>
      <c r="O52" s="220">
        <v>12697000</v>
      </c>
      <c r="P52" s="221">
        <v>-1.8020108275328694E-2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108.59</v>
      </c>
      <c r="F53" s="217">
        <v>107.84000000000002</v>
      </c>
      <c r="G53" s="219">
        <v>106.79000000000003</v>
      </c>
      <c r="H53" s="219">
        <v>104.99000000000002</v>
      </c>
      <c r="I53" s="219">
        <v>103.94000000000004</v>
      </c>
      <c r="J53" s="219">
        <v>109.64000000000003</v>
      </c>
      <c r="K53" s="219">
        <v>110.69000000000001</v>
      </c>
      <c r="L53" s="219">
        <v>112.49000000000002</v>
      </c>
      <c r="M53" s="220">
        <v>108.89</v>
      </c>
      <c r="N53" s="220">
        <v>106.04</v>
      </c>
      <c r="O53" s="220">
        <v>290007000</v>
      </c>
      <c r="P53" s="221">
        <v>1.4162968558209801E-2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788.35</v>
      </c>
      <c r="F54" s="217">
        <v>784.31666666666661</v>
      </c>
      <c r="G54" s="219">
        <v>778.58333333333326</v>
      </c>
      <c r="H54" s="219">
        <v>768.81666666666661</v>
      </c>
      <c r="I54" s="219">
        <v>763.08333333333326</v>
      </c>
      <c r="J54" s="219">
        <v>794.08333333333326</v>
      </c>
      <c r="K54" s="219">
        <v>799.81666666666661</v>
      </c>
      <c r="L54" s="219">
        <v>809.58333333333326</v>
      </c>
      <c r="M54" s="220">
        <v>790.05</v>
      </c>
      <c r="N54" s="220">
        <v>774.55</v>
      </c>
      <c r="O54" s="220">
        <v>5922150</v>
      </c>
      <c r="P54" s="221">
        <v>3.3036009250082591E-3</v>
      </c>
    </row>
    <row r="55" spans="1:16" ht="12.75" customHeight="1">
      <c r="A55" s="213">
        <v>45</v>
      </c>
      <c r="B55" s="225" t="s">
        <v>838</v>
      </c>
      <c r="C55" s="217" t="s">
        <v>89</v>
      </c>
      <c r="D55" s="218">
        <v>45533</v>
      </c>
      <c r="E55" s="217">
        <v>521.1</v>
      </c>
      <c r="F55" s="217">
        <v>514.5333333333333</v>
      </c>
      <c r="G55" s="219">
        <v>505.46666666666658</v>
      </c>
      <c r="H55" s="219">
        <v>489.83333333333326</v>
      </c>
      <c r="I55" s="219">
        <v>480.76666666666654</v>
      </c>
      <c r="J55" s="219">
        <v>530.16666666666663</v>
      </c>
      <c r="K55" s="219">
        <v>539.23333333333323</v>
      </c>
      <c r="L55" s="219">
        <v>554.86666666666667</v>
      </c>
      <c r="M55" s="220">
        <v>523.6</v>
      </c>
      <c r="N55" s="220">
        <v>498.9</v>
      </c>
      <c r="O55" s="220">
        <v>13942200</v>
      </c>
      <c r="P55" s="221">
        <v>-9.0142591444513323E-2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1385.65</v>
      </c>
      <c r="F56" s="217">
        <v>1377.6333333333332</v>
      </c>
      <c r="G56" s="219">
        <v>1362.8666666666663</v>
      </c>
      <c r="H56" s="219">
        <v>1340.083333333333</v>
      </c>
      <c r="I56" s="219">
        <v>1325.3166666666662</v>
      </c>
      <c r="J56" s="219">
        <v>1400.4166666666665</v>
      </c>
      <c r="K56" s="219">
        <v>1415.1833333333334</v>
      </c>
      <c r="L56" s="219">
        <v>1437.9666666666667</v>
      </c>
      <c r="M56" s="220">
        <v>1392.4</v>
      </c>
      <c r="N56" s="220">
        <v>1354.85</v>
      </c>
      <c r="O56" s="220">
        <v>9646250</v>
      </c>
      <c r="P56" s="221">
        <v>1.968816067653277E-2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1562.3</v>
      </c>
      <c r="F57" s="217">
        <v>1555.25</v>
      </c>
      <c r="G57" s="219">
        <v>1545</v>
      </c>
      <c r="H57" s="219">
        <v>1527.7</v>
      </c>
      <c r="I57" s="219">
        <v>1517.45</v>
      </c>
      <c r="J57" s="219">
        <v>1572.55</v>
      </c>
      <c r="K57" s="219">
        <v>1582.8</v>
      </c>
      <c r="L57" s="219">
        <v>1600.1</v>
      </c>
      <c r="M57" s="220">
        <v>1565.5</v>
      </c>
      <c r="N57" s="220">
        <v>1537.95</v>
      </c>
      <c r="O57" s="220">
        <v>10777000</v>
      </c>
      <c r="P57" s="221">
        <v>-3.5373516406795438E-2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528.20000000000005</v>
      </c>
      <c r="F58" s="217">
        <v>520.56666666666661</v>
      </c>
      <c r="G58" s="219">
        <v>511.98333333333323</v>
      </c>
      <c r="H58" s="219">
        <v>495.76666666666665</v>
      </c>
      <c r="I58" s="219">
        <v>487.18333333333328</v>
      </c>
      <c r="J58" s="219">
        <v>536.78333333333319</v>
      </c>
      <c r="K58" s="219">
        <v>545.36666666666667</v>
      </c>
      <c r="L58" s="219">
        <v>561.58333333333314</v>
      </c>
      <c r="M58" s="220">
        <v>529.15</v>
      </c>
      <c r="N58" s="220">
        <v>504.35</v>
      </c>
      <c r="O58" s="220">
        <v>57000300</v>
      </c>
      <c r="P58" s="221">
        <v>1.53368495866532E-2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6044.25</v>
      </c>
      <c r="F59" s="217">
        <v>6001.5</v>
      </c>
      <c r="G59" s="219">
        <v>5943</v>
      </c>
      <c r="H59" s="219">
        <v>5841.75</v>
      </c>
      <c r="I59" s="219">
        <v>5783.25</v>
      </c>
      <c r="J59" s="219">
        <v>6102.75</v>
      </c>
      <c r="K59" s="219">
        <v>6161.25</v>
      </c>
      <c r="L59" s="219">
        <v>6262.5</v>
      </c>
      <c r="M59" s="220">
        <v>6060</v>
      </c>
      <c r="N59" s="220">
        <v>5900.25</v>
      </c>
      <c r="O59" s="220">
        <v>1916400</v>
      </c>
      <c r="P59" s="221">
        <v>-1.9529724240293727E-3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3459.15</v>
      </c>
      <c r="F60" s="217">
        <v>3446.85</v>
      </c>
      <c r="G60" s="219">
        <v>3429.5</v>
      </c>
      <c r="H60" s="219">
        <v>3399.85</v>
      </c>
      <c r="I60" s="219">
        <v>3382.5</v>
      </c>
      <c r="J60" s="219">
        <v>3476.5</v>
      </c>
      <c r="K60" s="219">
        <v>3493.8499999999995</v>
      </c>
      <c r="L60" s="219">
        <v>3523.5</v>
      </c>
      <c r="M60" s="220">
        <v>3464.2</v>
      </c>
      <c r="N60" s="220">
        <v>3417.2</v>
      </c>
      <c r="O60" s="220">
        <v>3015250</v>
      </c>
      <c r="P60" s="221">
        <v>4.2851954969132064E-2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1007.85</v>
      </c>
      <c r="F61" s="217">
        <v>1004.1</v>
      </c>
      <c r="G61" s="219">
        <v>997.2</v>
      </c>
      <c r="H61" s="219">
        <v>986.55000000000007</v>
      </c>
      <c r="I61" s="219">
        <v>979.65000000000009</v>
      </c>
      <c r="J61" s="219">
        <v>1014.75</v>
      </c>
      <c r="K61" s="219">
        <v>1021.6499999999999</v>
      </c>
      <c r="L61" s="219">
        <v>1032.3</v>
      </c>
      <c r="M61" s="220">
        <v>1011</v>
      </c>
      <c r="N61" s="220">
        <v>993.45</v>
      </c>
      <c r="O61" s="220">
        <v>21499000</v>
      </c>
      <c r="P61" s="221">
        <v>4.5792252698472037E-3</v>
      </c>
    </row>
    <row r="62" spans="1:16" ht="12.75" customHeight="1">
      <c r="A62" s="213">
        <v>52</v>
      </c>
      <c r="B62" s="225" t="s">
        <v>838</v>
      </c>
      <c r="C62" s="222" t="s">
        <v>96</v>
      </c>
      <c r="D62" s="218">
        <v>45533</v>
      </c>
      <c r="E62" s="217">
        <v>1615.55</v>
      </c>
      <c r="F62" s="217">
        <v>1611.8333333333333</v>
      </c>
      <c r="G62" s="219">
        <v>1585.7166666666665</v>
      </c>
      <c r="H62" s="219">
        <v>1555.8833333333332</v>
      </c>
      <c r="I62" s="219">
        <v>1529.7666666666664</v>
      </c>
      <c r="J62" s="219">
        <v>1641.6666666666665</v>
      </c>
      <c r="K62" s="219">
        <v>1667.7833333333333</v>
      </c>
      <c r="L62" s="219">
        <v>1697.6166666666666</v>
      </c>
      <c r="M62" s="220">
        <v>1637.95</v>
      </c>
      <c r="N62" s="220">
        <v>1582</v>
      </c>
      <c r="O62" s="220">
        <v>4577300</v>
      </c>
      <c r="P62" s="221">
        <v>0.20091827364554637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437.15</v>
      </c>
      <c r="F63" s="217">
        <v>432.40000000000003</v>
      </c>
      <c r="G63" s="219">
        <v>426.70000000000005</v>
      </c>
      <c r="H63" s="219">
        <v>416.25</v>
      </c>
      <c r="I63" s="219">
        <v>410.55</v>
      </c>
      <c r="J63" s="219">
        <v>442.85000000000008</v>
      </c>
      <c r="K63" s="219">
        <v>448.55</v>
      </c>
      <c r="L63" s="219">
        <v>459.00000000000011</v>
      </c>
      <c r="M63" s="220">
        <v>438.1</v>
      </c>
      <c r="N63" s="220">
        <v>421.95</v>
      </c>
      <c r="O63" s="220">
        <v>19423800</v>
      </c>
      <c r="P63" s="221">
        <v>-1.7660446062812928E-2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163.32</v>
      </c>
      <c r="F64" s="217">
        <v>162.75333333333333</v>
      </c>
      <c r="G64" s="219">
        <v>161.66666666666666</v>
      </c>
      <c r="H64" s="219">
        <v>160.01333333333332</v>
      </c>
      <c r="I64" s="219">
        <v>158.92666666666665</v>
      </c>
      <c r="J64" s="219">
        <v>164.40666666666667</v>
      </c>
      <c r="K64" s="219">
        <v>165.49333333333337</v>
      </c>
      <c r="L64" s="219">
        <v>167.14666666666668</v>
      </c>
      <c r="M64" s="220">
        <v>163.84</v>
      </c>
      <c r="N64" s="220">
        <v>161.1</v>
      </c>
      <c r="O64" s="220">
        <v>30045000</v>
      </c>
      <c r="P64" s="221">
        <v>1.3331111481419764E-3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3764.2</v>
      </c>
      <c r="F65" s="217">
        <v>3683.3666666666668</v>
      </c>
      <c r="G65" s="219">
        <v>3543.4333333333334</v>
      </c>
      <c r="H65" s="219">
        <v>3322.6666666666665</v>
      </c>
      <c r="I65" s="219">
        <v>3182.7333333333331</v>
      </c>
      <c r="J65" s="219">
        <v>3904.1333333333337</v>
      </c>
      <c r="K65" s="219">
        <v>4044.0666666666671</v>
      </c>
      <c r="L65" s="219">
        <v>4264.8333333333339</v>
      </c>
      <c r="M65" s="220">
        <v>3823.3</v>
      </c>
      <c r="N65" s="220">
        <v>3462.6</v>
      </c>
      <c r="O65" s="220">
        <v>5135100</v>
      </c>
      <c r="P65" s="221">
        <v>-0.15329442026117926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640.65</v>
      </c>
      <c r="F66" s="217">
        <v>639.28333333333342</v>
      </c>
      <c r="G66" s="219">
        <v>635.81666666666683</v>
      </c>
      <c r="H66" s="219">
        <v>630.98333333333346</v>
      </c>
      <c r="I66" s="219">
        <v>627.51666666666688</v>
      </c>
      <c r="J66" s="219">
        <v>644.11666666666679</v>
      </c>
      <c r="K66" s="219">
        <v>647.58333333333326</v>
      </c>
      <c r="L66" s="219">
        <v>652.41666666666674</v>
      </c>
      <c r="M66" s="220">
        <v>642.75</v>
      </c>
      <c r="N66" s="220">
        <v>634.45000000000005</v>
      </c>
      <c r="O66" s="220">
        <v>16108750</v>
      </c>
      <c r="P66" s="221">
        <v>-1.8731439884261021E-2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1766.2</v>
      </c>
      <c r="F67" s="217">
        <v>1757.6499999999999</v>
      </c>
      <c r="G67" s="219">
        <v>1743.2999999999997</v>
      </c>
      <c r="H67" s="219">
        <v>1720.3999999999999</v>
      </c>
      <c r="I67" s="219">
        <v>1706.0499999999997</v>
      </c>
      <c r="J67" s="219">
        <v>1780.5499999999997</v>
      </c>
      <c r="K67" s="219">
        <v>1794.8999999999996</v>
      </c>
      <c r="L67" s="219">
        <v>1817.7999999999997</v>
      </c>
      <c r="M67" s="220">
        <v>1772</v>
      </c>
      <c r="N67" s="220">
        <v>1734.75</v>
      </c>
      <c r="O67" s="220">
        <v>4498725</v>
      </c>
      <c r="P67" s="221">
        <v>5.6714682514049479E-2</v>
      </c>
    </row>
    <row r="68" spans="1:16" ht="12.75" customHeight="1">
      <c r="A68" s="213">
        <v>58</v>
      </c>
      <c r="B68" s="225" t="s">
        <v>838</v>
      </c>
      <c r="C68" s="222" t="s">
        <v>102</v>
      </c>
      <c r="D68" s="218">
        <v>45533</v>
      </c>
      <c r="E68" s="217">
        <v>3114.95</v>
      </c>
      <c r="F68" s="217">
        <v>3079.65</v>
      </c>
      <c r="G68" s="219">
        <v>3033.3</v>
      </c>
      <c r="H68" s="219">
        <v>2951.65</v>
      </c>
      <c r="I68" s="219">
        <v>2905.3</v>
      </c>
      <c r="J68" s="219">
        <v>3161.3</v>
      </c>
      <c r="K68" s="219">
        <v>3207.6499999999996</v>
      </c>
      <c r="L68" s="219">
        <v>3289.3</v>
      </c>
      <c r="M68" s="220">
        <v>3126</v>
      </c>
      <c r="N68" s="220">
        <v>2998</v>
      </c>
      <c r="O68" s="220">
        <v>2081700</v>
      </c>
      <c r="P68" s="221">
        <v>-8.4309802800800228E-3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4962.45</v>
      </c>
      <c r="F69" s="217">
        <v>4932.7</v>
      </c>
      <c r="G69" s="219">
        <v>4895.8999999999996</v>
      </c>
      <c r="H69" s="219">
        <v>4829.3499999999995</v>
      </c>
      <c r="I69" s="219">
        <v>4792.5499999999993</v>
      </c>
      <c r="J69" s="219">
        <v>4999.25</v>
      </c>
      <c r="K69" s="219">
        <v>5036.0500000000011</v>
      </c>
      <c r="L69" s="219">
        <v>5102.6000000000004</v>
      </c>
      <c r="M69" s="220">
        <v>4969.5</v>
      </c>
      <c r="N69" s="220">
        <v>4866.1499999999996</v>
      </c>
      <c r="O69" s="220">
        <v>2935400</v>
      </c>
      <c r="P69" s="221">
        <v>3.0754510661563698E-3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11677.75</v>
      </c>
      <c r="F70" s="217">
        <v>11584.416666666666</v>
      </c>
      <c r="G70" s="219">
        <v>11443.433333333332</v>
      </c>
      <c r="H70" s="219">
        <v>11209.116666666667</v>
      </c>
      <c r="I70" s="219">
        <v>11068.133333333333</v>
      </c>
      <c r="J70" s="219">
        <v>11818.733333333332</v>
      </c>
      <c r="K70" s="219">
        <v>11959.716666666665</v>
      </c>
      <c r="L70" s="219">
        <v>12194.033333333331</v>
      </c>
      <c r="M70" s="220">
        <v>11725.4</v>
      </c>
      <c r="N70" s="220">
        <v>11350.1</v>
      </c>
      <c r="O70" s="220">
        <v>2009200</v>
      </c>
      <c r="P70" s="221">
        <v>-2.2572484919244989E-2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849.45</v>
      </c>
      <c r="F71" s="217">
        <v>847.65000000000009</v>
      </c>
      <c r="G71" s="219">
        <v>839.95000000000016</v>
      </c>
      <c r="H71" s="219">
        <v>830.45</v>
      </c>
      <c r="I71" s="219">
        <v>822.75000000000011</v>
      </c>
      <c r="J71" s="219">
        <v>857.1500000000002</v>
      </c>
      <c r="K71" s="219">
        <v>864.85</v>
      </c>
      <c r="L71" s="219">
        <v>874.35000000000025</v>
      </c>
      <c r="M71" s="220">
        <v>855.35</v>
      </c>
      <c r="N71" s="220">
        <v>838.15</v>
      </c>
      <c r="O71" s="220">
        <v>38134800</v>
      </c>
      <c r="P71" s="221">
        <v>-1.3887999999999999E-2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6961.65</v>
      </c>
      <c r="F72" s="217">
        <v>6937.05</v>
      </c>
      <c r="G72" s="219">
        <v>6904.7000000000007</v>
      </c>
      <c r="H72" s="219">
        <v>6847.7500000000009</v>
      </c>
      <c r="I72" s="219">
        <v>6815.4000000000015</v>
      </c>
      <c r="J72" s="219">
        <v>6994</v>
      </c>
      <c r="K72" s="219">
        <v>7026.35</v>
      </c>
      <c r="L72" s="219">
        <v>7083.2999999999993</v>
      </c>
      <c r="M72" s="220">
        <v>6969.4</v>
      </c>
      <c r="N72" s="220">
        <v>6880.1</v>
      </c>
      <c r="O72" s="220">
        <v>2515625</v>
      </c>
      <c r="P72" s="221">
        <v>-1.5218242317478958E-2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4617.3</v>
      </c>
      <c r="F73" s="217">
        <v>4641.8833333333341</v>
      </c>
      <c r="G73" s="219">
        <v>4577.4166666666679</v>
      </c>
      <c r="H73" s="219">
        <v>4537.5333333333338</v>
      </c>
      <c r="I73" s="219">
        <v>4473.0666666666675</v>
      </c>
      <c r="J73" s="219">
        <v>4681.7666666666682</v>
      </c>
      <c r="K73" s="219">
        <v>4746.2333333333336</v>
      </c>
      <c r="L73" s="219">
        <v>4786.1166666666686</v>
      </c>
      <c r="M73" s="220">
        <v>4706.3500000000004</v>
      </c>
      <c r="N73" s="220">
        <v>4602</v>
      </c>
      <c r="O73" s="220">
        <v>3851575</v>
      </c>
      <c r="P73" s="221">
        <v>-2.2387065251188203E-2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3757.05</v>
      </c>
      <c r="F74" s="217">
        <v>3765.5333333333333</v>
      </c>
      <c r="G74" s="219">
        <v>3726.6166666666668</v>
      </c>
      <c r="H74" s="219">
        <v>3696.1833333333334</v>
      </c>
      <c r="I74" s="219">
        <v>3657.2666666666669</v>
      </c>
      <c r="J74" s="219">
        <v>3795.9666666666667</v>
      </c>
      <c r="K74" s="219">
        <v>3834.8833333333337</v>
      </c>
      <c r="L74" s="219">
        <v>3865.3166666666666</v>
      </c>
      <c r="M74" s="220">
        <v>3804.45</v>
      </c>
      <c r="N74" s="220">
        <v>3735.1</v>
      </c>
      <c r="O74" s="220">
        <v>1941500</v>
      </c>
      <c r="P74" s="221">
        <v>5.216095380029806E-2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498</v>
      </c>
      <c r="F75" s="217">
        <v>494.13333333333338</v>
      </c>
      <c r="G75" s="219">
        <v>488.46666666666675</v>
      </c>
      <c r="H75" s="219">
        <v>478.93333333333339</v>
      </c>
      <c r="I75" s="219">
        <v>473.26666666666677</v>
      </c>
      <c r="J75" s="219">
        <v>503.66666666666674</v>
      </c>
      <c r="K75" s="219">
        <v>509.33333333333337</v>
      </c>
      <c r="L75" s="219">
        <v>518.86666666666679</v>
      </c>
      <c r="M75" s="220">
        <v>499.8</v>
      </c>
      <c r="N75" s="220">
        <v>484.6</v>
      </c>
      <c r="O75" s="220">
        <v>33672600</v>
      </c>
      <c r="P75" s="221">
        <v>1.5250189948985129E-2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192.71</v>
      </c>
      <c r="F76" s="217">
        <v>192.25</v>
      </c>
      <c r="G76" s="219">
        <v>190.48</v>
      </c>
      <c r="H76" s="219">
        <v>188.25</v>
      </c>
      <c r="I76" s="219">
        <v>186.48</v>
      </c>
      <c r="J76" s="219">
        <v>194.48</v>
      </c>
      <c r="K76" s="219">
        <v>196.24999999999997</v>
      </c>
      <c r="L76" s="219">
        <v>198.48</v>
      </c>
      <c r="M76" s="220">
        <v>194.02</v>
      </c>
      <c r="N76" s="220">
        <v>190.02</v>
      </c>
      <c r="O76" s="220">
        <v>98770000</v>
      </c>
      <c r="P76" s="221">
        <v>4.463246959280804E-2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234.19</v>
      </c>
      <c r="F77" s="217">
        <v>231.94666666666663</v>
      </c>
      <c r="G77" s="219">
        <v>229.04333333333327</v>
      </c>
      <c r="H77" s="219">
        <v>223.89666666666665</v>
      </c>
      <c r="I77" s="219">
        <v>220.99333333333328</v>
      </c>
      <c r="J77" s="219">
        <v>237.09333333333325</v>
      </c>
      <c r="K77" s="219">
        <v>239.99666666666661</v>
      </c>
      <c r="L77" s="219">
        <v>245.14333333333323</v>
      </c>
      <c r="M77" s="220">
        <v>234.85</v>
      </c>
      <c r="N77" s="220">
        <v>226.8</v>
      </c>
      <c r="O77" s="220">
        <v>116625900</v>
      </c>
      <c r="P77" s="221">
        <v>-2.1908452595633655E-2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1469</v>
      </c>
      <c r="F78" s="217">
        <v>1462.1666666666667</v>
      </c>
      <c r="G78" s="219">
        <v>1446.8333333333335</v>
      </c>
      <c r="H78" s="219">
        <v>1424.6666666666667</v>
      </c>
      <c r="I78" s="219">
        <v>1409.3333333333335</v>
      </c>
      <c r="J78" s="219">
        <v>1484.3333333333335</v>
      </c>
      <c r="K78" s="219">
        <v>1499.666666666667</v>
      </c>
      <c r="L78" s="219">
        <v>1521.8333333333335</v>
      </c>
      <c r="M78" s="220">
        <v>1477.5</v>
      </c>
      <c r="N78" s="220">
        <v>1440</v>
      </c>
      <c r="O78" s="220">
        <v>5138800</v>
      </c>
      <c r="P78" s="221">
        <v>5.022966365387465E-2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97.43</v>
      </c>
      <c r="F79" s="217">
        <v>96.443333333333328</v>
      </c>
      <c r="G79" s="219">
        <v>95.186666666666653</v>
      </c>
      <c r="H79" s="219">
        <v>92.943333333333328</v>
      </c>
      <c r="I79" s="219">
        <v>91.686666666666653</v>
      </c>
      <c r="J79" s="219">
        <v>98.686666666666653</v>
      </c>
      <c r="K79" s="219">
        <v>99.943333333333314</v>
      </c>
      <c r="L79" s="219">
        <v>102.18666666666665</v>
      </c>
      <c r="M79" s="220">
        <v>97.7</v>
      </c>
      <c r="N79" s="220">
        <v>94.2</v>
      </c>
      <c r="O79" s="220">
        <v>221152500</v>
      </c>
      <c r="P79" s="221">
        <v>8.1458099989817736E-4</v>
      </c>
    </row>
    <row r="80" spans="1:16" ht="12.75" customHeight="1">
      <c r="A80" s="213">
        <v>70</v>
      </c>
      <c r="B80" s="225" t="s">
        <v>838</v>
      </c>
      <c r="C80" s="223" t="s">
        <v>116</v>
      </c>
      <c r="D80" s="218">
        <v>45533</v>
      </c>
      <c r="E80" s="217">
        <v>668.4</v>
      </c>
      <c r="F80" s="217">
        <v>663.13333333333333</v>
      </c>
      <c r="G80" s="219">
        <v>656.26666666666665</v>
      </c>
      <c r="H80" s="219">
        <v>644.13333333333333</v>
      </c>
      <c r="I80" s="219">
        <v>637.26666666666665</v>
      </c>
      <c r="J80" s="219">
        <v>675.26666666666665</v>
      </c>
      <c r="K80" s="219">
        <v>682.13333333333321</v>
      </c>
      <c r="L80" s="219">
        <v>694.26666666666665</v>
      </c>
      <c r="M80" s="220">
        <v>670</v>
      </c>
      <c r="N80" s="220">
        <v>651</v>
      </c>
      <c r="O80" s="220">
        <v>7657000</v>
      </c>
      <c r="P80" s="221">
        <v>-1.1744966442953021E-2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1491</v>
      </c>
      <c r="F81" s="217">
        <v>1485.8833333333332</v>
      </c>
      <c r="G81" s="219">
        <v>1469.7166666666665</v>
      </c>
      <c r="H81" s="219">
        <v>1448.4333333333332</v>
      </c>
      <c r="I81" s="219">
        <v>1432.2666666666664</v>
      </c>
      <c r="J81" s="219">
        <v>1507.1666666666665</v>
      </c>
      <c r="K81" s="219">
        <v>1523.3333333333335</v>
      </c>
      <c r="L81" s="219">
        <v>1544.6166666666666</v>
      </c>
      <c r="M81" s="220">
        <v>1502.05</v>
      </c>
      <c r="N81" s="220">
        <v>1464.6</v>
      </c>
      <c r="O81" s="220">
        <v>7859000</v>
      </c>
      <c r="P81" s="221">
        <v>1.9259451397445043E-2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2993.15</v>
      </c>
      <c r="F82" s="217">
        <v>3002.2833333333333</v>
      </c>
      <c r="G82" s="219">
        <v>2946.2166666666667</v>
      </c>
      <c r="H82" s="219">
        <v>2899.2833333333333</v>
      </c>
      <c r="I82" s="219">
        <v>2843.2166666666667</v>
      </c>
      <c r="J82" s="219">
        <v>3049.2166666666667</v>
      </c>
      <c r="K82" s="219">
        <v>3105.2833333333333</v>
      </c>
      <c r="L82" s="219">
        <v>3152.2166666666667</v>
      </c>
      <c r="M82" s="220">
        <v>3058.35</v>
      </c>
      <c r="N82" s="220">
        <v>2955.35</v>
      </c>
      <c r="O82" s="220">
        <v>5111100</v>
      </c>
      <c r="P82" s="221">
        <v>-1.6751071289442931E-2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658.25</v>
      </c>
      <c r="F83" s="217">
        <v>658.58333333333337</v>
      </c>
      <c r="G83" s="219">
        <v>653.66666666666674</v>
      </c>
      <c r="H83" s="219">
        <v>649.08333333333337</v>
      </c>
      <c r="I83" s="219">
        <v>644.16666666666674</v>
      </c>
      <c r="J83" s="219">
        <v>663.16666666666674</v>
      </c>
      <c r="K83" s="219">
        <v>668.08333333333348</v>
      </c>
      <c r="L83" s="219">
        <v>672.66666666666674</v>
      </c>
      <c r="M83" s="220">
        <v>663.5</v>
      </c>
      <c r="N83" s="220">
        <v>654</v>
      </c>
      <c r="O83" s="220">
        <v>9786000</v>
      </c>
      <c r="P83" s="221">
        <v>-9.7146326654523382E-3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2651.6</v>
      </c>
      <c r="F84" s="217">
        <v>2656.9666666666667</v>
      </c>
      <c r="G84" s="219">
        <v>2639.7833333333333</v>
      </c>
      <c r="H84" s="219">
        <v>2627.9666666666667</v>
      </c>
      <c r="I84" s="219">
        <v>2610.7833333333333</v>
      </c>
      <c r="J84" s="219">
        <v>2668.7833333333333</v>
      </c>
      <c r="K84" s="219">
        <v>2685.9666666666667</v>
      </c>
      <c r="L84" s="219">
        <v>2697.7833333333333</v>
      </c>
      <c r="M84" s="220">
        <v>2674.15</v>
      </c>
      <c r="N84" s="220">
        <v>2645.15</v>
      </c>
      <c r="O84" s="220">
        <v>7640750</v>
      </c>
      <c r="P84" s="221">
        <v>2.1729682746631899E-2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637.9</v>
      </c>
      <c r="F85" s="217">
        <v>642.95000000000005</v>
      </c>
      <c r="G85" s="219">
        <v>627.90000000000009</v>
      </c>
      <c r="H85" s="219">
        <v>617.90000000000009</v>
      </c>
      <c r="I85" s="219">
        <v>602.85000000000014</v>
      </c>
      <c r="J85" s="219">
        <v>652.95000000000005</v>
      </c>
      <c r="K85" s="219">
        <v>668</v>
      </c>
      <c r="L85" s="219">
        <v>678</v>
      </c>
      <c r="M85" s="220">
        <v>658</v>
      </c>
      <c r="N85" s="220">
        <v>632.95000000000005</v>
      </c>
      <c r="O85" s="220">
        <v>9598750</v>
      </c>
      <c r="P85" s="221">
        <v>1.7355590885002648E-2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4742.2</v>
      </c>
      <c r="F86" s="217">
        <v>4688.4333333333334</v>
      </c>
      <c r="G86" s="219">
        <v>4629.0166666666664</v>
      </c>
      <c r="H86" s="219">
        <v>4515.833333333333</v>
      </c>
      <c r="I86" s="219">
        <v>4456.4166666666661</v>
      </c>
      <c r="J86" s="219">
        <v>4801.6166666666668</v>
      </c>
      <c r="K86" s="219">
        <v>4861.0333333333328</v>
      </c>
      <c r="L86" s="219">
        <v>4974.2166666666672</v>
      </c>
      <c r="M86" s="220">
        <v>4747.8500000000004</v>
      </c>
      <c r="N86" s="220">
        <v>4575.25</v>
      </c>
      <c r="O86" s="220">
        <v>13280100</v>
      </c>
      <c r="P86" s="221">
        <v>-3.1187078700866674E-2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1833</v>
      </c>
      <c r="F87" s="217">
        <v>1823.9166666666667</v>
      </c>
      <c r="G87" s="219">
        <v>1809.3333333333335</v>
      </c>
      <c r="H87" s="219">
        <v>1785.6666666666667</v>
      </c>
      <c r="I87" s="219">
        <v>1771.0833333333335</v>
      </c>
      <c r="J87" s="219">
        <v>1847.5833333333335</v>
      </c>
      <c r="K87" s="219">
        <v>1862.166666666667</v>
      </c>
      <c r="L87" s="219">
        <v>1885.8333333333335</v>
      </c>
      <c r="M87" s="220">
        <v>1838.5</v>
      </c>
      <c r="N87" s="220">
        <v>1800.25</v>
      </c>
      <c r="O87" s="220">
        <v>7882000</v>
      </c>
      <c r="P87" s="221">
        <v>1.8017436228608331E-2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1602.4</v>
      </c>
      <c r="F88" s="217">
        <v>1605.8999999999999</v>
      </c>
      <c r="G88" s="219">
        <v>1592.4499999999998</v>
      </c>
      <c r="H88" s="219">
        <v>1582.5</v>
      </c>
      <c r="I88" s="219">
        <v>1569.05</v>
      </c>
      <c r="J88" s="219">
        <v>1615.8499999999997</v>
      </c>
      <c r="K88" s="219">
        <v>1629.3</v>
      </c>
      <c r="L88" s="219">
        <v>1639.2499999999995</v>
      </c>
      <c r="M88" s="220">
        <v>1619.35</v>
      </c>
      <c r="N88" s="220">
        <v>1595.95</v>
      </c>
      <c r="O88" s="220">
        <v>13397650</v>
      </c>
      <c r="P88" s="221">
        <v>-1.9216480053293704E-2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4089.2</v>
      </c>
      <c r="F89" s="217">
        <v>4080.1999999999994</v>
      </c>
      <c r="G89" s="219">
        <v>4046.6999999999989</v>
      </c>
      <c r="H89" s="219">
        <v>4004.1999999999994</v>
      </c>
      <c r="I89" s="219">
        <v>3970.6999999999989</v>
      </c>
      <c r="J89" s="219">
        <v>4122.6999999999989</v>
      </c>
      <c r="K89" s="219">
        <v>4156.2</v>
      </c>
      <c r="L89" s="219">
        <v>4198.6999999999989</v>
      </c>
      <c r="M89" s="220">
        <v>4113.7</v>
      </c>
      <c r="N89" s="220">
        <v>4037.7</v>
      </c>
      <c r="O89" s="220">
        <v>2981850</v>
      </c>
      <c r="P89" s="221">
        <v>-6.2984253936515869E-3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1633.5</v>
      </c>
      <c r="F90" s="217">
        <v>1627</v>
      </c>
      <c r="G90" s="219">
        <v>1615</v>
      </c>
      <c r="H90" s="219">
        <v>1596.5</v>
      </c>
      <c r="I90" s="219">
        <v>1584.5</v>
      </c>
      <c r="J90" s="219">
        <v>1645.5</v>
      </c>
      <c r="K90" s="219">
        <v>1657.5</v>
      </c>
      <c r="L90" s="219">
        <v>1676</v>
      </c>
      <c r="M90" s="220">
        <v>1639</v>
      </c>
      <c r="N90" s="220">
        <v>1608.5</v>
      </c>
      <c r="O90" s="220">
        <v>195075650</v>
      </c>
      <c r="P90" s="221">
        <v>-9.068837674510867E-3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700.05</v>
      </c>
      <c r="F91" s="217">
        <v>695.86666666666679</v>
      </c>
      <c r="G91" s="219">
        <v>690.38333333333355</v>
      </c>
      <c r="H91" s="219">
        <v>680.71666666666681</v>
      </c>
      <c r="I91" s="219">
        <v>675.23333333333358</v>
      </c>
      <c r="J91" s="219">
        <v>705.53333333333353</v>
      </c>
      <c r="K91" s="219">
        <v>711.01666666666665</v>
      </c>
      <c r="L91" s="219">
        <v>720.68333333333351</v>
      </c>
      <c r="M91" s="220">
        <v>701.35</v>
      </c>
      <c r="N91" s="220">
        <v>686.2</v>
      </c>
      <c r="O91" s="220">
        <v>26524300</v>
      </c>
      <c r="P91" s="221">
        <v>-1.840016283329941E-2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5269.15</v>
      </c>
      <c r="F92" s="217">
        <v>5282.7166666666662</v>
      </c>
      <c r="G92" s="219">
        <v>5230.4333333333325</v>
      </c>
      <c r="H92" s="219">
        <v>5191.7166666666662</v>
      </c>
      <c r="I92" s="219">
        <v>5139.4333333333325</v>
      </c>
      <c r="J92" s="219">
        <v>5321.4333333333325</v>
      </c>
      <c r="K92" s="219">
        <v>5373.7166666666672</v>
      </c>
      <c r="L92" s="219">
        <v>5412.4333333333325</v>
      </c>
      <c r="M92" s="220">
        <v>5335</v>
      </c>
      <c r="N92" s="220">
        <v>5244</v>
      </c>
      <c r="O92" s="220">
        <v>4454850</v>
      </c>
      <c r="P92" s="221">
        <v>1.7611786876820284E-2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624.5</v>
      </c>
      <c r="F93" s="217">
        <v>623.11666666666667</v>
      </c>
      <c r="G93" s="219">
        <v>616.98333333333335</v>
      </c>
      <c r="H93" s="219">
        <v>609.4666666666667</v>
      </c>
      <c r="I93" s="219">
        <v>603.33333333333337</v>
      </c>
      <c r="J93" s="219">
        <v>630.63333333333333</v>
      </c>
      <c r="K93" s="219">
        <v>636.76666666666677</v>
      </c>
      <c r="L93" s="219">
        <v>644.2833333333333</v>
      </c>
      <c r="M93" s="220">
        <v>629.25</v>
      </c>
      <c r="N93" s="220">
        <v>615.6</v>
      </c>
      <c r="O93" s="220">
        <v>43621200</v>
      </c>
      <c r="P93" s="221">
        <v>-1.5296125402945452E-2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298</v>
      </c>
      <c r="F94" s="217">
        <v>294.5333333333333</v>
      </c>
      <c r="G94" s="219">
        <v>290.16666666666663</v>
      </c>
      <c r="H94" s="219">
        <v>282.33333333333331</v>
      </c>
      <c r="I94" s="219">
        <v>277.96666666666664</v>
      </c>
      <c r="J94" s="219">
        <v>302.36666666666662</v>
      </c>
      <c r="K94" s="219">
        <v>306.73333333333329</v>
      </c>
      <c r="L94" s="219">
        <v>314.56666666666661</v>
      </c>
      <c r="M94" s="220">
        <v>298.89999999999998</v>
      </c>
      <c r="N94" s="220">
        <v>286.7</v>
      </c>
      <c r="O94" s="220">
        <v>37722750</v>
      </c>
      <c r="P94" s="221">
        <v>-2.433173406442769E-2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398.9</v>
      </c>
      <c r="F95" s="217">
        <v>397.91666666666669</v>
      </c>
      <c r="G95" s="219">
        <v>390.13333333333338</v>
      </c>
      <c r="H95" s="219">
        <v>381.36666666666667</v>
      </c>
      <c r="I95" s="219">
        <v>373.58333333333337</v>
      </c>
      <c r="J95" s="219">
        <v>406.68333333333339</v>
      </c>
      <c r="K95" s="219">
        <v>414.4666666666667</v>
      </c>
      <c r="L95" s="219">
        <v>423.23333333333341</v>
      </c>
      <c r="M95" s="220">
        <v>405.7</v>
      </c>
      <c r="N95" s="220">
        <v>389.15</v>
      </c>
      <c r="O95" s="220">
        <v>60525225</v>
      </c>
      <c r="P95" s="221">
        <v>4.7266993693062372E-2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2757.4</v>
      </c>
      <c r="F96" s="217">
        <v>2764.5666666666671</v>
      </c>
      <c r="G96" s="219">
        <v>2744.1333333333341</v>
      </c>
      <c r="H96" s="219">
        <v>2730.8666666666672</v>
      </c>
      <c r="I96" s="219">
        <v>2710.4333333333343</v>
      </c>
      <c r="J96" s="219">
        <v>2777.8333333333339</v>
      </c>
      <c r="K96" s="219">
        <v>2798.2666666666673</v>
      </c>
      <c r="L96" s="219">
        <v>2811.5333333333338</v>
      </c>
      <c r="M96" s="220">
        <v>2785</v>
      </c>
      <c r="N96" s="220">
        <v>2751.3</v>
      </c>
      <c r="O96" s="220">
        <v>15483600</v>
      </c>
      <c r="P96" s="221">
        <v>-1.4511571068509891E-2</v>
      </c>
    </row>
    <row r="97" spans="1:16" ht="12.75" customHeight="1">
      <c r="A97" s="213">
        <v>87</v>
      </c>
      <c r="B97" s="225" t="s">
        <v>61</v>
      </c>
      <c r="C97" s="217" t="s">
        <v>134</v>
      </c>
      <c r="D97" s="218">
        <v>45533</v>
      </c>
      <c r="E97" s="217">
        <v>1169.1500000000001</v>
      </c>
      <c r="F97" s="217">
        <v>1167.2</v>
      </c>
      <c r="G97" s="219">
        <v>1160</v>
      </c>
      <c r="H97" s="219">
        <v>1150.8499999999999</v>
      </c>
      <c r="I97" s="219">
        <v>1143.6499999999999</v>
      </c>
      <c r="J97" s="219">
        <v>1176.3500000000001</v>
      </c>
      <c r="K97" s="219">
        <v>1183.5500000000004</v>
      </c>
      <c r="L97" s="219">
        <v>1192.7000000000003</v>
      </c>
      <c r="M97" s="220">
        <v>1174.4000000000001</v>
      </c>
      <c r="N97" s="220">
        <v>1158.05</v>
      </c>
      <c r="O97" s="220">
        <v>96530700</v>
      </c>
      <c r="P97" s="221">
        <v>4.6933244254815175E-2</v>
      </c>
    </row>
    <row r="98" spans="1:16" ht="12.75" customHeight="1">
      <c r="A98" s="213">
        <v>88</v>
      </c>
      <c r="B98" s="225" t="s">
        <v>66</v>
      </c>
      <c r="C98" s="217" t="s">
        <v>135</v>
      </c>
      <c r="D98" s="218">
        <v>45533</v>
      </c>
      <c r="E98" s="217">
        <v>1945.75</v>
      </c>
      <c r="F98" s="217">
        <v>1947.8999999999999</v>
      </c>
      <c r="G98" s="219">
        <v>1933.8999999999996</v>
      </c>
      <c r="H98" s="219">
        <v>1922.0499999999997</v>
      </c>
      <c r="I98" s="219">
        <v>1908.0499999999995</v>
      </c>
      <c r="J98" s="219">
        <v>1959.7499999999998</v>
      </c>
      <c r="K98" s="219">
        <v>1973.7500000000002</v>
      </c>
      <c r="L98" s="219">
        <v>1985.6</v>
      </c>
      <c r="M98" s="220">
        <v>1961.9</v>
      </c>
      <c r="N98" s="220">
        <v>1936.05</v>
      </c>
      <c r="O98" s="220">
        <v>4066500</v>
      </c>
      <c r="P98" s="221">
        <v>2.7412834765032843E-2</v>
      </c>
    </row>
    <row r="99" spans="1:16" ht="12.75" customHeight="1">
      <c r="A99" s="213">
        <v>89</v>
      </c>
      <c r="B99" s="225" t="s">
        <v>66</v>
      </c>
      <c r="C99" s="217" t="s">
        <v>136</v>
      </c>
      <c r="D99" s="218">
        <v>45533</v>
      </c>
      <c r="E99" s="217">
        <v>727.25</v>
      </c>
      <c r="F99" s="217">
        <v>721.53333333333342</v>
      </c>
      <c r="G99" s="219">
        <v>713.66666666666686</v>
      </c>
      <c r="H99" s="219">
        <v>700.08333333333348</v>
      </c>
      <c r="I99" s="219">
        <v>692.21666666666692</v>
      </c>
      <c r="J99" s="219">
        <v>735.11666666666679</v>
      </c>
      <c r="K99" s="219">
        <v>742.98333333333335</v>
      </c>
      <c r="L99" s="219">
        <v>756.56666666666672</v>
      </c>
      <c r="M99" s="220">
        <v>729.4</v>
      </c>
      <c r="N99" s="220">
        <v>707.95</v>
      </c>
      <c r="O99" s="220">
        <v>9826500</v>
      </c>
      <c r="P99" s="221">
        <v>3.2954903815830966E-2</v>
      </c>
    </row>
    <row r="100" spans="1:16" ht="12.75" customHeight="1">
      <c r="A100" s="213">
        <v>90</v>
      </c>
      <c r="B100" s="225" t="s">
        <v>77</v>
      </c>
      <c r="C100" s="217" t="s">
        <v>137</v>
      </c>
      <c r="D100" s="218">
        <v>45533</v>
      </c>
      <c r="E100" s="217">
        <v>15.83</v>
      </c>
      <c r="F100" s="217">
        <v>15.729999999999999</v>
      </c>
      <c r="G100" s="219">
        <v>15.569999999999997</v>
      </c>
      <c r="H100" s="219">
        <v>15.309999999999999</v>
      </c>
      <c r="I100" s="219">
        <v>15.149999999999997</v>
      </c>
      <c r="J100" s="219">
        <v>15.989999999999997</v>
      </c>
      <c r="K100" s="219">
        <v>16.149999999999999</v>
      </c>
      <c r="L100" s="219">
        <v>16.409999999999997</v>
      </c>
      <c r="M100" s="220">
        <v>15.89</v>
      </c>
      <c r="N100" s="220">
        <v>15.47</v>
      </c>
      <c r="O100" s="220">
        <v>4687120000</v>
      </c>
      <c r="P100" s="221">
        <v>-7.3446566987165913E-3</v>
      </c>
    </row>
    <row r="101" spans="1:16" ht="12.75" customHeight="1">
      <c r="A101" s="213">
        <v>91</v>
      </c>
      <c r="B101" s="225" t="s">
        <v>66</v>
      </c>
      <c r="C101" s="217" t="s">
        <v>138</v>
      </c>
      <c r="D101" s="218">
        <v>45533</v>
      </c>
      <c r="E101" s="217">
        <v>107.81</v>
      </c>
      <c r="F101" s="217">
        <v>107.67666666666666</v>
      </c>
      <c r="G101" s="219">
        <v>106.70333333333332</v>
      </c>
      <c r="H101" s="219">
        <v>105.59666666666665</v>
      </c>
      <c r="I101" s="219">
        <v>104.62333333333331</v>
      </c>
      <c r="J101" s="219">
        <v>108.78333333333333</v>
      </c>
      <c r="K101" s="219">
        <v>109.75666666666666</v>
      </c>
      <c r="L101" s="219">
        <v>110.86333333333334</v>
      </c>
      <c r="M101" s="220">
        <v>108.65</v>
      </c>
      <c r="N101" s="220">
        <v>106.57</v>
      </c>
      <c r="O101" s="220">
        <v>132645000</v>
      </c>
      <c r="P101" s="221">
        <v>-1.9369386020034747E-2</v>
      </c>
    </row>
    <row r="102" spans="1:16" ht="12.75" customHeight="1">
      <c r="A102" s="213">
        <v>92</v>
      </c>
      <c r="B102" s="225" t="s">
        <v>61</v>
      </c>
      <c r="C102" s="223" t="s">
        <v>139</v>
      </c>
      <c r="D102" s="218">
        <v>45533</v>
      </c>
      <c r="E102" s="217">
        <v>72.680000000000007</v>
      </c>
      <c r="F102" s="217">
        <v>72.470000000000013</v>
      </c>
      <c r="G102" s="219">
        <v>71.940000000000026</v>
      </c>
      <c r="H102" s="219">
        <v>71.200000000000017</v>
      </c>
      <c r="I102" s="219">
        <v>70.67000000000003</v>
      </c>
      <c r="J102" s="219">
        <v>73.210000000000022</v>
      </c>
      <c r="K102" s="219">
        <v>73.740000000000023</v>
      </c>
      <c r="L102" s="219">
        <v>74.480000000000018</v>
      </c>
      <c r="M102" s="220">
        <v>73</v>
      </c>
      <c r="N102" s="220">
        <v>71.73</v>
      </c>
      <c r="O102" s="220">
        <v>505185000</v>
      </c>
      <c r="P102" s="221">
        <v>1.6953185414312058E-3</v>
      </c>
    </row>
    <row r="103" spans="1:16" ht="12.75" customHeight="1">
      <c r="A103" s="213">
        <v>93</v>
      </c>
      <c r="B103" s="225" t="s">
        <v>185</v>
      </c>
      <c r="C103" s="217" t="s">
        <v>140</v>
      </c>
      <c r="D103" s="218">
        <v>45533</v>
      </c>
      <c r="E103" s="217">
        <v>199.14</v>
      </c>
      <c r="F103" s="217">
        <v>197.22666666666666</v>
      </c>
      <c r="G103" s="219">
        <v>193.66333333333333</v>
      </c>
      <c r="H103" s="219">
        <v>188.18666666666667</v>
      </c>
      <c r="I103" s="219">
        <v>184.62333333333333</v>
      </c>
      <c r="J103" s="219">
        <v>202.70333333333332</v>
      </c>
      <c r="K103" s="219">
        <v>206.26666666666665</v>
      </c>
      <c r="L103" s="219">
        <v>211.74333333333331</v>
      </c>
      <c r="M103" s="220">
        <v>200.79</v>
      </c>
      <c r="N103" s="220">
        <v>191.75</v>
      </c>
      <c r="O103" s="220">
        <v>74887500</v>
      </c>
      <c r="P103" s="221">
        <v>6.529392937159928E-2</v>
      </c>
    </row>
    <row r="104" spans="1:16" ht="12.75" customHeight="1">
      <c r="A104" s="213">
        <v>94</v>
      </c>
      <c r="B104" s="225" t="s">
        <v>82</v>
      </c>
      <c r="C104" s="224" t="s">
        <v>141</v>
      </c>
      <c r="D104" s="218">
        <v>45533</v>
      </c>
      <c r="E104" s="217">
        <v>550.54999999999995</v>
      </c>
      <c r="F104" s="217">
        <v>547.44999999999993</v>
      </c>
      <c r="G104" s="219">
        <v>543.49999999999989</v>
      </c>
      <c r="H104" s="219">
        <v>536.44999999999993</v>
      </c>
      <c r="I104" s="219">
        <v>532.49999999999989</v>
      </c>
      <c r="J104" s="219">
        <v>554.49999999999989</v>
      </c>
      <c r="K104" s="219">
        <v>558.44999999999993</v>
      </c>
      <c r="L104" s="219">
        <v>565.49999999999989</v>
      </c>
      <c r="M104" s="220">
        <v>551.4</v>
      </c>
      <c r="N104" s="220">
        <v>540.4</v>
      </c>
      <c r="O104" s="220">
        <v>11358875</v>
      </c>
      <c r="P104" s="221">
        <v>1.4490973842564165E-2</v>
      </c>
    </row>
    <row r="105" spans="1:16" ht="12.75" customHeight="1">
      <c r="A105" s="213">
        <v>95</v>
      </c>
      <c r="B105" s="225" t="s">
        <v>114</v>
      </c>
      <c r="C105" s="217" t="s">
        <v>142</v>
      </c>
      <c r="D105" s="218">
        <v>45533</v>
      </c>
      <c r="E105" s="217">
        <v>623.54999999999995</v>
      </c>
      <c r="F105" s="217">
        <v>618.06666666666661</v>
      </c>
      <c r="G105" s="219">
        <v>609.33333333333326</v>
      </c>
      <c r="H105" s="219">
        <v>595.11666666666667</v>
      </c>
      <c r="I105" s="219">
        <v>586.38333333333333</v>
      </c>
      <c r="J105" s="219">
        <v>632.28333333333319</v>
      </c>
      <c r="K105" s="219">
        <v>641.01666666666654</v>
      </c>
      <c r="L105" s="219">
        <v>655.23333333333312</v>
      </c>
      <c r="M105" s="220">
        <v>626.79999999999995</v>
      </c>
      <c r="N105" s="220">
        <v>603.85</v>
      </c>
      <c r="O105" s="220">
        <v>19160000</v>
      </c>
      <c r="P105" s="221">
        <v>2.3067065356685176E-2</v>
      </c>
    </row>
    <row r="106" spans="1:16" ht="12.75" customHeight="1">
      <c r="A106" s="213">
        <v>96</v>
      </c>
      <c r="B106" s="225" t="s">
        <v>47</v>
      </c>
      <c r="C106" s="224" t="s">
        <v>143</v>
      </c>
      <c r="D106" s="218">
        <v>45533</v>
      </c>
      <c r="E106" s="217">
        <v>369</v>
      </c>
      <c r="F106" s="217">
        <v>369</v>
      </c>
      <c r="G106" s="219">
        <v>367</v>
      </c>
      <c r="H106" s="219">
        <v>365</v>
      </c>
      <c r="I106" s="219">
        <v>363</v>
      </c>
      <c r="J106" s="219">
        <v>371</v>
      </c>
      <c r="K106" s="219">
        <v>373</v>
      </c>
      <c r="L106" s="219">
        <v>375</v>
      </c>
      <c r="M106" s="220">
        <v>371</v>
      </c>
      <c r="N106" s="220">
        <v>367</v>
      </c>
      <c r="O106" s="220">
        <v>22359000</v>
      </c>
      <c r="P106" s="221">
        <v>-6.6993043030146868E-3</v>
      </c>
    </row>
    <row r="107" spans="1:16" ht="12.75" customHeight="1">
      <c r="A107" s="213">
        <v>97</v>
      </c>
      <c r="B107" s="225" t="s">
        <v>57</v>
      </c>
      <c r="C107" s="222" t="s">
        <v>144</v>
      </c>
      <c r="D107" s="218">
        <v>45533</v>
      </c>
      <c r="E107" s="217">
        <v>2704.85</v>
      </c>
      <c r="F107" s="217">
        <v>2655.4</v>
      </c>
      <c r="G107" s="219">
        <v>2580.8000000000002</v>
      </c>
      <c r="H107" s="219">
        <v>2456.75</v>
      </c>
      <c r="I107" s="219">
        <v>2382.15</v>
      </c>
      <c r="J107" s="219">
        <v>2779.4500000000003</v>
      </c>
      <c r="K107" s="219">
        <v>2854.0499999999997</v>
      </c>
      <c r="L107" s="219">
        <v>2978.1000000000004</v>
      </c>
      <c r="M107" s="220">
        <v>2730</v>
      </c>
      <c r="N107" s="220">
        <v>2531.35</v>
      </c>
      <c r="O107" s="220">
        <v>1923600</v>
      </c>
      <c r="P107" s="221">
        <v>-4.0407063753367257E-2</v>
      </c>
    </row>
    <row r="108" spans="1:16" ht="12.75" customHeight="1">
      <c r="A108" s="213">
        <v>98</v>
      </c>
      <c r="B108" s="225" t="s">
        <v>114</v>
      </c>
      <c r="C108" s="224" t="s">
        <v>145</v>
      </c>
      <c r="D108" s="218">
        <v>45533</v>
      </c>
      <c r="E108" s="217">
        <v>4333.6000000000004</v>
      </c>
      <c r="F108" s="217">
        <v>4323.5999999999995</v>
      </c>
      <c r="G108" s="219">
        <v>4305.4999999999991</v>
      </c>
      <c r="H108" s="219">
        <v>4277.3999999999996</v>
      </c>
      <c r="I108" s="219">
        <v>4259.2999999999993</v>
      </c>
      <c r="J108" s="219">
        <v>4351.6999999999989</v>
      </c>
      <c r="K108" s="219">
        <v>4369.7999999999993</v>
      </c>
      <c r="L108" s="219">
        <v>4397.8999999999987</v>
      </c>
      <c r="M108" s="220">
        <v>4341.7</v>
      </c>
      <c r="N108" s="220">
        <v>4295.5</v>
      </c>
      <c r="O108" s="220">
        <v>6046800</v>
      </c>
      <c r="P108" s="221">
        <v>3.9706174310105219E-4</v>
      </c>
    </row>
    <row r="109" spans="1:16" ht="12.75" customHeight="1">
      <c r="A109" s="213">
        <v>99</v>
      </c>
      <c r="B109" s="225" t="s">
        <v>61</v>
      </c>
      <c r="C109" s="217" t="s">
        <v>146</v>
      </c>
      <c r="D109" s="218">
        <v>45533</v>
      </c>
      <c r="E109" s="217">
        <v>1352.55</v>
      </c>
      <c r="F109" s="217">
        <v>1365.1833333333332</v>
      </c>
      <c r="G109" s="219">
        <v>1323.7666666666664</v>
      </c>
      <c r="H109" s="219">
        <v>1294.9833333333333</v>
      </c>
      <c r="I109" s="219">
        <v>1253.5666666666666</v>
      </c>
      <c r="J109" s="219">
        <v>1393.9666666666662</v>
      </c>
      <c r="K109" s="219">
        <v>1435.3833333333328</v>
      </c>
      <c r="L109" s="219">
        <v>1464.1666666666661</v>
      </c>
      <c r="M109" s="220">
        <v>1406.6</v>
      </c>
      <c r="N109" s="220">
        <v>1336.4</v>
      </c>
      <c r="O109" s="220">
        <v>31190500</v>
      </c>
      <c r="P109" s="221">
        <v>3.4922688964098482E-2</v>
      </c>
    </row>
    <row r="110" spans="1:16" ht="12.75" customHeight="1">
      <c r="A110" s="213">
        <v>100</v>
      </c>
      <c r="B110" s="225" t="s">
        <v>77</v>
      </c>
      <c r="C110" s="217" t="s">
        <v>147</v>
      </c>
      <c r="D110" s="218">
        <v>45533</v>
      </c>
      <c r="E110" s="217">
        <v>422.45</v>
      </c>
      <c r="F110" s="217">
        <v>420.56666666666661</v>
      </c>
      <c r="G110" s="219">
        <v>417.23333333333323</v>
      </c>
      <c r="H110" s="219">
        <v>412.01666666666665</v>
      </c>
      <c r="I110" s="219">
        <v>408.68333333333328</v>
      </c>
      <c r="J110" s="219">
        <v>425.78333333333319</v>
      </c>
      <c r="K110" s="219">
        <v>429.11666666666656</v>
      </c>
      <c r="L110" s="219">
        <v>434.33333333333314</v>
      </c>
      <c r="M110" s="220">
        <v>423.9</v>
      </c>
      <c r="N110" s="220">
        <v>415.35</v>
      </c>
      <c r="O110" s="220">
        <v>90610000</v>
      </c>
      <c r="P110" s="221">
        <v>4.129284132287248E-4</v>
      </c>
    </row>
    <row r="111" spans="1:16" ht="12.75" customHeight="1">
      <c r="A111" s="213">
        <v>101</v>
      </c>
      <c r="B111" s="225" t="s">
        <v>85</v>
      </c>
      <c r="C111" s="217" t="s">
        <v>148</v>
      </c>
      <c r="D111" s="218">
        <v>45533</v>
      </c>
      <c r="E111" s="217">
        <v>1799.65</v>
      </c>
      <c r="F111" s="217">
        <v>1791.6000000000001</v>
      </c>
      <c r="G111" s="219">
        <v>1779.0000000000002</v>
      </c>
      <c r="H111" s="219">
        <v>1758.3500000000001</v>
      </c>
      <c r="I111" s="219">
        <v>1745.7500000000002</v>
      </c>
      <c r="J111" s="219">
        <v>1812.2500000000002</v>
      </c>
      <c r="K111" s="219">
        <v>1824.8500000000001</v>
      </c>
      <c r="L111" s="219">
        <v>1845.5000000000002</v>
      </c>
      <c r="M111" s="220">
        <v>1804.2</v>
      </c>
      <c r="N111" s="220">
        <v>1770.95</v>
      </c>
      <c r="O111" s="220">
        <v>46040000</v>
      </c>
      <c r="P111" s="221">
        <v>-2.5377443965553741E-2</v>
      </c>
    </row>
    <row r="112" spans="1:16" ht="12.75" customHeight="1">
      <c r="A112" s="213">
        <v>102</v>
      </c>
      <c r="B112" s="225" t="s">
        <v>82</v>
      </c>
      <c r="C112" s="217" t="s">
        <v>150</v>
      </c>
      <c r="D112" s="218">
        <v>45533</v>
      </c>
      <c r="E112" s="217">
        <v>173</v>
      </c>
      <c r="F112" s="217">
        <v>172.06000000000003</v>
      </c>
      <c r="G112" s="219">
        <v>170.63000000000005</v>
      </c>
      <c r="H112" s="219">
        <v>168.26000000000002</v>
      </c>
      <c r="I112" s="219">
        <v>166.83000000000004</v>
      </c>
      <c r="J112" s="219">
        <v>174.43000000000006</v>
      </c>
      <c r="K112" s="219">
        <v>175.86000000000007</v>
      </c>
      <c r="L112" s="219">
        <v>178.23000000000008</v>
      </c>
      <c r="M112" s="220">
        <v>173.49</v>
      </c>
      <c r="N112" s="220">
        <v>169.69</v>
      </c>
      <c r="O112" s="220">
        <v>200854875</v>
      </c>
      <c r="P112" s="221">
        <v>3.067559342665855E-3</v>
      </c>
    </row>
    <row r="113" spans="1:16" ht="12.75" customHeight="1">
      <c r="A113" s="213">
        <v>103</v>
      </c>
      <c r="B113" s="225" t="s">
        <v>42</v>
      </c>
      <c r="C113" s="217" t="s">
        <v>151</v>
      </c>
      <c r="D113" s="218">
        <v>45533</v>
      </c>
      <c r="E113" s="217">
        <v>1345.3</v>
      </c>
      <c r="F113" s="217">
        <v>1335.1833333333334</v>
      </c>
      <c r="G113" s="219">
        <v>1320.3666666666668</v>
      </c>
      <c r="H113" s="219">
        <v>1295.4333333333334</v>
      </c>
      <c r="I113" s="219">
        <v>1280.6166666666668</v>
      </c>
      <c r="J113" s="219">
        <v>1360.1166666666668</v>
      </c>
      <c r="K113" s="219">
        <v>1374.9333333333334</v>
      </c>
      <c r="L113" s="219">
        <v>1399.8666666666668</v>
      </c>
      <c r="M113" s="220">
        <v>1350</v>
      </c>
      <c r="N113" s="220">
        <v>1310.25</v>
      </c>
      <c r="O113" s="220">
        <v>2557100</v>
      </c>
      <c r="P113" s="221">
        <v>5.7242676699811881E-2</v>
      </c>
    </row>
    <row r="114" spans="1:16" ht="12.75" customHeight="1">
      <c r="A114" s="213">
        <v>104</v>
      </c>
      <c r="B114" s="225" t="s">
        <v>114</v>
      </c>
      <c r="C114" s="224" t="s">
        <v>152</v>
      </c>
      <c r="D114" s="218">
        <v>45533</v>
      </c>
      <c r="E114" s="217">
        <v>932.25</v>
      </c>
      <c r="F114" s="217">
        <v>929.08333333333337</v>
      </c>
      <c r="G114" s="219">
        <v>923.16666666666674</v>
      </c>
      <c r="H114" s="219">
        <v>914.08333333333337</v>
      </c>
      <c r="I114" s="219">
        <v>908.16666666666674</v>
      </c>
      <c r="J114" s="219">
        <v>938.16666666666674</v>
      </c>
      <c r="K114" s="219">
        <v>944.08333333333348</v>
      </c>
      <c r="L114" s="219">
        <v>953.16666666666674</v>
      </c>
      <c r="M114" s="220">
        <v>935</v>
      </c>
      <c r="N114" s="220">
        <v>920</v>
      </c>
      <c r="O114" s="220">
        <v>21033250</v>
      </c>
      <c r="P114" s="221">
        <v>-4.7201059953627025E-3</v>
      </c>
    </row>
    <row r="115" spans="1:16" ht="12.75" customHeight="1">
      <c r="A115" s="213">
        <v>105</v>
      </c>
      <c r="B115" s="225" t="s">
        <v>57</v>
      </c>
      <c r="C115" s="217" t="s">
        <v>153</v>
      </c>
      <c r="D115" s="218">
        <v>45533</v>
      </c>
      <c r="E115" s="217">
        <v>494.55</v>
      </c>
      <c r="F115" s="217">
        <v>493.81666666666666</v>
      </c>
      <c r="G115" s="219">
        <v>490.43333333333334</v>
      </c>
      <c r="H115" s="219">
        <v>486.31666666666666</v>
      </c>
      <c r="I115" s="219">
        <v>482.93333333333334</v>
      </c>
      <c r="J115" s="219">
        <v>497.93333333333334</v>
      </c>
      <c r="K115" s="219">
        <v>501.31666666666666</v>
      </c>
      <c r="L115" s="219">
        <v>505.43333333333334</v>
      </c>
      <c r="M115" s="220">
        <v>497.2</v>
      </c>
      <c r="N115" s="220">
        <v>489.7</v>
      </c>
      <c r="O115" s="220">
        <v>116371200</v>
      </c>
      <c r="P115" s="221">
        <v>-1.6683340994510992E-2</v>
      </c>
    </row>
    <row r="116" spans="1:16" ht="12.75" customHeight="1">
      <c r="A116" s="213">
        <v>106</v>
      </c>
      <c r="B116" s="225" t="s">
        <v>129</v>
      </c>
      <c r="C116" s="217" t="s">
        <v>154</v>
      </c>
      <c r="D116" s="218">
        <v>45533</v>
      </c>
      <c r="E116" s="217">
        <v>949.6</v>
      </c>
      <c r="F116" s="217">
        <v>943.53333333333342</v>
      </c>
      <c r="G116" s="219">
        <v>934.11666666666679</v>
      </c>
      <c r="H116" s="219">
        <v>918.63333333333333</v>
      </c>
      <c r="I116" s="219">
        <v>909.2166666666667</v>
      </c>
      <c r="J116" s="219">
        <v>959.01666666666688</v>
      </c>
      <c r="K116" s="219">
        <v>968.43333333333362</v>
      </c>
      <c r="L116" s="219">
        <v>983.91666666666697</v>
      </c>
      <c r="M116" s="220">
        <v>952.95</v>
      </c>
      <c r="N116" s="220">
        <v>928.05</v>
      </c>
      <c r="O116" s="220">
        <v>15651875</v>
      </c>
      <c r="P116" s="221">
        <v>-3.0652866242038218E-3</v>
      </c>
    </row>
    <row r="117" spans="1:16" ht="12.75" customHeight="1">
      <c r="A117" s="213">
        <v>107</v>
      </c>
      <c r="B117" s="225" t="s">
        <v>47</v>
      </c>
      <c r="C117" s="217" t="s">
        <v>155</v>
      </c>
      <c r="D117" s="218">
        <v>45533</v>
      </c>
      <c r="E117" s="217">
        <v>4279.45</v>
      </c>
      <c r="F117" s="217">
        <v>4261.3666666666668</v>
      </c>
      <c r="G117" s="219">
        <v>4234.7333333333336</v>
      </c>
      <c r="H117" s="219">
        <v>4190.0166666666664</v>
      </c>
      <c r="I117" s="219">
        <v>4163.3833333333332</v>
      </c>
      <c r="J117" s="219">
        <v>4306.0833333333339</v>
      </c>
      <c r="K117" s="219">
        <v>4332.7166666666672</v>
      </c>
      <c r="L117" s="219">
        <v>4377.4333333333343</v>
      </c>
      <c r="M117" s="220">
        <v>4288</v>
      </c>
      <c r="N117" s="220">
        <v>4216.6499999999996</v>
      </c>
      <c r="O117" s="220">
        <v>694750</v>
      </c>
      <c r="P117" s="221">
        <v>3.7133793618212355E-2</v>
      </c>
    </row>
    <row r="118" spans="1:16" ht="12.75" customHeight="1">
      <c r="A118" s="213">
        <v>108</v>
      </c>
      <c r="B118" s="225" t="s">
        <v>129</v>
      </c>
      <c r="C118" s="222" t="s">
        <v>156</v>
      </c>
      <c r="D118" s="218">
        <v>45533</v>
      </c>
      <c r="E118" s="217">
        <v>908.8</v>
      </c>
      <c r="F118" s="217">
        <v>906.51666666666677</v>
      </c>
      <c r="G118" s="219">
        <v>899.58333333333348</v>
      </c>
      <c r="H118" s="219">
        <v>890.36666666666667</v>
      </c>
      <c r="I118" s="219">
        <v>883.43333333333339</v>
      </c>
      <c r="J118" s="219">
        <v>915.73333333333358</v>
      </c>
      <c r="K118" s="219">
        <v>922.66666666666674</v>
      </c>
      <c r="L118" s="219">
        <v>931.88333333333367</v>
      </c>
      <c r="M118" s="220">
        <v>913.45</v>
      </c>
      <c r="N118" s="220">
        <v>897.3</v>
      </c>
      <c r="O118" s="220">
        <v>19674225</v>
      </c>
      <c r="P118" s="221">
        <v>6.1794088365546367E-4</v>
      </c>
    </row>
    <row r="119" spans="1:16" ht="12.75" customHeight="1">
      <c r="A119" s="213">
        <v>109</v>
      </c>
      <c r="B119" s="225" t="s">
        <v>57</v>
      </c>
      <c r="C119" s="217" t="s">
        <v>157</v>
      </c>
      <c r="D119" s="218">
        <v>45533</v>
      </c>
      <c r="E119" s="217">
        <v>608.70000000000005</v>
      </c>
      <c r="F119" s="217">
        <v>605.80000000000007</v>
      </c>
      <c r="G119" s="219">
        <v>598.30000000000018</v>
      </c>
      <c r="H119" s="219">
        <v>587.90000000000009</v>
      </c>
      <c r="I119" s="219">
        <v>580.4000000000002</v>
      </c>
      <c r="J119" s="219">
        <v>616.20000000000016</v>
      </c>
      <c r="K119" s="219">
        <v>623.69999999999993</v>
      </c>
      <c r="L119" s="219">
        <v>634.10000000000014</v>
      </c>
      <c r="M119" s="220">
        <v>613.29999999999995</v>
      </c>
      <c r="N119" s="220">
        <v>595.4</v>
      </c>
      <c r="O119" s="220">
        <v>22362500</v>
      </c>
      <c r="P119" s="221">
        <v>1.8270817917923614E-2</v>
      </c>
    </row>
    <row r="120" spans="1:16" ht="12.75" customHeight="1">
      <c r="A120" s="213">
        <v>110</v>
      </c>
      <c r="B120" s="225" t="s">
        <v>61</v>
      </c>
      <c r="C120" s="217" t="s">
        <v>158</v>
      </c>
      <c r="D120" s="218">
        <v>45533</v>
      </c>
      <c r="E120" s="217">
        <v>1786.65</v>
      </c>
      <c r="F120" s="217">
        <v>1782.0166666666667</v>
      </c>
      <c r="G120" s="219">
        <v>1773.5833333333333</v>
      </c>
      <c r="H120" s="219">
        <v>1760.5166666666667</v>
      </c>
      <c r="I120" s="219">
        <v>1752.0833333333333</v>
      </c>
      <c r="J120" s="219">
        <v>1795.0833333333333</v>
      </c>
      <c r="K120" s="219">
        <v>1803.5166666666667</v>
      </c>
      <c r="L120" s="219">
        <v>1816.5833333333333</v>
      </c>
      <c r="M120" s="220">
        <v>1790.45</v>
      </c>
      <c r="N120" s="220">
        <v>1768.95</v>
      </c>
      <c r="O120" s="220">
        <v>35140400</v>
      </c>
      <c r="P120" s="221">
        <v>-2.1467514766015448E-3</v>
      </c>
    </row>
    <row r="121" spans="1:16" ht="12.75" customHeight="1">
      <c r="A121" s="213">
        <v>111</v>
      </c>
      <c r="B121" s="225" t="s">
        <v>66</v>
      </c>
      <c r="C121" s="217" t="s">
        <v>841</v>
      </c>
      <c r="D121" s="218">
        <v>45533</v>
      </c>
      <c r="E121" s="217">
        <v>170.14</v>
      </c>
      <c r="F121" s="217">
        <v>169.74666666666667</v>
      </c>
      <c r="G121" s="219">
        <v>167.49333333333334</v>
      </c>
      <c r="H121" s="219">
        <v>164.84666666666666</v>
      </c>
      <c r="I121" s="219">
        <v>162.59333333333333</v>
      </c>
      <c r="J121" s="219">
        <v>172.39333333333335</v>
      </c>
      <c r="K121" s="219">
        <v>174.64666666666668</v>
      </c>
      <c r="L121" s="219">
        <v>177.29333333333335</v>
      </c>
      <c r="M121" s="220">
        <v>172</v>
      </c>
      <c r="N121" s="220">
        <v>167.1</v>
      </c>
      <c r="O121" s="220">
        <v>70959186</v>
      </c>
      <c r="P121" s="221">
        <v>3.9072198627899381E-2</v>
      </c>
    </row>
    <row r="122" spans="1:16" ht="12.75" customHeight="1">
      <c r="A122" s="213">
        <v>112</v>
      </c>
      <c r="B122" s="225" t="s">
        <v>42</v>
      </c>
      <c r="C122" s="217" t="s">
        <v>159</v>
      </c>
      <c r="D122" s="218">
        <v>45533</v>
      </c>
      <c r="E122" s="217">
        <v>3225.25</v>
      </c>
      <c r="F122" s="217">
        <v>3197.75</v>
      </c>
      <c r="G122" s="219">
        <v>3140.5</v>
      </c>
      <c r="H122" s="219">
        <v>3055.75</v>
      </c>
      <c r="I122" s="219">
        <v>2998.5</v>
      </c>
      <c r="J122" s="219">
        <v>3282.5</v>
      </c>
      <c r="K122" s="219">
        <v>3339.75</v>
      </c>
      <c r="L122" s="219">
        <v>3424.5</v>
      </c>
      <c r="M122" s="220">
        <v>3255</v>
      </c>
      <c r="N122" s="220">
        <v>3113</v>
      </c>
      <c r="O122" s="220">
        <v>1267800</v>
      </c>
      <c r="P122" s="221">
        <v>0.17421505973881635</v>
      </c>
    </row>
    <row r="123" spans="1:16" ht="12.75" customHeight="1">
      <c r="A123" s="213">
        <v>113</v>
      </c>
      <c r="B123" s="225" t="s">
        <v>42</v>
      </c>
      <c r="C123" s="217" t="s">
        <v>160</v>
      </c>
      <c r="D123" s="218">
        <v>45533</v>
      </c>
      <c r="E123" s="217">
        <v>433.7</v>
      </c>
      <c r="F123" s="217">
        <v>432.09999999999997</v>
      </c>
      <c r="G123" s="219">
        <v>428.39999999999992</v>
      </c>
      <c r="H123" s="219">
        <v>423.09999999999997</v>
      </c>
      <c r="I123" s="219">
        <v>419.39999999999992</v>
      </c>
      <c r="J123" s="219">
        <v>437.39999999999992</v>
      </c>
      <c r="K123" s="219">
        <v>441.09999999999997</v>
      </c>
      <c r="L123" s="219">
        <v>446.39999999999992</v>
      </c>
      <c r="M123" s="220">
        <v>435.8</v>
      </c>
      <c r="N123" s="220">
        <v>426.8</v>
      </c>
      <c r="O123" s="220">
        <v>18711900</v>
      </c>
      <c r="P123" s="221">
        <v>7.9670329670329665E-3</v>
      </c>
    </row>
    <row r="124" spans="1:16" ht="12.75" customHeight="1">
      <c r="A124" s="213">
        <v>114</v>
      </c>
      <c r="B124" s="225" t="s">
        <v>66</v>
      </c>
      <c r="C124" s="222" t="s">
        <v>161</v>
      </c>
      <c r="D124" s="218">
        <v>45533</v>
      </c>
      <c r="E124" s="217">
        <v>632.95000000000005</v>
      </c>
      <c r="F124" s="217">
        <v>641.41666666666674</v>
      </c>
      <c r="G124" s="219">
        <v>618.98333333333346</v>
      </c>
      <c r="H124" s="219">
        <v>605.01666666666677</v>
      </c>
      <c r="I124" s="219">
        <v>582.58333333333348</v>
      </c>
      <c r="J124" s="219">
        <v>655.38333333333344</v>
      </c>
      <c r="K124" s="219">
        <v>677.81666666666683</v>
      </c>
      <c r="L124" s="219">
        <v>691.78333333333342</v>
      </c>
      <c r="M124" s="220">
        <v>663.85</v>
      </c>
      <c r="N124" s="220">
        <v>627.45000000000005</v>
      </c>
      <c r="O124" s="220">
        <v>34165000</v>
      </c>
      <c r="P124" s="221">
        <v>-4.1547438702799755E-2</v>
      </c>
    </row>
    <row r="125" spans="1:16" ht="12.75" customHeight="1">
      <c r="A125" s="213">
        <v>115</v>
      </c>
      <c r="B125" s="225" t="s">
        <v>40</v>
      </c>
      <c r="C125" s="217" t="s">
        <v>162</v>
      </c>
      <c r="D125" s="218">
        <v>45533</v>
      </c>
      <c r="E125" s="217">
        <v>3653</v>
      </c>
      <c r="F125" s="217">
        <v>3646.2000000000003</v>
      </c>
      <c r="G125" s="219">
        <v>3626.1000000000004</v>
      </c>
      <c r="H125" s="219">
        <v>3599.2000000000003</v>
      </c>
      <c r="I125" s="219">
        <v>3579.1000000000004</v>
      </c>
      <c r="J125" s="219">
        <v>3673.1000000000004</v>
      </c>
      <c r="K125" s="219">
        <v>3693.2</v>
      </c>
      <c r="L125" s="219">
        <v>3720.1000000000004</v>
      </c>
      <c r="M125" s="220">
        <v>3666.3</v>
      </c>
      <c r="N125" s="220">
        <v>3619.3</v>
      </c>
      <c r="O125" s="220">
        <v>16900950</v>
      </c>
      <c r="P125" s="221">
        <v>-1.1822383596004245E-2</v>
      </c>
    </row>
    <row r="126" spans="1:16" ht="12.75" customHeight="1">
      <c r="A126" s="213">
        <v>116</v>
      </c>
      <c r="B126" s="225" t="s">
        <v>85</v>
      </c>
      <c r="C126" s="217" t="s">
        <v>163</v>
      </c>
      <c r="D126" s="218">
        <v>45533</v>
      </c>
      <c r="E126" s="217">
        <v>5591.55</v>
      </c>
      <c r="F126" s="217">
        <v>5576.7166666666672</v>
      </c>
      <c r="G126" s="219">
        <v>5543.4833333333345</v>
      </c>
      <c r="H126" s="219">
        <v>5495.416666666667</v>
      </c>
      <c r="I126" s="219">
        <v>5462.1833333333343</v>
      </c>
      <c r="J126" s="219">
        <v>5624.7833333333347</v>
      </c>
      <c r="K126" s="219">
        <v>5658.0166666666682</v>
      </c>
      <c r="L126" s="219">
        <v>5706.0833333333348</v>
      </c>
      <c r="M126" s="220">
        <v>5609.95</v>
      </c>
      <c r="N126" s="220">
        <v>5528.65</v>
      </c>
      <c r="O126" s="220">
        <v>3331050</v>
      </c>
      <c r="P126" s="221">
        <v>-2.6222319666739751E-2</v>
      </c>
    </row>
    <row r="127" spans="1:16" ht="12.75" customHeight="1">
      <c r="A127" s="213">
        <v>117</v>
      </c>
      <c r="B127" s="225" t="s">
        <v>85</v>
      </c>
      <c r="C127" s="217" t="s">
        <v>164</v>
      </c>
      <c r="D127" s="218">
        <v>45533</v>
      </c>
      <c r="E127" s="217">
        <v>4932.1499999999996</v>
      </c>
      <c r="F127" s="217">
        <v>4908.7666666666664</v>
      </c>
      <c r="G127" s="219">
        <v>4873.5333333333328</v>
      </c>
      <c r="H127" s="219">
        <v>4814.9166666666661</v>
      </c>
      <c r="I127" s="219">
        <v>4779.6833333333325</v>
      </c>
      <c r="J127" s="219">
        <v>4967.3833333333332</v>
      </c>
      <c r="K127" s="219">
        <v>5002.6166666666668</v>
      </c>
      <c r="L127" s="219">
        <v>5061.2333333333336</v>
      </c>
      <c r="M127" s="220">
        <v>4944</v>
      </c>
      <c r="N127" s="220">
        <v>4850.1499999999996</v>
      </c>
      <c r="O127" s="220">
        <v>1586700</v>
      </c>
      <c r="P127" s="221">
        <v>5.1311288483466364E-3</v>
      </c>
    </row>
    <row r="128" spans="1:16" ht="12.75" customHeight="1">
      <c r="A128" s="213">
        <v>118</v>
      </c>
      <c r="B128" s="225" t="s">
        <v>42</v>
      </c>
      <c r="C128" s="217" t="s">
        <v>165</v>
      </c>
      <c r="D128" s="218">
        <v>45533</v>
      </c>
      <c r="E128" s="217">
        <v>2004.75</v>
      </c>
      <c r="F128" s="217">
        <v>1991.25</v>
      </c>
      <c r="G128" s="219">
        <v>1952.5</v>
      </c>
      <c r="H128" s="219">
        <v>1900.25</v>
      </c>
      <c r="I128" s="219">
        <v>1861.5</v>
      </c>
      <c r="J128" s="219">
        <v>2043.5</v>
      </c>
      <c r="K128" s="219">
        <v>2082.25</v>
      </c>
      <c r="L128" s="219">
        <v>2134.5</v>
      </c>
      <c r="M128" s="220">
        <v>2030</v>
      </c>
      <c r="N128" s="220">
        <v>1939</v>
      </c>
      <c r="O128" s="220">
        <v>11995625</v>
      </c>
      <c r="P128" s="221">
        <v>-1.5521450994070457E-2</v>
      </c>
    </row>
    <row r="129" spans="1:16" ht="12.75" customHeight="1">
      <c r="A129" s="213">
        <v>119</v>
      </c>
      <c r="B129" s="225" t="s">
        <v>54</v>
      </c>
      <c r="C129" s="217" t="s">
        <v>166</v>
      </c>
      <c r="D129" s="218">
        <v>45533</v>
      </c>
      <c r="E129" s="217">
        <v>2695.25</v>
      </c>
      <c r="F129" s="217">
        <v>2693</v>
      </c>
      <c r="G129" s="219">
        <v>2671.1</v>
      </c>
      <c r="H129" s="219">
        <v>2646.95</v>
      </c>
      <c r="I129" s="219">
        <v>2625.0499999999997</v>
      </c>
      <c r="J129" s="219">
        <v>2717.15</v>
      </c>
      <c r="K129" s="219">
        <v>2739.0499999999997</v>
      </c>
      <c r="L129" s="219">
        <v>2763.2000000000003</v>
      </c>
      <c r="M129" s="220">
        <v>2714.9</v>
      </c>
      <c r="N129" s="220">
        <v>2668.85</v>
      </c>
      <c r="O129" s="220">
        <v>15169000</v>
      </c>
      <c r="P129" s="221">
        <v>-5.7580693262370671E-3</v>
      </c>
    </row>
    <row r="130" spans="1:16" ht="12.75" customHeight="1">
      <c r="A130" s="213">
        <v>120</v>
      </c>
      <c r="B130" s="225" t="s">
        <v>66</v>
      </c>
      <c r="C130" s="217" t="s">
        <v>167</v>
      </c>
      <c r="D130" s="218">
        <v>45533</v>
      </c>
      <c r="E130" s="217">
        <v>301.55</v>
      </c>
      <c r="F130" s="217">
        <v>298.98333333333329</v>
      </c>
      <c r="G130" s="219">
        <v>295.96666666666658</v>
      </c>
      <c r="H130" s="219">
        <v>290.38333333333327</v>
      </c>
      <c r="I130" s="219">
        <v>287.36666666666656</v>
      </c>
      <c r="J130" s="219">
        <v>304.56666666666661</v>
      </c>
      <c r="K130" s="219">
        <v>307.58333333333337</v>
      </c>
      <c r="L130" s="219">
        <v>313.16666666666663</v>
      </c>
      <c r="M130" s="220">
        <v>302</v>
      </c>
      <c r="N130" s="220">
        <v>293.39999999999998</v>
      </c>
      <c r="O130" s="220">
        <v>41034000</v>
      </c>
      <c r="P130" s="221">
        <v>2.7957312490605742E-2</v>
      </c>
    </row>
    <row r="131" spans="1:16" ht="12.75" customHeight="1">
      <c r="A131" s="213">
        <v>121</v>
      </c>
      <c r="B131" s="225" t="s">
        <v>66</v>
      </c>
      <c r="C131" s="217" t="s">
        <v>168</v>
      </c>
      <c r="D131" s="218">
        <v>45533</v>
      </c>
      <c r="E131" s="217">
        <v>201.62</v>
      </c>
      <c r="F131" s="217">
        <v>199.83666666666667</v>
      </c>
      <c r="G131" s="219">
        <v>196.78333333333336</v>
      </c>
      <c r="H131" s="219">
        <v>191.94666666666669</v>
      </c>
      <c r="I131" s="219">
        <v>188.89333333333337</v>
      </c>
      <c r="J131" s="219">
        <v>204.67333333333335</v>
      </c>
      <c r="K131" s="219">
        <v>207.72666666666669</v>
      </c>
      <c r="L131" s="219">
        <v>212.56333333333333</v>
      </c>
      <c r="M131" s="220">
        <v>202.89</v>
      </c>
      <c r="N131" s="220">
        <v>195</v>
      </c>
      <c r="O131" s="220">
        <v>76119000</v>
      </c>
      <c r="P131" s="221">
        <v>-2.0385313308366473E-2</v>
      </c>
    </row>
    <row r="132" spans="1:16" ht="12.75" customHeight="1">
      <c r="A132" s="213">
        <v>122</v>
      </c>
      <c r="B132" s="225" t="s">
        <v>57</v>
      </c>
      <c r="C132" s="217" t="s">
        <v>169</v>
      </c>
      <c r="D132" s="218">
        <v>45533</v>
      </c>
      <c r="E132" s="217">
        <v>647.85</v>
      </c>
      <c r="F132" s="217">
        <v>638.18333333333339</v>
      </c>
      <c r="G132" s="219">
        <v>626.76666666666677</v>
      </c>
      <c r="H132" s="219">
        <v>605.68333333333339</v>
      </c>
      <c r="I132" s="219">
        <v>594.26666666666677</v>
      </c>
      <c r="J132" s="219">
        <v>659.26666666666677</v>
      </c>
      <c r="K132" s="219">
        <v>670.68333333333328</v>
      </c>
      <c r="L132" s="219">
        <v>691.76666666666677</v>
      </c>
      <c r="M132" s="220">
        <v>649.6</v>
      </c>
      <c r="N132" s="220">
        <v>617.1</v>
      </c>
      <c r="O132" s="220">
        <v>12412800</v>
      </c>
      <c r="P132" s="221">
        <v>-4.996326230712711E-2</v>
      </c>
    </row>
    <row r="133" spans="1:16" ht="12.75" customHeight="1">
      <c r="A133" s="213">
        <v>123</v>
      </c>
      <c r="B133" s="225" t="s">
        <v>54</v>
      </c>
      <c r="C133" s="217" t="s">
        <v>170</v>
      </c>
      <c r="D133" s="218">
        <v>45533</v>
      </c>
      <c r="E133" s="217">
        <v>12437.15</v>
      </c>
      <c r="F133" s="217">
        <v>12423.833333333334</v>
      </c>
      <c r="G133" s="219">
        <v>12345.216666666667</v>
      </c>
      <c r="H133" s="219">
        <v>12253.283333333333</v>
      </c>
      <c r="I133" s="219">
        <v>12174.666666666666</v>
      </c>
      <c r="J133" s="219">
        <v>12515.766666666668</v>
      </c>
      <c r="K133" s="219">
        <v>12594.383333333333</v>
      </c>
      <c r="L133" s="219">
        <v>12686.316666666669</v>
      </c>
      <c r="M133" s="220">
        <v>12502.45</v>
      </c>
      <c r="N133" s="220">
        <v>12331.9</v>
      </c>
      <c r="O133" s="220">
        <v>2918400</v>
      </c>
      <c r="P133" s="221">
        <v>-2.4419595848167278E-2</v>
      </c>
    </row>
    <row r="134" spans="1:16" ht="12.75" customHeight="1">
      <c r="A134" s="213">
        <v>124</v>
      </c>
      <c r="B134" s="225" t="s">
        <v>57</v>
      </c>
      <c r="C134" s="217" t="s">
        <v>884</v>
      </c>
      <c r="D134" s="218">
        <v>45533</v>
      </c>
      <c r="E134" s="217">
        <v>1466.8</v>
      </c>
      <c r="F134" s="217">
        <v>1453.9333333333334</v>
      </c>
      <c r="G134" s="219">
        <v>1438.1666666666667</v>
      </c>
      <c r="H134" s="219">
        <v>1409.5333333333333</v>
      </c>
      <c r="I134" s="219">
        <v>1393.7666666666667</v>
      </c>
      <c r="J134" s="219">
        <v>1482.5666666666668</v>
      </c>
      <c r="K134" s="219">
        <v>1498.3333333333333</v>
      </c>
      <c r="L134" s="219">
        <v>1526.9666666666669</v>
      </c>
      <c r="M134" s="220">
        <v>1469.7</v>
      </c>
      <c r="N134" s="220">
        <v>1425.3</v>
      </c>
      <c r="O134" s="220">
        <v>10668700</v>
      </c>
      <c r="P134" s="221">
        <v>-3.8562091503267972E-3</v>
      </c>
    </row>
    <row r="135" spans="1:16" ht="12.75" customHeight="1">
      <c r="A135" s="213">
        <v>125</v>
      </c>
      <c r="B135" s="225" t="s">
        <v>85</v>
      </c>
      <c r="C135" s="217" t="s">
        <v>172</v>
      </c>
      <c r="D135" s="218">
        <v>45533</v>
      </c>
      <c r="E135" s="217">
        <v>4312.3500000000004</v>
      </c>
      <c r="F135" s="217">
        <v>4272.5</v>
      </c>
      <c r="G135" s="219">
        <v>4221</v>
      </c>
      <c r="H135" s="219">
        <v>4129.6499999999996</v>
      </c>
      <c r="I135" s="219">
        <v>4078.1499999999996</v>
      </c>
      <c r="J135" s="219">
        <v>4363.8500000000004</v>
      </c>
      <c r="K135" s="219">
        <v>4415.3500000000004</v>
      </c>
      <c r="L135" s="219">
        <v>4506.7000000000007</v>
      </c>
      <c r="M135" s="220">
        <v>4324</v>
      </c>
      <c r="N135" s="220">
        <v>4181.1499999999996</v>
      </c>
      <c r="O135" s="220">
        <v>2231400</v>
      </c>
      <c r="P135" s="221">
        <v>1.0872519706441968E-2</v>
      </c>
    </row>
    <row r="136" spans="1:16" ht="12.75" customHeight="1">
      <c r="A136" s="213">
        <v>126</v>
      </c>
      <c r="B136" s="225" t="s">
        <v>42</v>
      </c>
      <c r="C136" s="224" t="s">
        <v>173</v>
      </c>
      <c r="D136" s="218">
        <v>45533</v>
      </c>
      <c r="E136" s="217">
        <v>2117.35</v>
      </c>
      <c r="F136" s="217">
        <v>2102.8666666666668</v>
      </c>
      <c r="G136" s="219">
        <v>2071.7333333333336</v>
      </c>
      <c r="H136" s="219">
        <v>2026.1166666666668</v>
      </c>
      <c r="I136" s="219">
        <v>1994.9833333333336</v>
      </c>
      <c r="J136" s="219">
        <v>2148.4833333333336</v>
      </c>
      <c r="K136" s="219">
        <v>2179.6166666666668</v>
      </c>
      <c r="L136" s="219">
        <v>2225.2333333333336</v>
      </c>
      <c r="M136" s="220">
        <v>2134</v>
      </c>
      <c r="N136" s="220">
        <v>2057.25</v>
      </c>
      <c r="O136" s="220">
        <v>1504000</v>
      </c>
      <c r="P136" s="221">
        <v>0.1045828437132785</v>
      </c>
    </row>
    <row r="137" spans="1:16" ht="12.75" customHeight="1">
      <c r="A137" s="213">
        <v>127</v>
      </c>
      <c r="B137" s="225" t="s">
        <v>66</v>
      </c>
      <c r="C137" s="224" t="s">
        <v>174</v>
      </c>
      <c r="D137" s="218">
        <v>45533</v>
      </c>
      <c r="E137" s="217">
        <v>1087</v>
      </c>
      <c r="F137" s="217">
        <v>1079.0166666666667</v>
      </c>
      <c r="G137" s="219">
        <v>1068.1833333333334</v>
      </c>
      <c r="H137" s="219">
        <v>1049.3666666666668</v>
      </c>
      <c r="I137" s="219">
        <v>1038.5333333333335</v>
      </c>
      <c r="J137" s="219">
        <v>1097.8333333333333</v>
      </c>
      <c r="K137" s="219">
        <v>1108.6666666666667</v>
      </c>
      <c r="L137" s="219">
        <v>1127.4833333333331</v>
      </c>
      <c r="M137" s="220">
        <v>1089.8499999999999</v>
      </c>
      <c r="N137" s="220">
        <v>1060.2</v>
      </c>
      <c r="O137" s="220">
        <v>3642400</v>
      </c>
      <c r="P137" s="221">
        <v>4.1876430205949659E-2</v>
      </c>
    </row>
    <row r="138" spans="1:16" ht="12.75" customHeight="1">
      <c r="A138" s="213">
        <v>128</v>
      </c>
      <c r="B138" s="225" t="s">
        <v>82</v>
      </c>
      <c r="C138" s="217" t="s">
        <v>175</v>
      </c>
      <c r="D138" s="218">
        <v>45533</v>
      </c>
      <c r="E138" s="217">
        <v>1805.05</v>
      </c>
      <c r="F138" s="217">
        <v>1793.0833333333333</v>
      </c>
      <c r="G138" s="219">
        <v>1778.1666666666665</v>
      </c>
      <c r="H138" s="219">
        <v>1751.2833333333333</v>
      </c>
      <c r="I138" s="219">
        <v>1736.3666666666666</v>
      </c>
      <c r="J138" s="219">
        <v>1819.9666666666665</v>
      </c>
      <c r="K138" s="219">
        <v>1834.883333333333</v>
      </c>
      <c r="L138" s="219">
        <v>1861.7666666666664</v>
      </c>
      <c r="M138" s="220">
        <v>1808</v>
      </c>
      <c r="N138" s="220">
        <v>1766.2</v>
      </c>
      <c r="O138" s="220">
        <v>2524000</v>
      </c>
      <c r="P138" s="221">
        <v>6.8224140849839174E-2</v>
      </c>
    </row>
    <row r="139" spans="1:16" ht="12.75" customHeight="1">
      <c r="A139" s="213">
        <v>129</v>
      </c>
      <c r="B139" s="225" t="s">
        <v>54</v>
      </c>
      <c r="C139" s="217" t="s">
        <v>176</v>
      </c>
      <c r="D139" s="218">
        <v>45533</v>
      </c>
      <c r="E139" s="217">
        <v>180.76</v>
      </c>
      <c r="F139" s="217">
        <v>180.39000000000001</v>
      </c>
      <c r="G139" s="219">
        <v>177.31000000000003</v>
      </c>
      <c r="H139" s="219">
        <v>173.86</v>
      </c>
      <c r="I139" s="219">
        <v>170.78000000000003</v>
      </c>
      <c r="J139" s="219">
        <v>183.84000000000003</v>
      </c>
      <c r="K139" s="219">
        <v>186.92000000000002</v>
      </c>
      <c r="L139" s="219">
        <v>190.37000000000003</v>
      </c>
      <c r="M139" s="220">
        <v>183.47</v>
      </c>
      <c r="N139" s="220">
        <v>176.94</v>
      </c>
      <c r="O139" s="220">
        <v>141623700</v>
      </c>
      <c r="P139" s="221">
        <v>1.212705500304445E-2</v>
      </c>
    </row>
    <row r="140" spans="1:16" ht="12.75" customHeight="1">
      <c r="A140" s="213">
        <v>130</v>
      </c>
      <c r="B140" s="225" t="s">
        <v>85</v>
      </c>
      <c r="C140" s="222" t="s">
        <v>177</v>
      </c>
      <c r="D140" s="218">
        <v>45533</v>
      </c>
      <c r="E140" s="217">
        <v>2742.3</v>
      </c>
      <c r="F140" s="217">
        <v>2727.7999999999997</v>
      </c>
      <c r="G140" s="219">
        <v>2707.5999999999995</v>
      </c>
      <c r="H140" s="219">
        <v>2672.8999999999996</v>
      </c>
      <c r="I140" s="219">
        <v>2652.6999999999994</v>
      </c>
      <c r="J140" s="219">
        <v>2762.4999999999995</v>
      </c>
      <c r="K140" s="219">
        <v>2782.6999999999994</v>
      </c>
      <c r="L140" s="219">
        <v>2817.3999999999996</v>
      </c>
      <c r="M140" s="220">
        <v>2748</v>
      </c>
      <c r="N140" s="220">
        <v>2693.1</v>
      </c>
      <c r="O140" s="220">
        <v>4417875</v>
      </c>
      <c r="P140" s="221">
        <v>-4.243905346605472E-2</v>
      </c>
    </row>
    <row r="141" spans="1:16" ht="12.75" customHeight="1">
      <c r="A141" s="213">
        <v>131</v>
      </c>
      <c r="B141" s="225" t="s">
        <v>54</v>
      </c>
      <c r="C141" s="217" t="s">
        <v>178</v>
      </c>
      <c r="D141" s="218">
        <v>45533</v>
      </c>
      <c r="E141" s="217">
        <v>135101.29999999999</v>
      </c>
      <c r="F141" s="217">
        <v>137062.06666666665</v>
      </c>
      <c r="G141" s="219">
        <v>132569.3833333333</v>
      </c>
      <c r="H141" s="219">
        <v>130037.46666666665</v>
      </c>
      <c r="I141" s="219">
        <v>125544.7833333333</v>
      </c>
      <c r="J141" s="219">
        <v>139593.98333333331</v>
      </c>
      <c r="K141" s="219">
        <v>144086.66666666666</v>
      </c>
      <c r="L141" s="219">
        <v>146618.58333333331</v>
      </c>
      <c r="M141" s="220">
        <v>141554.75</v>
      </c>
      <c r="N141" s="220">
        <v>134530.15</v>
      </c>
      <c r="O141" s="220">
        <v>62945</v>
      </c>
      <c r="P141" s="221">
        <v>4.1359913971378941E-2</v>
      </c>
    </row>
    <row r="142" spans="1:16" ht="12.75" customHeight="1">
      <c r="A142" s="213">
        <v>132</v>
      </c>
      <c r="B142" s="225" t="s">
        <v>66</v>
      </c>
      <c r="C142" s="217" t="s">
        <v>179</v>
      </c>
      <c r="D142" s="218">
        <v>45533</v>
      </c>
      <c r="E142" s="217">
        <v>1861.2</v>
      </c>
      <c r="F142" s="217">
        <v>1842.3999999999999</v>
      </c>
      <c r="G142" s="219">
        <v>1820.7999999999997</v>
      </c>
      <c r="H142" s="219">
        <v>1780.3999999999999</v>
      </c>
      <c r="I142" s="219">
        <v>1758.7999999999997</v>
      </c>
      <c r="J142" s="219">
        <v>1882.7999999999997</v>
      </c>
      <c r="K142" s="219">
        <v>1904.3999999999996</v>
      </c>
      <c r="L142" s="219">
        <v>1944.7999999999997</v>
      </c>
      <c r="M142" s="220">
        <v>1864</v>
      </c>
      <c r="N142" s="220">
        <v>1802</v>
      </c>
      <c r="O142" s="220">
        <v>4442350</v>
      </c>
      <c r="P142" s="221">
        <v>-1.3194868662186927E-2</v>
      </c>
    </row>
    <row r="143" spans="1:16" ht="12.75" customHeight="1">
      <c r="A143" s="213">
        <v>133</v>
      </c>
      <c r="B143" s="225" t="s">
        <v>129</v>
      </c>
      <c r="C143" s="217" t="s">
        <v>180</v>
      </c>
      <c r="D143" s="218">
        <v>45533</v>
      </c>
      <c r="E143" s="217">
        <v>180.21</v>
      </c>
      <c r="F143" s="217">
        <v>179.03666666666666</v>
      </c>
      <c r="G143" s="219">
        <v>176.71333333333331</v>
      </c>
      <c r="H143" s="219">
        <v>173.21666666666664</v>
      </c>
      <c r="I143" s="219">
        <v>170.89333333333329</v>
      </c>
      <c r="J143" s="219">
        <v>182.53333333333333</v>
      </c>
      <c r="K143" s="219">
        <v>184.85666666666665</v>
      </c>
      <c r="L143" s="219">
        <v>188.35333333333335</v>
      </c>
      <c r="M143" s="220">
        <v>181.36</v>
      </c>
      <c r="N143" s="220">
        <v>175.54</v>
      </c>
      <c r="O143" s="220">
        <v>57123750</v>
      </c>
      <c r="P143" s="221">
        <v>-1.2959243180198277E-2</v>
      </c>
    </row>
    <row r="144" spans="1:16" ht="12.75" customHeight="1">
      <c r="A144" s="213">
        <v>134</v>
      </c>
      <c r="B144" s="225" t="s">
        <v>85</v>
      </c>
      <c r="C144" s="217" t="s">
        <v>181</v>
      </c>
      <c r="D144" s="218">
        <v>45533</v>
      </c>
      <c r="E144" s="217">
        <v>7082.65</v>
      </c>
      <c r="F144" s="217">
        <v>7028.916666666667</v>
      </c>
      <c r="G144" s="219">
        <v>6940.0333333333338</v>
      </c>
      <c r="H144" s="219">
        <v>6797.416666666667</v>
      </c>
      <c r="I144" s="219">
        <v>6708.5333333333338</v>
      </c>
      <c r="J144" s="219">
        <v>7171.5333333333338</v>
      </c>
      <c r="K144" s="219">
        <v>7260.416666666667</v>
      </c>
      <c r="L144" s="219">
        <v>7403.0333333333338</v>
      </c>
      <c r="M144" s="220">
        <v>7117.8</v>
      </c>
      <c r="N144" s="220">
        <v>6886.3</v>
      </c>
      <c r="O144" s="220">
        <v>1305900</v>
      </c>
      <c r="P144" s="221">
        <v>5.7763401109057304E-3</v>
      </c>
    </row>
    <row r="145" spans="1:16" ht="12.75" customHeight="1">
      <c r="A145" s="213">
        <v>135</v>
      </c>
      <c r="B145" s="225" t="s">
        <v>838</v>
      </c>
      <c r="C145" s="217" t="s">
        <v>182</v>
      </c>
      <c r="D145" s="218">
        <v>45533</v>
      </c>
      <c r="E145" s="217">
        <v>3624.4</v>
      </c>
      <c r="F145" s="217">
        <v>3592.7333333333336</v>
      </c>
      <c r="G145" s="219">
        <v>3547.3166666666671</v>
      </c>
      <c r="H145" s="219">
        <v>3470.2333333333336</v>
      </c>
      <c r="I145" s="219">
        <v>3424.8166666666671</v>
      </c>
      <c r="J145" s="219">
        <v>3669.8166666666671</v>
      </c>
      <c r="K145" s="219">
        <v>3715.2333333333331</v>
      </c>
      <c r="L145" s="219">
        <v>3792.3166666666671</v>
      </c>
      <c r="M145" s="220">
        <v>3638.15</v>
      </c>
      <c r="N145" s="220">
        <v>3515.65</v>
      </c>
      <c r="O145" s="220">
        <v>1884750</v>
      </c>
      <c r="P145" s="221">
        <v>4.5935709429931047E-2</v>
      </c>
    </row>
    <row r="146" spans="1:16" ht="12.75" customHeight="1">
      <c r="A146" s="213">
        <v>136</v>
      </c>
      <c r="B146" s="225" t="s">
        <v>57</v>
      </c>
      <c r="C146" s="217" t="s">
        <v>183</v>
      </c>
      <c r="D146" s="218">
        <v>45533</v>
      </c>
      <c r="E146" s="217">
        <v>2530.5500000000002</v>
      </c>
      <c r="F146" s="217">
        <v>2525.4500000000003</v>
      </c>
      <c r="G146" s="219">
        <v>2511.9000000000005</v>
      </c>
      <c r="H146" s="219">
        <v>2493.2500000000005</v>
      </c>
      <c r="I146" s="219">
        <v>2479.7000000000007</v>
      </c>
      <c r="J146" s="219">
        <v>2544.1000000000004</v>
      </c>
      <c r="K146" s="219">
        <v>2557.6500000000005</v>
      </c>
      <c r="L146" s="219">
        <v>2576.3000000000002</v>
      </c>
      <c r="M146" s="220">
        <v>2539</v>
      </c>
      <c r="N146" s="220">
        <v>2506.8000000000002</v>
      </c>
      <c r="O146" s="220">
        <v>6405800</v>
      </c>
      <c r="P146" s="221">
        <v>-2.7242908339913746E-2</v>
      </c>
    </row>
    <row r="147" spans="1:16" ht="12.75" customHeight="1">
      <c r="A147" s="213">
        <v>137</v>
      </c>
      <c r="B147" s="225" t="s">
        <v>129</v>
      </c>
      <c r="C147" s="217" t="s">
        <v>184</v>
      </c>
      <c r="D147" s="218">
        <v>45533</v>
      </c>
      <c r="E147" s="217">
        <v>229.92</v>
      </c>
      <c r="F147" s="217">
        <v>228.62333333333333</v>
      </c>
      <c r="G147" s="219">
        <v>226.29666666666668</v>
      </c>
      <c r="H147" s="219">
        <v>222.67333333333335</v>
      </c>
      <c r="I147" s="219">
        <v>220.34666666666669</v>
      </c>
      <c r="J147" s="219">
        <v>232.24666666666667</v>
      </c>
      <c r="K147" s="219">
        <v>234.57333333333332</v>
      </c>
      <c r="L147" s="219">
        <v>238.19666666666666</v>
      </c>
      <c r="M147" s="220">
        <v>230.95</v>
      </c>
      <c r="N147" s="220">
        <v>225</v>
      </c>
      <c r="O147" s="220">
        <v>87606000</v>
      </c>
      <c r="P147" s="221">
        <v>1.4856904550904446E-2</v>
      </c>
    </row>
    <row r="148" spans="1:16" ht="12.75" customHeight="1">
      <c r="A148" s="213">
        <v>138</v>
      </c>
      <c r="B148" s="225" t="s">
        <v>185</v>
      </c>
      <c r="C148" s="217" t="s">
        <v>186</v>
      </c>
      <c r="D148" s="218">
        <v>45533</v>
      </c>
      <c r="E148" s="217">
        <v>418.65</v>
      </c>
      <c r="F148" s="217">
        <v>418.3</v>
      </c>
      <c r="G148" s="219">
        <v>415.85</v>
      </c>
      <c r="H148" s="219">
        <v>413.05</v>
      </c>
      <c r="I148" s="219">
        <v>410.6</v>
      </c>
      <c r="J148" s="219">
        <v>421.1</v>
      </c>
      <c r="K148" s="219">
        <v>423.54999999999995</v>
      </c>
      <c r="L148" s="219">
        <v>426.35</v>
      </c>
      <c r="M148" s="220">
        <v>420.75</v>
      </c>
      <c r="N148" s="220">
        <v>415.5</v>
      </c>
      <c r="O148" s="220">
        <v>92757000</v>
      </c>
      <c r="P148" s="221">
        <v>1.4419527879394347E-2</v>
      </c>
    </row>
    <row r="149" spans="1:16" ht="12.75" customHeight="1">
      <c r="A149" s="213">
        <v>139</v>
      </c>
      <c r="B149" s="225" t="s">
        <v>105</v>
      </c>
      <c r="C149" s="217" t="s">
        <v>187</v>
      </c>
      <c r="D149" s="218">
        <v>45533</v>
      </c>
      <c r="E149" s="217">
        <v>1778.85</v>
      </c>
      <c r="F149" s="217">
        <v>1773.1833333333334</v>
      </c>
      <c r="G149" s="219">
        <v>1761.3666666666668</v>
      </c>
      <c r="H149" s="219">
        <v>1743.8833333333334</v>
      </c>
      <c r="I149" s="219">
        <v>1732.0666666666668</v>
      </c>
      <c r="J149" s="219">
        <v>1790.6666666666667</v>
      </c>
      <c r="K149" s="219">
        <v>1802.4833333333333</v>
      </c>
      <c r="L149" s="219">
        <v>1819.9666666666667</v>
      </c>
      <c r="M149" s="220">
        <v>1785</v>
      </c>
      <c r="N149" s="220">
        <v>1755.7</v>
      </c>
      <c r="O149" s="220">
        <v>6959400</v>
      </c>
      <c r="P149" s="221">
        <v>2.6535880227155396E-2</v>
      </c>
    </row>
    <row r="150" spans="1:16" ht="12.75" customHeight="1">
      <c r="A150" s="213">
        <v>140</v>
      </c>
      <c r="B150" s="225" t="s">
        <v>85</v>
      </c>
      <c r="C150" s="222" t="s">
        <v>188</v>
      </c>
      <c r="D150" s="218">
        <v>45533</v>
      </c>
      <c r="E150" s="217">
        <v>10097.15</v>
      </c>
      <c r="F150" s="217">
        <v>10081.550000000001</v>
      </c>
      <c r="G150" s="219">
        <v>10013.100000000002</v>
      </c>
      <c r="H150" s="219">
        <v>9929.0500000000011</v>
      </c>
      <c r="I150" s="219">
        <v>9860.6000000000022</v>
      </c>
      <c r="J150" s="219">
        <v>10165.600000000002</v>
      </c>
      <c r="K150" s="219">
        <v>10234.050000000003</v>
      </c>
      <c r="L150" s="219">
        <v>10318.100000000002</v>
      </c>
      <c r="M150" s="220">
        <v>10150</v>
      </c>
      <c r="N150" s="220">
        <v>9997.5</v>
      </c>
      <c r="O150" s="220">
        <v>1832900</v>
      </c>
      <c r="P150" s="221">
        <v>2.5111856823266221E-2</v>
      </c>
    </row>
    <row r="151" spans="1:16" ht="12.75" customHeight="1">
      <c r="A151" s="213">
        <v>141</v>
      </c>
      <c r="B151" s="225" t="s">
        <v>82</v>
      </c>
      <c r="C151" s="224" t="s">
        <v>189</v>
      </c>
      <c r="D151" s="218">
        <v>45533</v>
      </c>
      <c r="E151" s="217">
        <v>327.60000000000002</v>
      </c>
      <c r="F151" s="217">
        <v>322.2</v>
      </c>
      <c r="G151" s="219">
        <v>314.79999999999995</v>
      </c>
      <c r="H151" s="219">
        <v>301.99999999999994</v>
      </c>
      <c r="I151" s="219">
        <v>294.59999999999991</v>
      </c>
      <c r="J151" s="219">
        <v>335</v>
      </c>
      <c r="K151" s="219">
        <v>342.4</v>
      </c>
      <c r="L151" s="219">
        <v>355.20000000000005</v>
      </c>
      <c r="M151" s="220">
        <v>329.6</v>
      </c>
      <c r="N151" s="220">
        <v>309.39999999999998</v>
      </c>
      <c r="O151" s="220">
        <v>125962375</v>
      </c>
      <c r="P151" s="221">
        <v>-6.6189977380030664E-3</v>
      </c>
    </row>
    <row r="152" spans="1:16" ht="12.75" customHeight="1">
      <c r="A152" s="213">
        <v>142</v>
      </c>
      <c r="B152" s="225" t="s">
        <v>45</v>
      </c>
      <c r="C152" s="217" t="s">
        <v>190</v>
      </c>
      <c r="D152" s="218">
        <v>45533</v>
      </c>
      <c r="E152" s="217">
        <v>41295.15</v>
      </c>
      <c r="F152" s="217">
        <v>41524.066666666673</v>
      </c>
      <c r="G152" s="219">
        <v>40675.733333333344</v>
      </c>
      <c r="H152" s="219">
        <v>40056.316666666673</v>
      </c>
      <c r="I152" s="219">
        <v>39207.983333333344</v>
      </c>
      <c r="J152" s="219">
        <v>42143.483333333344</v>
      </c>
      <c r="K152" s="219">
        <v>42991.816666666673</v>
      </c>
      <c r="L152" s="219">
        <v>43611.233333333344</v>
      </c>
      <c r="M152" s="220">
        <v>42372.4</v>
      </c>
      <c r="N152" s="220">
        <v>40904.65</v>
      </c>
      <c r="O152" s="220">
        <v>184545</v>
      </c>
      <c r="P152" s="221">
        <v>1.3176315572757967E-2</v>
      </c>
    </row>
    <row r="153" spans="1:16" ht="12.75" customHeight="1">
      <c r="A153" s="213">
        <v>143</v>
      </c>
      <c r="B153" s="225" t="s">
        <v>42</v>
      </c>
      <c r="C153" s="217" t="s">
        <v>191</v>
      </c>
      <c r="D153" s="218">
        <v>45533</v>
      </c>
      <c r="E153" s="217">
        <v>985.7</v>
      </c>
      <c r="F153" s="217">
        <v>992.61666666666667</v>
      </c>
      <c r="G153" s="219">
        <v>968.33333333333337</v>
      </c>
      <c r="H153" s="219">
        <v>950.9666666666667</v>
      </c>
      <c r="I153" s="219">
        <v>926.68333333333339</v>
      </c>
      <c r="J153" s="219">
        <v>1009.9833333333333</v>
      </c>
      <c r="K153" s="219">
        <v>1034.2666666666667</v>
      </c>
      <c r="L153" s="219">
        <v>1051.6333333333332</v>
      </c>
      <c r="M153" s="220">
        <v>1016.9</v>
      </c>
      <c r="N153" s="220">
        <v>975.25</v>
      </c>
      <c r="O153" s="220">
        <v>11388000</v>
      </c>
      <c r="P153" s="221">
        <v>8.0019916067999144E-2</v>
      </c>
    </row>
    <row r="154" spans="1:16" ht="12.75" customHeight="1">
      <c r="A154" s="213">
        <v>144</v>
      </c>
      <c r="B154" s="225" t="s">
        <v>85</v>
      </c>
      <c r="C154" s="217" t="s">
        <v>192</v>
      </c>
      <c r="D154" s="218">
        <v>45533</v>
      </c>
      <c r="E154" s="217">
        <v>4698.95</v>
      </c>
      <c r="F154" s="217">
        <v>4662.333333333333</v>
      </c>
      <c r="G154" s="219">
        <v>4607.2166666666662</v>
      </c>
      <c r="H154" s="219">
        <v>4515.4833333333336</v>
      </c>
      <c r="I154" s="219">
        <v>4460.3666666666668</v>
      </c>
      <c r="J154" s="219">
        <v>4754.0666666666657</v>
      </c>
      <c r="K154" s="219">
        <v>4809.1833333333325</v>
      </c>
      <c r="L154" s="219">
        <v>4900.9166666666652</v>
      </c>
      <c r="M154" s="220">
        <v>4717.45</v>
      </c>
      <c r="N154" s="220">
        <v>4570.6000000000004</v>
      </c>
      <c r="O154" s="220">
        <v>2529800</v>
      </c>
      <c r="P154" s="221">
        <v>2.3630330986485391E-2</v>
      </c>
    </row>
    <row r="155" spans="1:16" ht="12.75" customHeight="1">
      <c r="A155" s="213">
        <v>145</v>
      </c>
      <c r="B155" s="225" t="s">
        <v>82</v>
      </c>
      <c r="C155" s="222" t="s">
        <v>193</v>
      </c>
      <c r="D155" s="218">
        <v>45533</v>
      </c>
      <c r="E155" s="217">
        <v>364.65</v>
      </c>
      <c r="F155" s="217">
        <v>364.25</v>
      </c>
      <c r="G155" s="219">
        <v>360.5</v>
      </c>
      <c r="H155" s="219">
        <v>356.35</v>
      </c>
      <c r="I155" s="219">
        <v>352.6</v>
      </c>
      <c r="J155" s="219">
        <v>368.4</v>
      </c>
      <c r="K155" s="219">
        <v>372.15</v>
      </c>
      <c r="L155" s="219">
        <v>376.29999999999995</v>
      </c>
      <c r="M155" s="220">
        <v>368</v>
      </c>
      <c r="N155" s="220">
        <v>360.1</v>
      </c>
      <c r="O155" s="220">
        <v>26739000</v>
      </c>
      <c r="P155" s="221">
        <v>4.0023337222870478E-2</v>
      </c>
    </row>
    <row r="156" spans="1:16" ht="12.75" customHeight="1">
      <c r="A156" s="213">
        <v>146</v>
      </c>
      <c r="B156" s="225" t="s">
        <v>66</v>
      </c>
      <c r="C156" s="217" t="s">
        <v>194</v>
      </c>
      <c r="D156" s="218">
        <v>45533</v>
      </c>
      <c r="E156" s="217">
        <v>494.15</v>
      </c>
      <c r="F156" s="217">
        <v>492.56666666666666</v>
      </c>
      <c r="G156" s="219">
        <v>481.58333333333331</v>
      </c>
      <c r="H156" s="219">
        <v>469.01666666666665</v>
      </c>
      <c r="I156" s="219">
        <v>458.0333333333333</v>
      </c>
      <c r="J156" s="219">
        <v>505.13333333333333</v>
      </c>
      <c r="K156" s="219">
        <v>516.11666666666667</v>
      </c>
      <c r="L156" s="219">
        <v>528.68333333333339</v>
      </c>
      <c r="M156" s="220">
        <v>503.55</v>
      </c>
      <c r="N156" s="220">
        <v>480</v>
      </c>
      <c r="O156" s="220">
        <v>53870700</v>
      </c>
      <c r="P156" s="221">
        <v>-7.5204176945369199E-3</v>
      </c>
    </row>
    <row r="157" spans="1:16" ht="12.75" customHeight="1">
      <c r="A157" s="213">
        <v>147</v>
      </c>
      <c r="B157" s="225" t="s">
        <v>57</v>
      </c>
      <c r="C157" s="217" t="s">
        <v>195</v>
      </c>
      <c r="D157" s="218">
        <v>45533</v>
      </c>
      <c r="E157" s="217">
        <v>3164.05</v>
      </c>
      <c r="F157" s="217">
        <v>3149.6333333333332</v>
      </c>
      <c r="G157" s="219">
        <v>3086.4166666666665</v>
      </c>
      <c r="H157" s="219">
        <v>3008.7833333333333</v>
      </c>
      <c r="I157" s="219">
        <v>2945.5666666666666</v>
      </c>
      <c r="J157" s="219">
        <v>3227.2666666666664</v>
      </c>
      <c r="K157" s="219">
        <v>3290.4833333333336</v>
      </c>
      <c r="L157" s="219">
        <v>3368.1166666666663</v>
      </c>
      <c r="M157" s="220">
        <v>3212.85</v>
      </c>
      <c r="N157" s="220">
        <v>3072</v>
      </c>
      <c r="O157" s="220">
        <v>2596750</v>
      </c>
      <c r="P157" s="221">
        <v>5.4517766497461928E-2</v>
      </c>
    </row>
    <row r="158" spans="1:16" ht="12.75" customHeight="1">
      <c r="A158" s="213">
        <v>148</v>
      </c>
      <c r="B158" s="225" t="s">
        <v>838</v>
      </c>
      <c r="C158" s="217" t="s">
        <v>196</v>
      </c>
      <c r="D158" s="218">
        <v>45533</v>
      </c>
      <c r="E158" s="217">
        <v>4436.6499999999996</v>
      </c>
      <c r="F158" s="217">
        <v>4413.3</v>
      </c>
      <c r="G158" s="219">
        <v>4363.3500000000004</v>
      </c>
      <c r="H158" s="219">
        <v>4290.05</v>
      </c>
      <c r="I158" s="219">
        <v>4240.1000000000004</v>
      </c>
      <c r="J158" s="219">
        <v>4486.6000000000004</v>
      </c>
      <c r="K158" s="219">
        <v>4536.5499999999993</v>
      </c>
      <c r="L158" s="219">
        <v>4609.8500000000004</v>
      </c>
      <c r="M158" s="220">
        <v>4463.25</v>
      </c>
      <c r="N158" s="220">
        <v>4340</v>
      </c>
      <c r="O158" s="220">
        <v>1880750</v>
      </c>
      <c r="P158" s="221">
        <v>4.4280955024986121E-2</v>
      </c>
    </row>
    <row r="159" spans="1:16" ht="12.75" customHeight="1">
      <c r="A159" s="213">
        <v>149</v>
      </c>
      <c r="B159" s="225" t="s">
        <v>61</v>
      </c>
      <c r="C159" s="217" t="s">
        <v>197</v>
      </c>
      <c r="D159" s="218">
        <v>45533</v>
      </c>
      <c r="E159" s="217">
        <v>116.58</v>
      </c>
      <c r="F159" s="217">
        <v>115.92666666666666</v>
      </c>
      <c r="G159" s="219">
        <v>114.97333333333333</v>
      </c>
      <c r="H159" s="219">
        <v>113.36666666666666</v>
      </c>
      <c r="I159" s="219">
        <v>112.41333333333333</v>
      </c>
      <c r="J159" s="219">
        <v>117.53333333333333</v>
      </c>
      <c r="K159" s="219">
        <v>118.48666666666668</v>
      </c>
      <c r="L159" s="219">
        <v>120.09333333333333</v>
      </c>
      <c r="M159" s="220">
        <v>116.88</v>
      </c>
      <c r="N159" s="220">
        <v>114.32</v>
      </c>
      <c r="O159" s="220">
        <v>285872000</v>
      </c>
      <c r="P159" s="221">
        <v>4.8102305390977887E-2</v>
      </c>
    </row>
    <row r="160" spans="1:16" ht="12.75" customHeight="1">
      <c r="A160" s="213">
        <v>150</v>
      </c>
      <c r="B160" s="225" t="s">
        <v>40</v>
      </c>
      <c r="C160" s="217" t="s">
        <v>198</v>
      </c>
      <c r="D160" s="218">
        <v>45533</v>
      </c>
      <c r="E160" s="217">
        <v>6727.35</v>
      </c>
      <c r="F160" s="217">
        <v>6663.9333333333334</v>
      </c>
      <c r="G160" s="219">
        <v>6572.3666666666668</v>
      </c>
      <c r="H160" s="219">
        <v>6417.3833333333332</v>
      </c>
      <c r="I160" s="219">
        <v>6325.8166666666666</v>
      </c>
      <c r="J160" s="219">
        <v>6818.916666666667</v>
      </c>
      <c r="K160" s="219">
        <v>6910.4833333333345</v>
      </c>
      <c r="L160" s="219">
        <v>7065.4666666666672</v>
      </c>
      <c r="M160" s="220">
        <v>6755.5</v>
      </c>
      <c r="N160" s="220">
        <v>6508.95</v>
      </c>
      <c r="O160" s="220">
        <v>2938250</v>
      </c>
      <c r="P160" s="221">
        <v>8.5091899251191281E-5</v>
      </c>
    </row>
    <row r="161" spans="1:16" ht="12.75" customHeight="1">
      <c r="A161" s="213">
        <v>151</v>
      </c>
      <c r="B161" s="225" t="s">
        <v>185</v>
      </c>
      <c r="C161" s="224" t="s">
        <v>199</v>
      </c>
      <c r="D161" s="218">
        <v>45533</v>
      </c>
      <c r="E161" s="217">
        <v>350.3</v>
      </c>
      <c r="F161" s="217">
        <v>347.58333333333331</v>
      </c>
      <c r="G161" s="219">
        <v>344.41666666666663</v>
      </c>
      <c r="H161" s="219">
        <v>338.5333333333333</v>
      </c>
      <c r="I161" s="219">
        <v>335.36666666666662</v>
      </c>
      <c r="J161" s="219">
        <v>353.46666666666664</v>
      </c>
      <c r="K161" s="219">
        <v>356.63333333333327</v>
      </c>
      <c r="L161" s="219">
        <v>362.51666666666665</v>
      </c>
      <c r="M161" s="220">
        <v>350.75</v>
      </c>
      <c r="N161" s="220">
        <v>341.7</v>
      </c>
      <c r="O161" s="220">
        <v>70452000</v>
      </c>
      <c r="P161" s="221">
        <v>1.0742237454601259E-3</v>
      </c>
    </row>
    <row r="162" spans="1:16" ht="12.75" customHeight="1">
      <c r="A162" s="213">
        <v>152</v>
      </c>
      <c r="B162" s="225" t="s">
        <v>200</v>
      </c>
      <c r="C162" s="217" t="s">
        <v>201</v>
      </c>
      <c r="D162" s="218">
        <v>45533</v>
      </c>
      <c r="E162" s="217">
        <v>1466.05</v>
      </c>
      <c r="F162" s="217">
        <v>1452.0833333333333</v>
      </c>
      <c r="G162" s="219">
        <v>1434.1166666666666</v>
      </c>
      <c r="H162" s="219">
        <v>1402.1833333333334</v>
      </c>
      <c r="I162" s="219">
        <v>1384.2166666666667</v>
      </c>
      <c r="J162" s="219">
        <v>1484.0166666666664</v>
      </c>
      <c r="K162" s="219">
        <v>1501.9833333333331</v>
      </c>
      <c r="L162" s="219">
        <v>1533.9166666666663</v>
      </c>
      <c r="M162" s="220">
        <v>1470.05</v>
      </c>
      <c r="N162" s="220">
        <v>1420.15</v>
      </c>
      <c r="O162" s="220">
        <v>4499385</v>
      </c>
      <c r="P162" s="221">
        <v>-6.024096385542169E-3</v>
      </c>
    </row>
    <row r="163" spans="1:16" ht="12.75" customHeight="1">
      <c r="A163" s="213">
        <v>153</v>
      </c>
      <c r="B163" s="225" t="s">
        <v>47</v>
      </c>
      <c r="C163" s="217" t="s">
        <v>202</v>
      </c>
      <c r="D163" s="218">
        <v>45533</v>
      </c>
      <c r="E163" s="217">
        <v>823.4</v>
      </c>
      <c r="F163" s="217">
        <v>822.53333333333342</v>
      </c>
      <c r="G163" s="219">
        <v>817.06666666666683</v>
      </c>
      <c r="H163" s="219">
        <v>810.73333333333346</v>
      </c>
      <c r="I163" s="219">
        <v>805.26666666666688</v>
      </c>
      <c r="J163" s="219">
        <v>828.86666666666679</v>
      </c>
      <c r="K163" s="219">
        <v>834.33333333333326</v>
      </c>
      <c r="L163" s="219">
        <v>840.66666666666674</v>
      </c>
      <c r="M163" s="220">
        <v>828</v>
      </c>
      <c r="N163" s="220">
        <v>816.2</v>
      </c>
      <c r="O163" s="220">
        <v>9336400</v>
      </c>
      <c r="P163" s="221">
        <v>6.2293880542323198E-3</v>
      </c>
    </row>
    <row r="164" spans="1:16" ht="12.75" customHeight="1">
      <c r="A164" s="213">
        <v>154</v>
      </c>
      <c r="B164" s="225" t="s">
        <v>61</v>
      </c>
      <c r="C164" s="217" t="s">
        <v>203</v>
      </c>
      <c r="D164" s="218">
        <v>45533</v>
      </c>
      <c r="E164" s="217">
        <v>216.34</v>
      </c>
      <c r="F164" s="217">
        <v>216.04666666666665</v>
      </c>
      <c r="G164" s="219">
        <v>212.29333333333329</v>
      </c>
      <c r="H164" s="219">
        <v>208.24666666666664</v>
      </c>
      <c r="I164" s="219">
        <v>204.49333333333328</v>
      </c>
      <c r="J164" s="219">
        <v>220.09333333333331</v>
      </c>
      <c r="K164" s="219">
        <v>223.84666666666669</v>
      </c>
      <c r="L164" s="219">
        <v>227.89333333333332</v>
      </c>
      <c r="M164" s="220">
        <v>219.8</v>
      </c>
      <c r="N164" s="220">
        <v>212</v>
      </c>
      <c r="O164" s="220">
        <v>72372500</v>
      </c>
      <c r="P164" s="221">
        <v>-4.5390461125820979E-3</v>
      </c>
    </row>
    <row r="165" spans="1:16" ht="12.75" customHeight="1">
      <c r="A165" s="213">
        <v>155</v>
      </c>
      <c r="B165" s="225" t="s">
        <v>66</v>
      </c>
      <c r="C165" s="217" t="s">
        <v>204</v>
      </c>
      <c r="D165" s="218">
        <v>45533</v>
      </c>
      <c r="E165" s="217">
        <v>588.65</v>
      </c>
      <c r="F165" s="217">
        <v>584.9</v>
      </c>
      <c r="G165" s="219">
        <v>577</v>
      </c>
      <c r="H165" s="219">
        <v>565.35</v>
      </c>
      <c r="I165" s="219">
        <v>557.45000000000005</v>
      </c>
      <c r="J165" s="219">
        <v>596.54999999999995</v>
      </c>
      <c r="K165" s="219">
        <v>604.44999999999982</v>
      </c>
      <c r="L165" s="219">
        <v>616.09999999999991</v>
      </c>
      <c r="M165" s="220">
        <v>592.79999999999995</v>
      </c>
      <c r="N165" s="220">
        <v>573.25</v>
      </c>
      <c r="O165" s="220">
        <v>49356000</v>
      </c>
      <c r="P165" s="221">
        <v>-8.0791028578319057E-3</v>
      </c>
    </row>
    <row r="166" spans="1:16" ht="12.75" customHeight="1">
      <c r="A166" s="213">
        <v>156</v>
      </c>
      <c r="B166" s="225" t="s">
        <v>82</v>
      </c>
      <c r="C166" s="217" t="s">
        <v>205</v>
      </c>
      <c r="D166" s="218">
        <v>45533</v>
      </c>
      <c r="E166" s="217">
        <v>2932.1</v>
      </c>
      <c r="F166" s="217">
        <v>2934.1833333333329</v>
      </c>
      <c r="G166" s="219">
        <v>2920.3666666666659</v>
      </c>
      <c r="H166" s="219">
        <v>2908.6333333333328</v>
      </c>
      <c r="I166" s="219">
        <v>2894.8166666666657</v>
      </c>
      <c r="J166" s="219">
        <v>2945.9166666666661</v>
      </c>
      <c r="K166" s="219">
        <v>2959.7333333333327</v>
      </c>
      <c r="L166" s="219">
        <v>2971.4666666666662</v>
      </c>
      <c r="M166" s="220">
        <v>2948</v>
      </c>
      <c r="N166" s="220">
        <v>2922.45</v>
      </c>
      <c r="O166" s="220">
        <v>43248500</v>
      </c>
      <c r="P166" s="221">
        <v>2.6944881422338311E-2</v>
      </c>
    </row>
    <row r="167" spans="1:16" ht="12.75" customHeight="1">
      <c r="A167" s="213">
        <v>157</v>
      </c>
      <c r="B167" s="225" t="s">
        <v>129</v>
      </c>
      <c r="C167" s="217" t="s">
        <v>206</v>
      </c>
      <c r="D167" s="218">
        <v>45533</v>
      </c>
      <c r="E167" s="217">
        <v>142.26</v>
      </c>
      <c r="F167" s="217">
        <v>140.90666666666667</v>
      </c>
      <c r="G167" s="219">
        <v>138.83333333333334</v>
      </c>
      <c r="H167" s="219">
        <v>135.40666666666667</v>
      </c>
      <c r="I167" s="219">
        <v>133.33333333333334</v>
      </c>
      <c r="J167" s="219">
        <v>144.33333333333334</v>
      </c>
      <c r="K167" s="219">
        <v>146.40666666666667</v>
      </c>
      <c r="L167" s="219">
        <v>149.83333333333334</v>
      </c>
      <c r="M167" s="220">
        <v>142.97999999999999</v>
      </c>
      <c r="N167" s="220">
        <v>137.47999999999999</v>
      </c>
      <c r="O167" s="220">
        <v>136568000</v>
      </c>
      <c r="P167" s="221">
        <v>-5.9106128985296257E-3</v>
      </c>
    </row>
    <row r="168" spans="1:16" ht="12.75" customHeight="1">
      <c r="A168" s="213">
        <v>158</v>
      </c>
      <c r="B168" s="225" t="s">
        <v>66</v>
      </c>
      <c r="C168" s="217" t="s">
        <v>207</v>
      </c>
      <c r="D168" s="218">
        <v>45533</v>
      </c>
      <c r="E168" s="217">
        <v>704.75</v>
      </c>
      <c r="F168" s="217">
        <v>702.88333333333321</v>
      </c>
      <c r="G168" s="219">
        <v>700.1666666666664</v>
      </c>
      <c r="H168" s="219">
        <v>695.58333333333314</v>
      </c>
      <c r="I168" s="219">
        <v>692.86666666666633</v>
      </c>
      <c r="J168" s="219">
        <v>707.46666666666647</v>
      </c>
      <c r="K168" s="219">
        <v>710.18333333333317</v>
      </c>
      <c r="L168" s="219">
        <v>714.76666666666654</v>
      </c>
      <c r="M168" s="220">
        <v>705.6</v>
      </c>
      <c r="N168" s="220">
        <v>698.3</v>
      </c>
      <c r="O168" s="220">
        <v>25158400</v>
      </c>
      <c r="P168" s="221">
        <v>1.3764868959736953E-2</v>
      </c>
    </row>
    <row r="169" spans="1:16" ht="12.75" customHeight="1">
      <c r="A169" s="213">
        <v>159</v>
      </c>
      <c r="B169" s="225" t="s">
        <v>66</v>
      </c>
      <c r="C169" s="222" t="s">
        <v>208</v>
      </c>
      <c r="D169" s="218">
        <v>45533</v>
      </c>
      <c r="E169" s="217">
        <v>1694.7</v>
      </c>
      <c r="F169" s="217">
        <v>1693.8</v>
      </c>
      <c r="G169" s="219">
        <v>1683.8999999999999</v>
      </c>
      <c r="H169" s="219">
        <v>1673.1</v>
      </c>
      <c r="I169" s="219">
        <v>1663.1999999999998</v>
      </c>
      <c r="J169" s="219">
        <v>1704.6</v>
      </c>
      <c r="K169" s="219">
        <v>1714.5</v>
      </c>
      <c r="L169" s="219">
        <v>1725.3</v>
      </c>
      <c r="M169" s="220">
        <v>1703.7</v>
      </c>
      <c r="N169" s="220">
        <v>1683</v>
      </c>
      <c r="O169" s="220">
        <v>6780375</v>
      </c>
      <c r="P169" s="221">
        <v>-1.2506826870562534E-2</v>
      </c>
    </row>
    <row r="170" spans="1:16" ht="12.75" customHeight="1">
      <c r="A170" s="213">
        <v>160</v>
      </c>
      <c r="B170" s="225" t="s">
        <v>61</v>
      </c>
      <c r="C170" s="217" t="s">
        <v>209</v>
      </c>
      <c r="D170" s="218">
        <v>45533</v>
      </c>
      <c r="E170" s="217">
        <v>813.15</v>
      </c>
      <c r="F170" s="217">
        <v>810.38333333333321</v>
      </c>
      <c r="G170" s="219">
        <v>806.06666666666638</v>
      </c>
      <c r="H170" s="219">
        <v>798.98333333333312</v>
      </c>
      <c r="I170" s="219">
        <v>794.66666666666629</v>
      </c>
      <c r="J170" s="219">
        <v>817.46666666666647</v>
      </c>
      <c r="K170" s="219">
        <v>821.7833333333333</v>
      </c>
      <c r="L170" s="219">
        <v>828.86666666666656</v>
      </c>
      <c r="M170" s="220">
        <v>814.7</v>
      </c>
      <c r="N170" s="220">
        <v>803.3</v>
      </c>
      <c r="O170" s="220">
        <v>90973500</v>
      </c>
      <c r="P170" s="221">
        <v>5.1018109349276496E-2</v>
      </c>
    </row>
    <row r="171" spans="1:16" ht="12.75" customHeight="1">
      <c r="A171" s="213">
        <v>161</v>
      </c>
      <c r="B171" s="225" t="s">
        <v>47</v>
      </c>
      <c r="C171" s="217" t="s">
        <v>210</v>
      </c>
      <c r="D171" s="218">
        <v>45533</v>
      </c>
      <c r="E171" s="217">
        <v>25228.55</v>
      </c>
      <c r="F171" s="217">
        <v>25708.100000000002</v>
      </c>
      <c r="G171" s="219">
        <v>24590.450000000004</v>
      </c>
      <c r="H171" s="219">
        <v>23952.350000000002</v>
      </c>
      <c r="I171" s="219">
        <v>22834.700000000004</v>
      </c>
      <c r="J171" s="219">
        <v>26346.200000000004</v>
      </c>
      <c r="K171" s="219">
        <v>27463.850000000006</v>
      </c>
      <c r="L171" s="219">
        <v>28101.950000000004</v>
      </c>
      <c r="M171" s="220">
        <v>26825.75</v>
      </c>
      <c r="N171" s="220">
        <v>25070</v>
      </c>
      <c r="O171" s="220">
        <v>295550</v>
      </c>
      <c r="P171" s="221">
        <v>7.2192998367495015E-2</v>
      </c>
    </row>
    <row r="172" spans="1:16" ht="12.75" customHeight="1">
      <c r="A172" s="213">
        <v>162</v>
      </c>
      <c r="B172" s="225" t="s">
        <v>40</v>
      </c>
      <c r="C172" s="217" t="s">
        <v>211</v>
      </c>
      <c r="D172" s="218">
        <v>45533</v>
      </c>
      <c r="E172" s="217">
        <v>6837.1</v>
      </c>
      <c r="F172" s="217">
        <v>6773.7</v>
      </c>
      <c r="G172" s="219">
        <v>6655.4</v>
      </c>
      <c r="H172" s="219">
        <v>6473.7</v>
      </c>
      <c r="I172" s="219">
        <v>6355.4</v>
      </c>
      <c r="J172" s="219">
        <v>6955.4</v>
      </c>
      <c r="K172" s="219">
        <v>7073.7000000000007</v>
      </c>
      <c r="L172" s="219">
        <v>7255.4</v>
      </c>
      <c r="M172" s="220">
        <v>6892</v>
      </c>
      <c r="N172" s="220">
        <v>6592</v>
      </c>
      <c r="O172" s="220">
        <v>2396100</v>
      </c>
      <c r="P172" s="221">
        <v>6.5146362605854505E-2</v>
      </c>
    </row>
    <row r="173" spans="1:16" ht="12.75" customHeight="1">
      <c r="A173" s="213">
        <v>163</v>
      </c>
      <c r="B173" s="225" t="s">
        <v>45</v>
      </c>
      <c r="C173" s="217" t="s">
        <v>212</v>
      </c>
      <c r="D173" s="218">
        <v>45533</v>
      </c>
      <c r="E173" s="217">
        <v>2603.9499999999998</v>
      </c>
      <c r="F173" s="217">
        <v>2571.8333333333335</v>
      </c>
      <c r="G173" s="219">
        <v>2533.666666666667</v>
      </c>
      <c r="H173" s="219">
        <v>2463.3833333333337</v>
      </c>
      <c r="I173" s="219">
        <v>2425.2166666666672</v>
      </c>
      <c r="J173" s="219">
        <v>2642.1166666666668</v>
      </c>
      <c r="K173" s="219">
        <v>2680.2833333333338</v>
      </c>
      <c r="L173" s="219">
        <v>2750.5666666666666</v>
      </c>
      <c r="M173" s="220">
        <v>2610</v>
      </c>
      <c r="N173" s="220">
        <v>2501.5500000000002</v>
      </c>
      <c r="O173" s="220">
        <v>5104125</v>
      </c>
      <c r="P173" s="221">
        <v>1.3477289650037231E-2</v>
      </c>
    </row>
    <row r="174" spans="1:16" ht="12.75" customHeight="1">
      <c r="A174" s="213">
        <v>164</v>
      </c>
      <c r="B174" s="225" t="s">
        <v>66</v>
      </c>
      <c r="C174" s="217" t="s">
        <v>213</v>
      </c>
      <c r="D174" s="218">
        <v>45533</v>
      </c>
      <c r="E174" s="217">
        <v>2933.95</v>
      </c>
      <c r="F174" s="217">
        <v>2917.5500000000006</v>
      </c>
      <c r="G174" s="219">
        <v>2893.7000000000012</v>
      </c>
      <c r="H174" s="219">
        <v>2853.4500000000007</v>
      </c>
      <c r="I174" s="219">
        <v>2829.6000000000013</v>
      </c>
      <c r="J174" s="219">
        <v>2957.8000000000011</v>
      </c>
      <c r="K174" s="219">
        <v>2981.6500000000005</v>
      </c>
      <c r="L174" s="219">
        <v>3021.900000000001</v>
      </c>
      <c r="M174" s="220">
        <v>2941.4</v>
      </c>
      <c r="N174" s="220">
        <v>2877.3</v>
      </c>
      <c r="O174" s="220">
        <v>7029300</v>
      </c>
      <c r="P174" s="221">
        <v>-1.6206911029936599E-2</v>
      </c>
    </row>
    <row r="175" spans="1:16" ht="12.75" customHeight="1">
      <c r="A175" s="213">
        <v>165</v>
      </c>
      <c r="B175" s="225" t="s">
        <v>42</v>
      </c>
      <c r="C175" s="217" t="s">
        <v>214</v>
      </c>
      <c r="D175" s="218">
        <v>45533</v>
      </c>
      <c r="E175" s="217">
        <v>1737.8</v>
      </c>
      <c r="F175" s="217">
        <v>1730.8499999999997</v>
      </c>
      <c r="G175" s="219">
        <v>1721.2999999999993</v>
      </c>
      <c r="H175" s="219">
        <v>1704.7999999999995</v>
      </c>
      <c r="I175" s="219">
        <v>1695.2499999999991</v>
      </c>
      <c r="J175" s="219">
        <v>1747.3499999999995</v>
      </c>
      <c r="K175" s="219">
        <v>1756.9</v>
      </c>
      <c r="L175" s="219">
        <v>1773.3999999999996</v>
      </c>
      <c r="M175" s="220">
        <v>1740.4</v>
      </c>
      <c r="N175" s="220">
        <v>1714.35</v>
      </c>
      <c r="O175" s="220">
        <v>16494100</v>
      </c>
      <c r="P175" s="221">
        <v>2.5905607802159527E-2</v>
      </c>
    </row>
    <row r="176" spans="1:16" ht="12.75" customHeight="1">
      <c r="A176" s="213">
        <v>166</v>
      </c>
      <c r="B176" s="225" t="s">
        <v>200</v>
      </c>
      <c r="C176" s="217" t="s">
        <v>215</v>
      </c>
      <c r="D176" s="218">
        <v>45533</v>
      </c>
      <c r="E176" s="217">
        <v>886.8</v>
      </c>
      <c r="F176" s="217">
        <v>882.66666666666663</v>
      </c>
      <c r="G176" s="219">
        <v>877.13333333333321</v>
      </c>
      <c r="H176" s="219">
        <v>867.46666666666658</v>
      </c>
      <c r="I176" s="219">
        <v>861.93333333333317</v>
      </c>
      <c r="J176" s="219">
        <v>892.33333333333326</v>
      </c>
      <c r="K176" s="219">
        <v>897.86666666666679</v>
      </c>
      <c r="L176" s="219">
        <v>907.5333333333333</v>
      </c>
      <c r="M176" s="220">
        <v>888.2</v>
      </c>
      <c r="N176" s="220">
        <v>873</v>
      </c>
      <c r="O176" s="220">
        <v>7564500</v>
      </c>
      <c r="P176" s="221">
        <v>2.7087576374745417E-2</v>
      </c>
    </row>
    <row r="177" spans="1:16" ht="12.75" customHeight="1">
      <c r="A177" s="213">
        <v>167</v>
      </c>
      <c r="B177" s="225" t="s">
        <v>42</v>
      </c>
      <c r="C177" s="217" t="s">
        <v>216</v>
      </c>
      <c r="D177" s="218">
        <v>45533</v>
      </c>
      <c r="E177" s="217">
        <v>851.35</v>
      </c>
      <c r="F177" s="217">
        <v>842.7166666666667</v>
      </c>
      <c r="G177" s="219">
        <v>831.63333333333344</v>
      </c>
      <c r="H177" s="219">
        <v>811.91666666666674</v>
      </c>
      <c r="I177" s="219">
        <v>800.83333333333348</v>
      </c>
      <c r="J177" s="219">
        <v>862.43333333333339</v>
      </c>
      <c r="K177" s="219">
        <v>873.51666666666665</v>
      </c>
      <c r="L177" s="219">
        <v>893.23333333333335</v>
      </c>
      <c r="M177" s="220">
        <v>853.8</v>
      </c>
      <c r="N177" s="220">
        <v>823</v>
      </c>
      <c r="O177" s="220">
        <v>6621000</v>
      </c>
      <c r="P177" s="221">
        <v>6.156806156806157E-2</v>
      </c>
    </row>
    <row r="178" spans="1:16" ht="12.75" customHeight="1">
      <c r="A178" s="213">
        <v>168</v>
      </c>
      <c r="B178" s="225" t="s">
        <v>838</v>
      </c>
      <c r="C178" s="224" t="s">
        <v>217</v>
      </c>
      <c r="D178" s="218">
        <v>45533</v>
      </c>
      <c r="E178" s="217">
        <v>1056.5</v>
      </c>
      <c r="F178" s="217">
        <v>1051.1666666666667</v>
      </c>
      <c r="G178" s="219">
        <v>1042.3833333333334</v>
      </c>
      <c r="H178" s="219">
        <v>1028.2666666666667</v>
      </c>
      <c r="I178" s="219">
        <v>1019.4833333333333</v>
      </c>
      <c r="J178" s="219">
        <v>1065.2833333333335</v>
      </c>
      <c r="K178" s="219">
        <v>1074.0666666666668</v>
      </c>
      <c r="L178" s="219">
        <v>1088.1833333333336</v>
      </c>
      <c r="M178" s="220">
        <v>1059.95</v>
      </c>
      <c r="N178" s="220">
        <v>1037.05</v>
      </c>
      <c r="O178" s="220">
        <v>9375300</v>
      </c>
      <c r="P178" s="221">
        <v>1.1932324131789849E-2</v>
      </c>
    </row>
    <row r="179" spans="1:16" ht="12.75" customHeight="1">
      <c r="A179" s="213">
        <v>169</v>
      </c>
      <c r="B179" s="225" t="s">
        <v>77</v>
      </c>
      <c r="C179" s="217" t="s">
        <v>218</v>
      </c>
      <c r="D179" s="218">
        <v>45533</v>
      </c>
      <c r="E179" s="217">
        <v>1886.95</v>
      </c>
      <c r="F179" s="217">
        <v>1877.7833333333335</v>
      </c>
      <c r="G179" s="219">
        <v>1864.366666666667</v>
      </c>
      <c r="H179" s="219">
        <v>1841.7833333333335</v>
      </c>
      <c r="I179" s="219">
        <v>1828.366666666667</v>
      </c>
      <c r="J179" s="219">
        <v>1900.366666666667</v>
      </c>
      <c r="K179" s="219">
        <v>1913.7833333333335</v>
      </c>
      <c r="L179" s="219">
        <v>1936.366666666667</v>
      </c>
      <c r="M179" s="220">
        <v>1891.2</v>
      </c>
      <c r="N179" s="220">
        <v>1855.2</v>
      </c>
      <c r="O179" s="220">
        <v>6865500</v>
      </c>
      <c r="P179" s="221">
        <v>6.6715542521994138E-3</v>
      </c>
    </row>
    <row r="180" spans="1:16" ht="12.75" customHeight="1">
      <c r="A180" s="213">
        <v>170</v>
      </c>
      <c r="B180" s="225" t="s">
        <v>57</v>
      </c>
      <c r="C180" s="223" t="s">
        <v>219</v>
      </c>
      <c r="D180" s="218">
        <v>45533</v>
      </c>
      <c r="E180" s="217">
        <v>1203.2</v>
      </c>
      <c r="F180" s="217">
        <v>1201.9666666666665</v>
      </c>
      <c r="G180" s="219">
        <v>1193.9333333333329</v>
      </c>
      <c r="H180" s="219">
        <v>1184.6666666666665</v>
      </c>
      <c r="I180" s="219">
        <v>1176.633333333333</v>
      </c>
      <c r="J180" s="219">
        <v>1211.2333333333329</v>
      </c>
      <c r="K180" s="219">
        <v>1219.2666666666662</v>
      </c>
      <c r="L180" s="219">
        <v>1228.5333333333328</v>
      </c>
      <c r="M180" s="220">
        <v>1210</v>
      </c>
      <c r="N180" s="220">
        <v>1192.7</v>
      </c>
      <c r="O180" s="220">
        <v>11242680</v>
      </c>
      <c r="P180" s="221">
        <v>1.3983137980670367E-2</v>
      </c>
    </row>
    <row r="181" spans="1:16" ht="12.75" customHeight="1">
      <c r="A181" s="213">
        <v>171</v>
      </c>
      <c r="B181" s="225" t="s">
        <v>54</v>
      </c>
      <c r="C181" s="217" t="s">
        <v>220</v>
      </c>
      <c r="D181" s="218">
        <v>45533</v>
      </c>
      <c r="E181" s="217">
        <v>1029.0999999999999</v>
      </c>
      <c r="F181" s="217">
        <v>1029.1666666666667</v>
      </c>
      <c r="G181" s="219">
        <v>1016.9333333333334</v>
      </c>
      <c r="H181" s="219">
        <v>1004.7666666666667</v>
      </c>
      <c r="I181" s="219">
        <v>992.5333333333333</v>
      </c>
      <c r="J181" s="219">
        <v>1041.3333333333335</v>
      </c>
      <c r="K181" s="219">
        <v>1053.5666666666666</v>
      </c>
      <c r="L181" s="219">
        <v>1065.7333333333336</v>
      </c>
      <c r="M181" s="220">
        <v>1041.4000000000001</v>
      </c>
      <c r="N181" s="220">
        <v>1017</v>
      </c>
      <c r="O181" s="220">
        <v>65709050</v>
      </c>
      <c r="P181" s="221">
        <v>2.0491663249965833E-2</v>
      </c>
    </row>
    <row r="182" spans="1:16" ht="12.75" customHeight="1">
      <c r="A182" s="213">
        <v>172</v>
      </c>
      <c r="B182" s="225" t="s">
        <v>185</v>
      </c>
      <c r="C182" s="217" t="s">
        <v>221</v>
      </c>
      <c r="D182" s="218">
        <v>45533</v>
      </c>
      <c r="E182" s="217">
        <v>432</v>
      </c>
      <c r="F182" s="217">
        <v>435.2</v>
      </c>
      <c r="G182" s="219">
        <v>423.95</v>
      </c>
      <c r="H182" s="219">
        <v>415.9</v>
      </c>
      <c r="I182" s="219">
        <v>404.65</v>
      </c>
      <c r="J182" s="219">
        <v>443.25</v>
      </c>
      <c r="K182" s="219">
        <v>454.5</v>
      </c>
      <c r="L182" s="219">
        <v>462.55</v>
      </c>
      <c r="M182" s="220">
        <v>446.45</v>
      </c>
      <c r="N182" s="220">
        <v>427.15</v>
      </c>
      <c r="O182" s="220">
        <v>96018750</v>
      </c>
      <c r="P182" s="221">
        <v>1.7568708242127702E-2</v>
      </c>
    </row>
    <row r="183" spans="1:16" ht="12.75" customHeight="1">
      <c r="A183" s="213">
        <v>173</v>
      </c>
      <c r="B183" s="225" t="s">
        <v>129</v>
      </c>
      <c r="C183" s="217" t="s">
        <v>222</v>
      </c>
      <c r="D183" s="218">
        <v>45533</v>
      </c>
      <c r="E183" s="217">
        <v>154.33000000000001</v>
      </c>
      <c r="F183" s="217">
        <v>153.86000000000001</v>
      </c>
      <c r="G183" s="219">
        <v>152.98000000000002</v>
      </c>
      <c r="H183" s="219">
        <v>151.63</v>
      </c>
      <c r="I183" s="219">
        <v>150.75</v>
      </c>
      <c r="J183" s="219">
        <v>155.21000000000004</v>
      </c>
      <c r="K183" s="219">
        <v>156.09000000000003</v>
      </c>
      <c r="L183" s="219">
        <v>157.44000000000005</v>
      </c>
      <c r="M183" s="220">
        <v>154.74</v>
      </c>
      <c r="N183" s="220">
        <v>152.51</v>
      </c>
      <c r="O183" s="220">
        <v>292094000</v>
      </c>
      <c r="P183" s="221">
        <v>-1.3504225875359896E-2</v>
      </c>
    </row>
    <row r="184" spans="1:16" ht="12.75" customHeight="1">
      <c r="A184" s="213">
        <v>174</v>
      </c>
      <c r="B184" s="225" t="s">
        <v>85</v>
      </c>
      <c r="C184" s="217" t="s">
        <v>223</v>
      </c>
      <c r="D184" s="218">
        <v>45533</v>
      </c>
      <c r="E184" s="217">
        <v>4215.3500000000004</v>
      </c>
      <c r="F184" s="217">
        <v>4224.1166666666668</v>
      </c>
      <c r="G184" s="219">
        <v>4184.2333333333336</v>
      </c>
      <c r="H184" s="219">
        <v>4153.1166666666668</v>
      </c>
      <c r="I184" s="219">
        <v>4113.2333333333336</v>
      </c>
      <c r="J184" s="219">
        <v>4255.2333333333336</v>
      </c>
      <c r="K184" s="219">
        <v>4295.1166666666668</v>
      </c>
      <c r="L184" s="219">
        <v>4326.2333333333336</v>
      </c>
      <c r="M184" s="220">
        <v>4264</v>
      </c>
      <c r="N184" s="220">
        <v>4193</v>
      </c>
      <c r="O184" s="220">
        <v>14438200</v>
      </c>
      <c r="P184" s="221">
        <v>-8.9252465554314278E-3</v>
      </c>
    </row>
    <row r="185" spans="1:16" ht="12.75" customHeight="1">
      <c r="A185" s="213">
        <v>175</v>
      </c>
      <c r="B185" s="225" t="s">
        <v>85</v>
      </c>
      <c r="C185" s="217" t="s">
        <v>224</v>
      </c>
      <c r="D185" s="218">
        <v>45533</v>
      </c>
      <c r="E185" s="217">
        <v>1482.2</v>
      </c>
      <c r="F185" s="217">
        <v>1499.2</v>
      </c>
      <c r="G185" s="219">
        <v>1462.4</v>
      </c>
      <c r="H185" s="219">
        <v>1442.6000000000001</v>
      </c>
      <c r="I185" s="219">
        <v>1405.8000000000002</v>
      </c>
      <c r="J185" s="219">
        <v>1519</v>
      </c>
      <c r="K185" s="219">
        <v>1555.7999999999997</v>
      </c>
      <c r="L185" s="219">
        <v>1575.6</v>
      </c>
      <c r="M185" s="220">
        <v>1536</v>
      </c>
      <c r="N185" s="220">
        <v>1479.4</v>
      </c>
      <c r="O185" s="220">
        <v>13738200</v>
      </c>
      <c r="P185" s="221">
        <v>4.9887661057361643E-2</v>
      </c>
    </row>
    <row r="186" spans="1:16" ht="12.75" customHeight="1">
      <c r="A186" s="213">
        <v>176</v>
      </c>
      <c r="B186" s="225" t="s">
        <v>57</v>
      </c>
      <c r="C186" s="217" t="s">
        <v>225</v>
      </c>
      <c r="D186" s="218">
        <v>45533</v>
      </c>
      <c r="E186" s="217">
        <v>3344.95</v>
      </c>
      <c r="F186" s="217">
        <v>3354.5</v>
      </c>
      <c r="G186" s="219">
        <v>3326</v>
      </c>
      <c r="H186" s="219">
        <v>3307.05</v>
      </c>
      <c r="I186" s="219">
        <v>3278.55</v>
      </c>
      <c r="J186" s="219">
        <v>3373.45</v>
      </c>
      <c r="K186" s="219">
        <v>3401.95</v>
      </c>
      <c r="L186" s="219">
        <v>3420.8999999999996</v>
      </c>
      <c r="M186" s="220">
        <v>3383</v>
      </c>
      <c r="N186" s="220">
        <v>3335.55</v>
      </c>
      <c r="O186" s="220">
        <v>10355800</v>
      </c>
      <c r="P186" s="221">
        <v>2.1402927368130351E-2</v>
      </c>
    </row>
    <row r="187" spans="1:16" ht="12.75" customHeight="1">
      <c r="A187" s="213">
        <v>177</v>
      </c>
      <c r="B187" s="225" t="s">
        <v>42</v>
      </c>
      <c r="C187" s="217" t="s">
        <v>226</v>
      </c>
      <c r="D187" s="218">
        <v>45533</v>
      </c>
      <c r="E187" s="217">
        <v>3307.4</v>
      </c>
      <c r="F187" s="217">
        <v>3281.15</v>
      </c>
      <c r="G187" s="219">
        <v>3247.3</v>
      </c>
      <c r="H187" s="219">
        <v>3187.2000000000003</v>
      </c>
      <c r="I187" s="219">
        <v>3153.3500000000004</v>
      </c>
      <c r="J187" s="219">
        <v>3341.25</v>
      </c>
      <c r="K187" s="219">
        <v>3375.0999999999995</v>
      </c>
      <c r="L187" s="219">
        <v>3435.2</v>
      </c>
      <c r="M187" s="220">
        <v>3315</v>
      </c>
      <c r="N187" s="220">
        <v>3221.05</v>
      </c>
      <c r="O187" s="220">
        <v>1766750</v>
      </c>
      <c r="P187" s="221">
        <v>3.9876397881106536E-2</v>
      </c>
    </row>
    <row r="188" spans="1:16" ht="12.75" customHeight="1">
      <c r="A188" s="213">
        <v>178</v>
      </c>
      <c r="B188" s="225" t="s">
        <v>45</v>
      </c>
      <c r="C188" s="217" t="s">
        <v>227</v>
      </c>
      <c r="D188" s="218">
        <v>45533</v>
      </c>
      <c r="E188" s="217">
        <v>5504.25</v>
      </c>
      <c r="F188" s="217">
        <v>5441.25</v>
      </c>
      <c r="G188" s="219">
        <v>5355.6</v>
      </c>
      <c r="H188" s="219">
        <v>5206.9500000000007</v>
      </c>
      <c r="I188" s="219">
        <v>5121.3000000000011</v>
      </c>
      <c r="J188" s="219">
        <v>5589.9</v>
      </c>
      <c r="K188" s="219">
        <v>5675.5499999999993</v>
      </c>
      <c r="L188" s="219">
        <v>5824.1999999999989</v>
      </c>
      <c r="M188" s="220">
        <v>5526.9</v>
      </c>
      <c r="N188" s="220">
        <v>5292.6</v>
      </c>
      <c r="O188" s="220">
        <v>3086200</v>
      </c>
      <c r="P188" s="221">
        <v>1.6467953362756076E-2</v>
      </c>
    </row>
    <row r="189" spans="1:16" ht="12.75" customHeight="1">
      <c r="A189" s="213">
        <v>179</v>
      </c>
      <c r="B189" s="225" t="s">
        <v>54</v>
      </c>
      <c r="C189" s="217" t="s">
        <v>228</v>
      </c>
      <c r="D189" s="218">
        <v>45533</v>
      </c>
      <c r="E189" s="217">
        <v>2588.1999999999998</v>
      </c>
      <c r="F189" s="217">
        <v>2583.9666666666667</v>
      </c>
      <c r="G189" s="219">
        <v>2538.8833333333332</v>
      </c>
      <c r="H189" s="219">
        <v>2489.5666666666666</v>
      </c>
      <c r="I189" s="219">
        <v>2444.4833333333331</v>
      </c>
      <c r="J189" s="219">
        <v>2633.2833333333333</v>
      </c>
      <c r="K189" s="219">
        <v>2678.3666666666663</v>
      </c>
      <c r="L189" s="219">
        <v>2727.6833333333334</v>
      </c>
      <c r="M189" s="220">
        <v>2629.05</v>
      </c>
      <c r="N189" s="220">
        <v>2534.65</v>
      </c>
      <c r="O189" s="220">
        <v>5251400</v>
      </c>
      <c r="P189" s="221">
        <v>-1.2374934175882044E-2</v>
      </c>
    </row>
    <row r="190" spans="1:16" ht="12.75" customHeight="1">
      <c r="A190" s="213">
        <v>180</v>
      </c>
      <c r="B190" s="225" t="s">
        <v>57</v>
      </c>
      <c r="C190" s="217" t="s">
        <v>229</v>
      </c>
      <c r="D190" s="218">
        <v>45533</v>
      </c>
      <c r="E190" s="217">
        <v>1974.3</v>
      </c>
      <c r="F190" s="217">
        <v>1985.0166666666664</v>
      </c>
      <c r="G190" s="219">
        <v>1959.6333333333328</v>
      </c>
      <c r="H190" s="219">
        <v>1944.9666666666662</v>
      </c>
      <c r="I190" s="219">
        <v>1919.5833333333326</v>
      </c>
      <c r="J190" s="219">
        <v>1999.6833333333329</v>
      </c>
      <c r="K190" s="219">
        <v>2025.0666666666666</v>
      </c>
      <c r="L190" s="219">
        <v>2039.7333333333331</v>
      </c>
      <c r="M190" s="220">
        <v>2010.4</v>
      </c>
      <c r="N190" s="220">
        <v>1970.35</v>
      </c>
      <c r="O190" s="220">
        <v>2336400</v>
      </c>
      <c r="P190" s="221">
        <v>3.2891246684350131E-2</v>
      </c>
    </row>
    <row r="191" spans="1:16" ht="12.75" customHeight="1">
      <c r="A191" s="213">
        <v>181</v>
      </c>
      <c r="B191" s="225" t="s">
        <v>47</v>
      </c>
      <c r="C191" s="217" t="s">
        <v>230</v>
      </c>
      <c r="D191" s="218">
        <v>45533</v>
      </c>
      <c r="E191" s="217">
        <v>11578.9</v>
      </c>
      <c r="F191" s="217">
        <v>11553.316666666666</v>
      </c>
      <c r="G191" s="219">
        <v>11478.733333333332</v>
      </c>
      <c r="H191" s="219">
        <v>11378.566666666666</v>
      </c>
      <c r="I191" s="219">
        <v>11303.983333333332</v>
      </c>
      <c r="J191" s="219">
        <v>11653.483333333332</v>
      </c>
      <c r="K191" s="219">
        <v>11728.066666666668</v>
      </c>
      <c r="L191" s="219">
        <v>11828.233333333332</v>
      </c>
      <c r="M191" s="220">
        <v>11627.9</v>
      </c>
      <c r="N191" s="220">
        <v>11453.15</v>
      </c>
      <c r="O191" s="220">
        <v>2236800</v>
      </c>
      <c r="P191" s="221">
        <v>-1.7309551006062737E-2</v>
      </c>
    </row>
    <row r="192" spans="1:16" ht="12.75" customHeight="1">
      <c r="A192" s="213">
        <v>182</v>
      </c>
      <c r="B192" s="225" t="s">
        <v>838</v>
      </c>
      <c r="C192" s="217" t="s">
        <v>231</v>
      </c>
      <c r="D192" s="218">
        <v>45533</v>
      </c>
      <c r="E192" s="217">
        <v>548.85</v>
      </c>
      <c r="F192" s="217">
        <v>545.83333333333337</v>
      </c>
      <c r="G192" s="219">
        <v>540.66666666666674</v>
      </c>
      <c r="H192" s="219">
        <v>532.48333333333335</v>
      </c>
      <c r="I192" s="219">
        <v>527.31666666666672</v>
      </c>
      <c r="J192" s="219">
        <v>554.01666666666677</v>
      </c>
      <c r="K192" s="219">
        <v>559.18333333333351</v>
      </c>
      <c r="L192" s="219">
        <v>567.36666666666679</v>
      </c>
      <c r="M192" s="220">
        <v>551</v>
      </c>
      <c r="N192" s="220">
        <v>537.65</v>
      </c>
      <c r="O192" s="220">
        <v>36593700</v>
      </c>
      <c r="P192" s="221">
        <v>-6.2135922330097092E-3</v>
      </c>
    </row>
    <row r="193" spans="1:16" ht="12.75" customHeight="1">
      <c r="A193" s="213">
        <v>183</v>
      </c>
      <c r="B193" s="225" t="s">
        <v>129</v>
      </c>
      <c r="C193" s="217" t="s">
        <v>232</v>
      </c>
      <c r="D193" s="218">
        <v>45533</v>
      </c>
      <c r="E193" s="217">
        <v>434.55</v>
      </c>
      <c r="F193" s="217">
        <v>430.45</v>
      </c>
      <c r="G193" s="219">
        <v>424.2</v>
      </c>
      <c r="H193" s="219">
        <v>413.85</v>
      </c>
      <c r="I193" s="219">
        <v>407.6</v>
      </c>
      <c r="J193" s="219">
        <v>440.79999999999995</v>
      </c>
      <c r="K193" s="219">
        <v>447.04999999999995</v>
      </c>
      <c r="L193" s="219">
        <v>457.39999999999992</v>
      </c>
      <c r="M193" s="220">
        <v>436.7</v>
      </c>
      <c r="N193" s="220">
        <v>420.1</v>
      </c>
      <c r="O193" s="220">
        <v>158058300</v>
      </c>
      <c r="P193" s="221">
        <v>-8.3263586250685445E-3</v>
      </c>
    </row>
    <row r="194" spans="1:16" ht="12.75" customHeight="1">
      <c r="A194" s="213">
        <v>184</v>
      </c>
      <c r="B194" s="225" t="s">
        <v>40</v>
      </c>
      <c r="C194" s="217" t="s">
        <v>233</v>
      </c>
      <c r="D194" s="218">
        <v>45533</v>
      </c>
      <c r="E194" s="217">
        <v>1478.3</v>
      </c>
      <c r="F194" s="217">
        <v>1480.55</v>
      </c>
      <c r="G194" s="219">
        <v>1468.1</v>
      </c>
      <c r="H194" s="219">
        <v>1457.8999999999999</v>
      </c>
      <c r="I194" s="219">
        <v>1445.4499999999998</v>
      </c>
      <c r="J194" s="219">
        <v>1490.75</v>
      </c>
      <c r="K194" s="219">
        <v>1503.2000000000003</v>
      </c>
      <c r="L194" s="219">
        <v>1513.4</v>
      </c>
      <c r="M194" s="220">
        <v>1493</v>
      </c>
      <c r="N194" s="220">
        <v>1470.35</v>
      </c>
      <c r="O194" s="220">
        <v>9006600</v>
      </c>
      <c r="P194" s="221">
        <v>8.9393735717166294E-3</v>
      </c>
    </row>
    <row r="195" spans="1:16" ht="12.75" customHeight="1">
      <c r="A195" s="213">
        <v>185</v>
      </c>
      <c r="B195" s="225" t="s">
        <v>85</v>
      </c>
      <c r="C195" s="217" t="s">
        <v>234</v>
      </c>
      <c r="D195" s="218">
        <v>45533</v>
      </c>
      <c r="E195" s="217">
        <v>499.95</v>
      </c>
      <c r="F195" s="217">
        <v>499.06666666666666</v>
      </c>
      <c r="G195" s="219">
        <v>495.68333333333334</v>
      </c>
      <c r="H195" s="219">
        <v>491.41666666666669</v>
      </c>
      <c r="I195" s="219">
        <v>488.03333333333336</v>
      </c>
      <c r="J195" s="219">
        <v>503.33333333333331</v>
      </c>
      <c r="K195" s="219">
        <v>506.71666666666664</v>
      </c>
      <c r="L195" s="219">
        <v>510.98333333333329</v>
      </c>
      <c r="M195" s="220">
        <v>502.45</v>
      </c>
      <c r="N195" s="220">
        <v>494.8</v>
      </c>
      <c r="O195" s="220">
        <v>54252000</v>
      </c>
      <c r="P195" s="221">
        <v>-1.8161088036485057E-2</v>
      </c>
    </row>
    <row r="196" spans="1:16" ht="12.75" customHeight="1">
      <c r="A196" s="213">
        <v>186</v>
      </c>
      <c r="B196" s="225" t="s">
        <v>42</v>
      </c>
      <c r="C196" s="217" t="s">
        <v>236</v>
      </c>
      <c r="D196" s="218">
        <v>45533</v>
      </c>
      <c r="E196" s="217">
        <v>1280.6500000000001</v>
      </c>
      <c r="F196" s="217">
        <v>1269.25</v>
      </c>
      <c r="G196" s="219">
        <v>1253.5999999999999</v>
      </c>
      <c r="H196" s="219">
        <v>1226.55</v>
      </c>
      <c r="I196" s="219">
        <v>1210.8999999999999</v>
      </c>
      <c r="J196" s="219">
        <v>1296.3</v>
      </c>
      <c r="K196" s="219">
        <v>1311.95</v>
      </c>
      <c r="L196" s="219">
        <v>1339</v>
      </c>
      <c r="M196" s="220">
        <v>1284.9000000000001</v>
      </c>
      <c r="N196" s="220">
        <v>1242.2</v>
      </c>
      <c r="O196" s="220">
        <v>18071100</v>
      </c>
      <c r="P196" s="221">
        <v>3.3136094674556214E-2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5" t="s">
        <v>16</v>
      </c>
      <c r="B8" s="317"/>
      <c r="C8" s="320" t="s">
        <v>20</v>
      </c>
      <c r="D8" s="320" t="s">
        <v>21</v>
      </c>
      <c r="E8" s="312" t="s">
        <v>22</v>
      </c>
      <c r="F8" s="313"/>
      <c r="G8" s="314"/>
      <c r="H8" s="312" t="s">
        <v>23</v>
      </c>
      <c r="I8" s="313"/>
      <c r="J8" s="314"/>
      <c r="K8" s="26"/>
      <c r="L8" s="48"/>
      <c r="M8" s="48"/>
      <c r="N8" s="1"/>
      <c r="O8" s="1"/>
    </row>
    <row r="9" spans="1:15" ht="36" customHeight="1">
      <c r="A9" s="316"/>
      <c r="B9" s="319"/>
      <c r="C9" s="319"/>
      <c r="D9" s="31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24297.5</v>
      </c>
      <c r="D10" s="34">
        <v>24273.366666666669</v>
      </c>
      <c r="E10" s="34">
        <v>24209.033333333336</v>
      </c>
      <c r="F10" s="34">
        <v>24120.566666666669</v>
      </c>
      <c r="G10" s="34">
        <v>24056.233333333337</v>
      </c>
      <c r="H10" s="34">
        <v>24361.833333333336</v>
      </c>
      <c r="I10" s="34">
        <v>24426.166666666664</v>
      </c>
      <c r="J10" s="34">
        <v>24514.633333333335</v>
      </c>
      <c r="K10" s="34">
        <v>24337.7</v>
      </c>
      <c r="L10" s="34">
        <v>24184.9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50119</v>
      </c>
      <c r="D11" s="34">
        <v>50064.549999999996</v>
      </c>
      <c r="E11" s="34">
        <v>49836.649999999994</v>
      </c>
      <c r="F11" s="34">
        <v>49554.299999999996</v>
      </c>
      <c r="G11" s="34">
        <v>49326.399999999994</v>
      </c>
      <c r="H11" s="34">
        <v>50346.899999999994</v>
      </c>
      <c r="I11" s="34">
        <v>50574.8</v>
      </c>
      <c r="J11" s="34">
        <v>50857.149999999994</v>
      </c>
      <c r="K11" s="34">
        <v>50292.45</v>
      </c>
      <c r="L11" s="34">
        <v>49782.2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7447.7</v>
      </c>
      <c r="D12" s="36">
        <v>7385.7666666666664</v>
      </c>
      <c r="E12" s="36">
        <v>7311.1333333333332</v>
      </c>
      <c r="F12" s="36">
        <v>7174.5666666666666</v>
      </c>
      <c r="G12" s="36">
        <v>7099.9333333333334</v>
      </c>
      <c r="H12" s="36">
        <v>7522.333333333333</v>
      </c>
      <c r="I12" s="36">
        <v>7596.9666666666662</v>
      </c>
      <c r="J12" s="36">
        <v>7733.5333333333328</v>
      </c>
      <c r="K12" s="36">
        <v>7460.4</v>
      </c>
      <c r="L12" s="36">
        <v>7249.2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9207.7000000000007</v>
      </c>
      <c r="D13" s="36">
        <v>9189.0000000000018</v>
      </c>
      <c r="E13" s="36">
        <v>9158.4000000000033</v>
      </c>
      <c r="F13" s="36">
        <v>9109.1000000000022</v>
      </c>
      <c r="G13" s="36">
        <v>9078.5000000000036</v>
      </c>
      <c r="H13" s="36">
        <v>9238.3000000000029</v>
      </c>
      <c r="I13" s="36">
        <v>9268.9000000000015</v>
      </c>
      <c r="J13" s="36">
        <v>9318.2000000000025</v>
      </c>
      <c r="K13" s="36">
        <v>9219.6</v>
      </c>
      <c r="L13" s="36">
        <v>9139.7000000000007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39194.800000000003</v>
      </c>
      <c r="D14" s="36">
        <v>39168.283333333333</v>
      </c>
      <c r="E14" s="36">
        <v>38909.466666666667</v>
      </c>
      <c r="F14" s="36">
        <v>38624.133333333331</v>
      </c>
      <c r="G14" s="36">
        <v>38365.316666666666</v>
      </c>
      <c r="H14" s="36">
        <v>39453.616666666669</v>
      </c>
      <c r="I14" s="36">
        <v>39712.433333333334</v>
      </c>
      <c r="J14" s="36">
        <v>39997.76666666667</v>
      </c>
      <c r="K14" s="36">
        <v>39427.1</v>
      </c>
      <c r="L14" s="36">
        <v>38882.949999999997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11386.35</v>
      </c>
      <c r="D15" s="36">
        <v>11302.666666666666</v>
      </c>
      <c r="E15" s="36">
        <v>11198.883333333331</v>
      </c>
      <c r="F15" s="36">
        <v>11011.416666666666</v>
      </c>
      <c r="G15" s="36">
        <v>10907.633333333331</v>
      </c>
      <c r="H15" s="36">
        <v>11490.133333333331</v>
      </c>
      <c r="I15" s="36">
        <v>11593.916666666668</v>
      </c>
      <c r="J15" s="36">
        <v>11781.383333333331</v>
      </c>
      <c r="K15" s="36">
        <v>11406.45</v>
      </c>
      <c r="L15" s="36">
        <v>11115.2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16077.7</v>
      </c>
      <c r="D16" s="36">
        <v>16004.616666666669</v>
      </c>
      <c r="E16" s="36">
        <v>15913.033333333336</v>
      </c>
      <c r="F16" s="36">
        <v>15748.366666666669</v>
      </c>
      <c r="G16" s="36">
        <v>15656.783333333336</v>
      </c>
      <c r="H16" s="36">
        <v>16169.283333333336</v>
      </c>
      <c r="I16" s="36">
        <v>16260.866666666669</v>
      </c>
      <c r="J16" s="36">
        <v>16425.533333333336</v>
      </c>
      <c r="K16" s="36">
        <v>16096.2</v>
      </c>
      <c r="L16" s="36">
        <v>15839.95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7870.4</v>
      </c>
      <c r="D17" s="36">
        <v>7751.916666666667</v>
      </c>
      <c r="E17" s="36">
        <v>7588.8333333333339</v>
      </c>
      <c r="F17" s="36">
        <v>7307.2666666666673</v>
      </c>
      <c r="G17" s="36">
        <v>7144.1833333333343</v>
      </c>
      <c r="H17" s="36">
        <v>8033.4833333333336</v>
      </c>
      <c r="I17" s="36">
        <v>8196.5666666666675</v>
      </c>
      <c r="J17" s="36">
        <v>8478.1333333333332</v>
      </c>
      <c r="K17" s="31">
        <v>7915</v>
      </c>
      <c r="L17" s="31">
        <v>7470.35</v>
      </c>
      <c r="M17" s="31">
        <v>4.7031799999999997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2396.1</v>
      </c>
      <c r="D18" s="36">
        <v>2388.25</v>
      </c>
      <c r="E18" s="36">
        <v>2373.35</v>
      </c>
      <c r="F18" s="36">
        <v>2350.6</v>
      </c>
      <c r="G18" s="36">
        <v>2335.6999999999998</v>
      </c>
      <c r="H18" s="36">
        <v>2411</v>
      </c>
      <c r="I18" s="36">
        <v>2425.8999999999996</v>
      </c>
      <c r="J18" s="36">
        <v>2448.65</v>
      </c>
      <c r="K18" s="31">
        <v>2403.15</v>
      </c>
      <c r="L18" s="31">
        <v>2365.5</v>
      </c>
      <c r="M18" s="31">
        <v>3.3276400000000002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1413.7</v>
      </c>
      <c r="D19" s="36">
        <v>1423.0166666666667</v>
      </c>
      <c r="E19" s="36">
        <v>1398.4333333333334</v>
      </c>
      <c r="F19" s="36">
        <v>1383.1666666666667</v>
      </c>
      <c r="G19" s="36">
        <v>1358.5833333333335</v>
      </c>
      <c r="H19" s="36">
        <v>1438.2833333333333</v>
      </c>
      <c r="I19" s="36">
        <v>1462.8666666666668</v>
      </c>
      <c r="J19" s="36">
        <v>1478.1333333333332</v>
      </c>
      <c r="K19" s="31">
        <v>1447.6</v>
      </c>
      <c r="L19" s="31">
        <v>1407.75</v>
      </c>
      <c r="M19" s="31">
        <v>2.32321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630.85</v>
      </c>
      <c r="D20" s="36">
        <v>633.68333333333328</v>
      </c>
      <c r="E20" s="36">
        <v>623.46666666666658</v>
      </c>
      <c r="F20" s="36">
        <v>616.08333333333326</v>
      </c>
      <c r="G20" s="36">
        <v>605.86666666666656</v>
      </c>
      <c r="H20" s="36">
        <v>641.06666666666661</v>
      </c>
      <c r="I20" s="36">
        <v>651.2833333333333</v>
      </c>
      <c r="J20" s="36">
        <v>658.66666666666663</v>
      </c>
      <c r="K20" s="31">
        <v>643.9</v>
      </c>
      <c r="L20" s="31">
        <v>626.29999999999995</v>
      </c>
      <c r="M20" s="31">
        <v>25.924060000000001</v>
      </c>
      <c r="N20" s="1"/>
      <c r="O20" s="1"/>
    </row>
    <row r="21" spans="1:15" ht="12.75" customHeight="1">
      <c r="A21" s="51">
        <v>12</v>
      </c>
      <c r="B21" s="53" t="s">
        <v>823</v>
      </c>
      <c r="C21" s="31">
        <v>1131.6500000000001</v>
      </c>
      <c r="D21" s="36">
        <v>1142.5833333333333</v>
      </c>
      <c r="E21" s="36">
        <v>1115.1666666666665</v>
      </c>
      <c r="F21" s="36">
        <v>1098.6833333333332</v>
      </c>
      <c r="G21" s="36">
        <v>1071.2666666666664</v>
      </c>
      <c r="H21" s="36">
        <v>1159.0666666666666</v>
      </c>
      <c r="I21" s="36">
        <v>1186.4833333333331</v>
      </c>
      <c r="J21" s="36">
        <v>1202.9666666666667</v>
      </c>
      <c r="K21" s="31">
        <v>1170</v>
      </c>
      <c r="L21" s="31">
        <v>1126.0999999999999</v>
      </c>
      <c r="M21" s="31">
        <v>39.932180000000002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3185.95</v>
      </c>
      <c r="D22" s="36">
        <v>3162.65</v>
      </c>
      <c r="E22" s="36">
        <v>3135.3</v>
      </c>
      <c r="F22" s="36">
        <v>3084.65</v>
      </c>
      <c r="G22" s="36">
        <v>3057.3</v>
      </c>
      <c r="H22" s="36">
        <v>3213.3</v>
      </c>
      <c r="I22" s="36">
        <v>3240.6499999999996</v>
      </c>
      <c r="J22" s="36">
        <v>3291.3</v>
      </c>
      <c r="K22" s="31">
        <v>3190</v>
      </c>
      <c r="L22" s="31">
        <v>3112</v>
      </c>
      <c r="M22" s="31">
        <v>18.68169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1772.5</v>
      </c>
      <c r="D23" s="36">
        <v>1775.8166666666666</v>
      </c>
      <c r="E23" s="36">
        <v>1759.6833333333332</v>
      </c>
      <c r="F23" s="36">
        <v>1746.8666666666666</v>
      </c>
      <c r="G23" s="36">
        <v>1730.7333333333331</v>
      </c>
      <c r="H23" s="36">
        <v>1788.6333333333332</v>
      </c>
      <c r="I23" s="36">
        <v>1804.7666666666664</v>
      </c>
      <c r="J23" s="36">
        <v>1817.5833333333333</v>
      </c>
      <c r="K23" s="31">
        <v>1791.95</v>
      </c>
      <c r="L23" s="31">
        <v>1763</v>
      </c>
      <c r="M23" s="31">
        <v>5.7670199999999996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1543.8</v>
      </c>
      <c r="D24" s="36">
        <v>1535.2833333333331</v>
      </c>
      <c r="E24" s="36">
        <v>1522.7166666666662</v>
      </c>
      <c r="F24" s="36">
        <v>1501.6333333333332</v>
      </c>
      <c r="G24" s="36">
        <v>1489.0666666666664</v>
      </c>
      <c r="H24" s="36">
        <v>1556.3666666666661</v>
      </c>
      <c r="I24" s="36">
        <v>1568.9333333333332</v>
      </c>
      <c r="J24" s="36">
        <v>1590.016666666666</v>
      </c>
      <c r="K24" s="31">
        <v>1547.85</v>
      </c>
      <c r="L24" s="31">
        <v>1514.2</v>
      </c>
      <c r="M24" s="31">
        <v>22.584409999999998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691.9</v>
      </c>
      <c r="D25" s="36">
        <v>694.91666666666663</v>
      </c>
      <c r="E25" s="36">
        <v>685.13333333333321</v>
      </c>
      <c r="F25" s="36">
        <v>678.36666666666656</v>
      </c>
      <c r="G25" s="36">
        <v>668.58333333333314</v>
      </c>
      <c r="H25" s="36">
        <v>701.68333333333328</v>
      </c>
      <c r="I25" s="36">
        <v>711.46666666666681</v>
      </c>
      <c r="J25" s="36">
        <v>718.23333333333335</v>
      </c>
      <c r="K25" s="31">
        <v>704.7</v>
      </c>
      <c r="L25" s="31">
        <v>688.15</v>
      </c>
      <c r="M25" s="31">
        <v>151.71803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875.4</v>
      </c>
      <c r="D26" s="36">
        <v>875.85</v>
      </c>
      <c r="E26" s="36">
        <v>868.80000000000007</v>
      </c>
      <c r="F26" s="36">
        <v>862.2</v>
      </c>
      <c r="G26" s="36">
        <v>855.15000000000009</v>
      </c>
      <c r="H26" s="36">
        <v>882.45</v>
      </c>
      <c r="I26" s="36">
        <v>889.5</v>
      </c>
      <c r="J26" s="36">
        <v>896.1</v>
      </c>
      <c r="K26" s="31">
        <v>882.9</v>
      </c>
      <c r="L26" s="31">
        <v>869.25</v>
      </c>
      <c r="M26" s="31">
        <v>42.528849999999998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387.15</v>
      </c>
      <c r="D27" s="36">
        <v>381.91666666666669</v>
      </c>
      <c r="E27" s="36">
        <v>372.38333333333338</v>
      </c>
      <c r="F27" s="36">
        <v>357.61666666666667</v>
      </c>
      <c r="G27" s="36">
        <v>348.08333333333337</v>
      </c>
      <c r="H27" s="36">
        <v>396.68333333333339</v>
      </c>
      <c r="I27" s="36">
        <v>406.2166666666667</v>
      </c>
      <c r="J27" s="36">
        <v>420.98333333333341</v>
      </c>
      <c r="K27" s="31">
        <v>391.45</v>
      </c>
      <c r="L27" s="31">
        <v>367.15</v>
      </c>
      <c r="M27" s="31">
        <v>96.142420000000001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211.52</v>
      </c>
      <c r="D28" s="36">
        <v>209.07000000000002</v>
      </c>
      <c r="E28" s="36">
        <v>205.45000000000005</v>
      </c>
      <c r="F28" s="36">
        <v>199.38000000000002</v>
      </c>
      <c r="G28" s="36">
        <v>195.76000000000005</v>
      </c>
      <c r="H28" s="36">
        <v>215.14000000000004</v>
      </c>
      <c r="I28" s="36">
        <v>218.76</v>
      </c>
      <c r="J28" s="36">
        <v>224.83000000000004</v>
      </c>
      <c r="K28" s="31">
        <v>212.69</v>
      </c>
      <c r="L28" s="31">
        <v>203</v>
      </c>
      <c r="M28" s="31">
        <v>58.449210000000001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323.05</v>
      </c>
      <c r="D29" s="36">
        <v>323.33333333333331</v>
      </c>
      <c r="E29" s="36">
        <v>316.71666666666664</v>
      </c>
      <c r="F29" s="36">
        <v>310.38333333333333</v>
      </c>
      <c r="G29" s="36">
        <v>303.76666666666665</v>
      </c>
      <c r="H29" s="36">
        <v>329.66666666666663</v>
      </c>
      <c r="I29" s="36">
        <v>336.2833333333333</v>
      </c>
      <c r="J29" s="36">
        <v>342.61666666666662</v>
      </c>
      <c r="K29" s="31">
        <v>329.95</v>
      </c>
      <c r="L29" s="31">
        <v>317</v>
      </c>
      <c r="M29" s="31">
        <v>116.79111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5512.25</v>
      </c>
      <c r="D30" s="36">
        <v>5458.3</v>
      </c>
      <c r="E30" s="36">
        <v>5391.85</v>
      </c>
      <c r="F30" s="36">
        <v>5271.45</v>
      </c>
      <c r="G30" s="36">
        <v>5205</v>
      </c>
      <c r="H30" s="36">
        <v>5578.7000000000007</v>
      </c>
      <c r="I30" s="36">
        <v>5645.15</v>
      </c>
      <c r="J30" s="36">
        <v>5765.5500000000011</v>
      </c>
      <c r="K30" s="31">
        <v>5524.75</v>
      </c>
      <c r="L30" s="31">
        <v>5337.9</v>
      </c>
      <c r="M30" s="31">
        <v>4.1811600000000002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643.29999999999995</v>
      </c>
      <c r="D31" s="36">
        <v>641.61666666666667</v>
      </c>
      <c r="E31" s="36">
        <v>635.23333333333335</v>
      </c>
      <c r="F31" s="36">
        <v>627.16666666666663</v>
      </c>
      <c r="G31" s="36">
        <v>620.7833333333333</v>
      </c>
      <c r="H31" s="36">
        <v>649.68333333333339</v>
      </c>
      <c r="I31" s="36">
        <v>656.06666666666683</v>
      </c>
      <c r="J31" s="36">
        <v>664.13333333333344</v>
      </c>
      <c r="K31" s="31">
        <v>648</v>
      </c>
      <c r="L31" s="31">
        <v>633.54999999999995</v>
      </c>
      <c r="M31" s="31">
        <v>22.59244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6720.35</v>
      </c>
      <c r="D32" s="36">
        <v>6716.7833333333328</v>
      </c>
      <c r="E32" s="36">
        <v>6665.5666666666657</v>
      </c>
      <c r="F32" s="36">
        <v>6610.7833333333328</v>
      </c>
      <c r="G32" s="36">
        <v>6559.5666666666657</v>
      </c>
      <c r="H32" s="36">
        <v>6771.5666666666657</v>
      </c>
      <c r="I32" s="36">
        <v>6822.7833333333328</v>
      </c>
      <c r="J32" s="36">
        <v>6877.5666666666657</v>
      </c>
      <c r="K32" s="31">
        <v>6768</v>
      </c>
      <c r="L32" s="31">
        <v>6662</v>
      </c>
      <c r="M32" s="31">
        <v>3.58284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520.20000000000005</v>
      </c>
      <c r="D33" s="36">
        <v>520.80000000000007</v>
      </c>
      <c r="E33" s="36">
        <v>514.65000000000009</v>
      </c>
      <c r="F33" s="36">
        <v>509.1</v>
      </c>
      <c r="G33" s="36">
        <v>502.95000000000005</v>
      </c>
      <c r="H33" s="36">
        <v>526.35000000000014</v>
      </c>
      <c r="I33" s="36">
        <v>532.5</v>
      </c>
      <c r="J33" s="36">
        <v>538.05000000000018</v>
      </c>
      <c r="K33" s="31">
        <v>526.95000000000005</v>
      </c>
      <c r="L33" s="31">
        <v>515.25</v>
      </c>
      <c r="M33" s="31">
        <v>18.172519999999999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247.3</v>
      </c>
      <c r="D34" s="36">
        <v>246.73333333333335</v>
      </c>
      <c r="E34" s="36">
        <v>244.76666666666671</v>
      </c>
      <c r="F34" s="36">
        <v>242.23333333333335</v>
      </c>
      <c r="G34" s="36">
        <v>240.26666666666671</v>
      </c>
      <c r="H34" s="36">
        <v>249.26666666666671</v>
      </c>
      <c r="I34" s="36">
        <v>251.23333333333335</v>
      </c>
      <c r="J34" s="36">
        <v>253.76666666666671</v>
      </c>
      <c r="K34" s="31">
        <v>248.7</v>
      </c>
      <c r="L34" s="31">
        <v>244.2</v>
      </c>
      <c r="M34" s="31">
        <v>52.62867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3101.45</v>
      </c>
      <c r="D35" s="36">
        <v>3093.3333333333335</v>
      </c>
      <c r="E35" s="36">
        <v>3068.166666666667</v>
      </c>
      <c r="F35" s="36">
        <v>3034.8833333333337</v>
      </c>
      <c r="G35" s="36">
        <v>3009.7166666666672</v>
      </c>
      <c r="H35" s="36">
        <v>3126.6166666666668</v>
      </c>
      <c r="I35" s="36">
        <v>3151.7833333333338</v>
      </c>
      <c r="J35" s="36">
        <v>3185.0666666666666</v>
      </c>
      <c r="K35" s="31">
        <v>3118.5</v>
      </c>
      <c r="L35" s="31">
        <v>3060.05</v>
      </c>
      <c r="M35" s="31">
        <v>19.07105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2125</v>
      </c>
      <c r="D36" s="36">
        <v>2119.8333333333335</v>
      </c>
      <c r="E36" s="36">
        <v>2103.166666666667</v>
      </c>
      <c r="F36" s="36">
        <v>2081.3333333333335</v>
      </c>
      <c r="G36" s="36">
        <v>2064.666666666667</v>
      </c>
      <c r="H36" s="36">
        <v>2141.666666666667</v>
      </c>
      <c r="I36" s="36">
        <v>2158.3333333333339</v>
      </c>
      <c r="J36" s="36">
        <v>2180.166666666667</v>
      </c>
      <c r="K36" s="31">
        <v>2136.5</v>
      </c>
      <c r="L36" s="31">
        <v>2098</v>
      </c>
      <c r="M36" s="31">
        <v>2.2704499999999999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1465.15</v>
      </c>
      <c r="D37" s="36">
        <v>1450.5</v>
      </c>
      <c r="E37" s="36">
        <v>1428.9</v>
      </c>
      <c r="F37" s="36">
        <v>1392.65</v>
      </c>
      <c r="G37" s="36">
        <v>1371.0500000000002</v>
      </c>
      <c r="H37" s="36">
        <v>1486.75</v>
      </c>
      <c r="I37" s="36">
        <v>1508.35</v>
      </c>
      <c r="J37" s="36">
        <v>1544.6</v>
      </c>
      <c r="K37" s="31">
        <v>1472.1</v>
      </c>
      <c r="L37" s="31">
        <v>1414.25</v>
      </c>
      <c r="M37" s="31">
        <v>28.197009999999999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5018.5</v>
      </c>
      <c r="D38" s="36">
        <v>5012.166666666667</v>
      </c>
      <c r="E38" s="36">
        <v>4960.7833333333338</v>
      </c>
      <c r="F38" s="36">
        <v>4903.0666666666666</v>
      </c>
      <c r="G38" s="36">
        <v>4851.6833333333334</v>
      </c>
      <c r="H38" s="36">
        <v>5069.8833333333341</v>
      </c>
      <c r="I38" s="36">
        <v>5121.2666666666673</v>
      </c>
      <c r="J38" s="36">
        <v>5178.9833333333345</v>
      </c>
      <c r="K38" s="31">
        <v>5063.55</v>
      </c>
      <c r="L38" s="31">
        <v>4954.45</v>
      </c>
      <c r="M38" s="31">
        <v>3.22153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1136.8</v>
      </c>
      <c r="D39" s="36">
        <v>1136.2</v>
      </c>
      <c r="E39" s="36">
        <v>1127.6000000000001</v>
      </c>
      <c r="F39" s="36">
        <v>1118.4000000000001</v>
      </c>
      <c r="G39" s="36">
        <v>1109.8000000000002</v>
      </c>
      <c r="H39" s="36">
        <v>1145.4000000000001</v>
      </c>
      <c r="I39" s="36">
        <v>1154</v>
      </c>
      <c r="J39" s="36">
        <v>1163.2</v>
      </c>
      <c r="K39" s="31">
        <v>1144.8</v>
      </c>
      <c r="L39" s="31">
        <v>1127</v>
      </c>
      <c r="M39" s="31">
        <v>83.703119999999998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9708.2000000000007</v>
      </c>
      <c r="D40" s="36">
        <v>9643.5666666666675</v>
      </c>
      <c r="E40" s="36">
        <v>9562.133333333335</v>
      </c>
      <c r="F40" s="36">
        <v>9416.0666666666675</v>
      </c>
      <c r="G40" s="36">
        <v>9334.633333333335</v>
      </c>
      <c r="H40" s="36">
        <v>9789.633333333335</v>
      </c>
      <c r="I40" s="36">
        <v>9871.0666666666657</v>
      </c>
      <c r="J40" s="36">
        <v>10017.133333333335</v>
      </c>
      <c r="K40" s="31">
        <v>9725</v>
      </c>
      <c r="L40" s="31">
        <v>9497.5</v>
      </c>
      <c r="M40" s="31">
        <v>2.7058300000000002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6637.15</v>
      </c>
      <c r="D41" s="36">
        <v>6625.8666666666659</v>
      </c>
      <c r="E41" s="36">
        <v>6592.3833333333314</v>
      </c>
      <c r="F41" s="36">
        <v>6547.6166666666659</v>
      </c>
      <c r="G41" s="36">
        <v>6514.1333333333314</v>
      </c>
      <c r="H41" s="36">
        <v>6670.6333333333314</v>
      </c>
      <c r="I41" s="36">
        <v>6704.1166666666668</v>
      </c>
      <c r="J41" s="36">
        <v>6748.8833333333314</v>
      </c>
      <c r="K41" s="31">
        <v>6659.35</v>
      </c>
      <c r="L41" s="31">
        <v>6581.1</v>
      </c>
      <c r="M41" s="31">
        <v>4.6428399999999996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1571.4</v>
      </c>
      <c r="D42" s="36">
        <v>1573.2833333333335</v>
      </c>
      <c r="E42" s="36">
        <v>1561.7666666666671</v>
      </c>
      <c r="F42" s="36">
        <v>1552.1333333333337</v>
      </c>
      <c r="G42" s="36">
        <v>1540.6166666666672</v>
      </c>
      <c r="H42" s="36">
        <v>1582.916666666667</v>
      </c>
      <c r="I42" s="36">
        <v>1594.4333333333334</v>
      </c>
      <c r="J42" s="36">
        <v>1604.0666666666668</v>
      </c>
      <c r="K42" s="31">
        <v>1584.8</v>
      </c>
      <c r="L42" s="31">
        <v>1563.65</v>
      </c>
      <c r="M42" s="31">
        <v>14.430630000000001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9347.7999999999993</v>
      </c>
      <c r="D43" s="36">
        <v>9314.0166666666664</v>
      </c>
      <c r="E43" s="36">
        <v>9183.7833333333328</v>
      </c>
      <c r="F43" s="36">
        <v>9019.7666666666664</v>
      </c>
      <c r="G43" s="36">
        <v>8889.5333333333328</v>
      </c>
      <c r="H43" s="36">
        <v>9478.0333333333328</v>
      </c>
      <c r="I43" s="36">
        <v>9608.2666666666664</v>
      </c>
      <c r="J43" s="36">
        <v>9772.2833333333328</v>
      </c>
      <c r="K43" s="31">
        <v>9444.25</v>
      </c>
      <c r="L43" s="31">
        <v>9150</v>
      </c>
      <c r="M43" s="31">
        <v>0.19536999999999999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3209.65</v>
      </c>
      <c r="D44" s="36">
        <v>3202.5499999999997</v>
      </c>
      <c r="E44" s="36">
        <v>3179.9999999999995</v>
      </c>
      <c r="F44" s="36">
        <v>3150.35</v>
      </c>
      <c r="G44" s="36">
        <v>3127.7999999999997</v>
      </c>
      <c r="H44" s="36">
        <v>3232.1999999999994</v>
      </c>
      <c r="I44" s="36">
        <v>3254.7499999999995</v>
      </c>
      <c r="J44" s="36">
        <v>3284.3999999999992</v>
      </c>
      <c r="K44" s="31">
        <v>3225.1</v>
      </c>
      <c r="L44" s="31">
        <v>3172.9</v>
      </c>
      <c r="M44" s="31">
        <v>2.14676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203.61</v>
      </c>
      <c r="D45" s="36">
        <v>203.6866666666667</v>
      </c>
      <c r="E45" s="36">
        <v>201.50333333333339</v>
      </c>
      <c r="F45" s="36">
        <v>199.3966666666667</v>
      </c>
      <c r="G45" s="36">
        <v>197.2133333333334</v>
      </c>
      <c r="H45" s="36">
        <v>205.79333333333338</v>
      </c>
      <c r="I45" s="36">
        <v>207.97666666666672</v>
      </c>
      <c r="J45" s="36">
        <v>210.08333333333337</v>
      </c>
      <c r="K45" s="31">
        <v>205.87</v>
      </c>
      <c r="L45" s="31">
        <v>201.58</v>
      </c>
      <c r="M45" s="31">
        <v>119.46013000000001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243.4</v>
      </c>
      <c r="D46" s="36">
        <v>242.28333333333333</v>
      </c>
      <c r="E46" s="36">
        <v>240.11666666666667</v>
      </c>
      <c r="F46" s="36">
        <v>236.83333333333334</v>
      </c>
      <c r="G46" s="36">
        <v>234.66666666666669</v>
      </c>
      <c r="H46" s="36">
        <v>245.56666666666666</v>
      </c>
      <c r="I46" s="36">
        <v>247.73333333333335</v>
      </c>
      <c r="J46" s="36">
        <v>251.01666666666665</v>
      </c>
      <c r="K46" s="31">
        <v>244.45</v>
      </c>
      <c r="L46" s="31">
        <v>239</v>
      </c>
      <c r="M46" s="31">
        <v>151.28074000000001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118.87</v>
      </c>
      <c r="D47" s="36">
        <v>119.80666666666667</v>
      </c>
      <c r="E47" s="36">
        <v>117.36333333333334</v>
      </c>
      <c r="F47" s="36">
        <v>115.85666666666667</v>
      </c>
      <c r="G47" s="36">
        <v>113.41333333333334</v>
      </c>
      <c r="H47" s="36">
        <v>121.31333333333335</v>
      </c>
      <c r="I47" s="36">
        <v>123.75666666666667</v>
      </c>
      <c r="J47" s="36">
        <v>125.26333333333335</v>
      </c>
      <c r="K47" s="31">
        <v>122.25</v>
      </c>
      <c r="L47" s="31">
        <v>118.3</v>
      </c>
      <c r="M47" s="31">
        <v>78.530019999999993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1465.95</v>
      </c>
      <c r="D48" s="36">
        <v>1464.8999999999999</v>
      </c>
      <c r="E48" s="36">
        <v>1441.0499999999997</v>
      </c>
      <c r="F48" s="36">
        <v>1416.1499999999999</v>
      </c>
      <c r="G48" s="36">
        <v>1392.2999999999997</v>
      </c>
      <c r="H48" s="36">
        <v>1489.7999999999997</v>
      </c>
      <c r="I48" s="36">
        <v>1513.6499999999996</v>
      </c>
      <c r="J48" s="36">
        <v>1538.5499999999997</v>
      </c>
      <c r="K48" s="31">
        <v>1488.75</v>
      </c>
      <c r="L48" s="31">
        <v>1440</v>
      </c>
      <c r="M48" s="31">
        <v>16.269590000000001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533.75</v>
      </c>
      <c r="D49" s="36">
        <v>536.65</v>
      </c>
      <c r="E49" s="36">
        <v>529.09999999999991</v>
      </c>
      <c r="F49" s="36">
        <v>524.44999999999993</v>
      </c>
      <c r="G49" s="36">
        <v>516.89999999999986</v>
      </c>
      <c r="H49" s="36">
        <v>541.29999999999995</v>
      </c>
      <c r="I49" s="36">
        <v>548.84999999999991</v>
      </c>
      <c r="J49" s="36">
        <v>553.5</v>
      </c>
      <c r="K49" s="31">
        <v>544.20000000000005</v>
      </c>
      <c r="L49" s="31">
        <v>532</v>
      </c>
      <c r="M49" s="31">
        <v>5.2456699999999996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1402.65</v>
      </c>
      <c r="D50" s="36">
        <v>1386.9166666666667</v>
      </c>
      <c r="E50" s="36">
        <v>1365.8333333333335</v>
      </c>
      <c r="F50" s="36">
        <v>1329.0166666666667</v>
      </c>
      <c r="G50" s="36">
        <v>1307.9333333333334</v>
      </c>
      <c r="H50" s="36">
        <v>1423.7333333333336</v>
      </c>
      <c r="I50" s="36">
        <v>1444.8166666666671</v>
      </c>
      <c r="J50" s="36">
        <v>1481.6333333333337</v>
      </c>
      <c r="K50" s="31">
        <v>1408</v>
      </c>
      <c r="L50" s="31">
        <v>1350.1</v>
      </c>
      <c r="M50" s="31">
        <v>11.05077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300.2</v>
      </c>
      <c r="D51" s="36">
        <v>297</v>
      </c>
      <c r="E51" s="36">
        <v>293</v>
      </c>
      <c r="F51" s="36">
        <v>285.8</v>
      </c>
      <c r="G51" s="36">
        <v>281.8</v>
      </c>
      <c r="H51" s="36">
        <v>304.2</v>
      </c>
      <c r="I51" s="36">
        <v>308.2</v>
      </c>
      <c r="J51" s="36">
        <v>315.39999999999998</v>
      </c>
      <c r="K51" s="31">
        <v>301</v>
      </c>
      <c r="L51" s="31">
        <v>289.8</v>
      </c>
      <c r="M51" s="31">
        <v>221.99473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1557.45</v>
      </c>
      <c r="D52" s="36">
        <v>1554.6499999999999</v>
      </c>
      <c r="E52" s="36">
        <v>1532.7999999999997</v>
      </c>
      <c r="F52" s="36">
        <v>1508.1499999999999</v>
      </c>
      <c r="G52" s="36">
        <v>1486.2999999999997</v>
      </c>
      <c r="H52" s="36">
        <v>1579.2999999999997</v>
      </c>
      <c r="I52" s="36">
        <v>1601.1499999999996</v>
      </c>
      <c r="J52" s="36">
        <v>1625.7999999999997</v>
      </c>
      <c r="K52" s="31">
        <v>1576.5</v>
      </c>
      <c r="L52" s="31">
        <v>1530</v>
      </c>
      <c r="M52" s="31">
        <v>14.576510000000001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304.60000000000002</v>
      </c>
      <c r="D53" s="36">
        <v>300.83333333333331</v>
      </c>
      <c r="E53" s="36">
        <v>296.06666666666661</v>
      </c>
      <c r="F53" s="36">
        <v>287.5333333333333</v>
      </c>
      <c r="G53" s="36">
        <v>282.76666666666659</v>
      </c>
      <c r="H53" s="36">
        <v>309.36666666666662</v>
      </c>
      <c r="I53" s="36">
        <v>314.13333333333338</v>
      </c>
      <c r="J53" s="36">
        <v>322.66666666666663</v>
      </c>
      <c r="K53" s="31">
        <v>305.60000000000002</v>
      </c>
      <c r="L53" s="31">
        <v>292.3</v>
      </c>
      <c r="M53" s="31">
        <v>189.1191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343.65</v>
      </c>
      <c r="D54" s="36">
        <v>342.93333333333334</v>
      </c>
      <c r="E54" s="36">
        <v>338.11666666666667</v>
      </c>
      <c r="F54" s="36">
        <v>332.58333333333331</v>
      </c>
      <c r="G54" s="36">
        <v>327.76666666666665</v>
      </c>
      <c r="H54" s="36">
        <v>348.4666666666667</v>
      </c>
      <c r="I54" s="36">
        <v>353.28333333333342</v>
      </c>
      <c r="J54" s="36">
        <v>358.81666666666672</v>
      </c>
      <c r="K54" s="31">
        <v>347.75</v>
      </c>
      <c r="L54" s="31">
        <v>337.4</v>
      </c>
      <c r="M54" s="31">
        <v>142.50380999999999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1441.75</v>
      </c>
      <c r="D55" s="36">
        <v>1439.75</v>
      </c>
      <c r="E55" s="36">
        <v>1424.6</v>
      </c>
      <c r="F55" s="36">
        <v>1407.4499999999998</v>
      </c>
      <c r="G55" s="36">
        <v>1392.2999999999997</v>
      </c>
      <c r="H55" s="36">
        <v>1456.9</v>
      </c>
      <c r="I55" s="36">
        <v>1472.0500000000002</v>
      </c>
      <c r="J55" s="36">
        <v>1489.2000000000003</v>
      </c>
      <c r="K55" s="31">
        <v>1454.9</v>
      </c>
      <c r="L55" s="31">
        <v>1422.6</v>
      </c>
      <c r="M55" s="31">
        <v>57.007339999999999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346.85</v>
      </c>
      <c r="D56" s="36">
        <v>343.40000000000003</v>
      </c>
      <c r="E56" s="36">
        <v>338.75000000000006</v>
      </c>
      <c r="F56" s="36">
        <v>330.65000000000003</v>
      </c>
      <c r="G56" s="36">
        <v>326.00000000000006</v>
      </c>
      <c r="H56" s="36">
        <v>351.50000000000006</v>
      </c>
      <c r="I56" s="36">
        <v>356.15000000000003</v>
      </c>
      <c r="J56" s="36">
        <v>364.25000000000006</v>
      </c>
      <c r="K56" s="31">
        <v>348.05</v>
      </c>
      <c r="L56" s="31">
        <v>335.3</v>
      </c>
      <c r="M56" s="31">
        <v>36.45534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32430.85</v>
      </c>
      <c r="D57" s="36">
        <v>32495.166666666668</v>
      </c>
      <c r="E57" s="36">
        <v>31735.683333333334</v>
      </c>
      <c r="F57" s="36">
        <v>31040.516666666666</v>
      </c>
      <c r="G57" s="36">
        <v>30281.033333333333</v>
      </c>
      <c r="H57" s="36">
        <v>33190.333333333336</v>
      </c>
      <c r="I57" s="36">
        <v>33949.816666666666</v>
      </c>
      <c r="J57" s="36">
        <v>34644.983333333337</v>
      </c>
      <c r="K57" s="31">
        <v>33254.65</v>
      </c>
      <c r="L57" s="31">
        <v>31800</v>
      </c>
      <c r="M57" s="31">
        <v>0.60280999999999996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5836.8</v>
      </c>
      <c r="D58" s="36">
        <v>5856.8833333333341</v>
      </c>
      <c r="E58" s="36">
        <v>5788.9666666666681</v>
      </c>
      <c r="F58" s="36">
        <v>5741.1333333333341</v>
      </c>
      <c r="G58" s="36">
        <v>5673.2166666666681</v>
      </c>
      <c r="H58" s="36">
        <v>5904.7166666666681</v>
      </c>
      <c r="I58" s="36">
        <v>5972.6333333333341</v>
      </c>
      <c r="J58" s="36">
        <v>6020.4666666666681</v>
      </c>
      <c r="K58" s="31">
        <v>5924.8</v>
      </c>
      <c r="L58" s="31">
        <v>5809.05</v>
      </c>
      <c r="M58" s="31">
        <v>3.1493500000000001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685.8</v>
      </c>
      <c r="D59" s="36">
        <v>683.18333333333339</v>
      </c>
      <c r="E59" s="36">
        <v>676.36666666666679</v>
      </c>
      <c r="F59" s="36">
        <v>666.93333333333339</v>
      </c>
      <c r="G59" s="36">
        <v>660.11666666666679</v>
      </c>
      <c r="H59" s="36">
        <v>692.61666666666679</v>
      </c>
      <c r="I59" s="36">
        <v>699.43333333333339</v>
      </c>
      <c r="J59" s="36">
        <v>708.86666666666679</v>
      </c>
      <c r="K59" s="31">
        <v>690</v>
      </c>
      <c r="L59" s="31">
        <v>673.75</v>
      </c>
      <c r="M59" s="31">
        <v>18.670549999999999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108.22</v>
      </c>
      <c r="D60" s="36">
        <v>107.41000000000001</v>
      </c>
      <c r="E60" s="36">
        <v>106.26000000000002</v>
      </c>
      <c r="F60" s="36">
        <v>104.30000000000001</v>
      </c>
      <c r="G60" s="36">
        <v>103.15000000000002</v>
      </c>
      <c r="H60" s="36">
        <v>109.37000000000002</v>
      </c>
      <c r="I60" s="36">
        <v>110.52000000000002</v>
      </c>
      <c r="J60" s="36">
        <v>112.48000000000002</v>
      </c>
      <c r="K60" s="31">
        <v>108.56</v>
      </c>
      <c r="L60" s="31">
        <v>105.45</v>
      </c>
      <c r="M60" s="31">
        <v>242.92528999999999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1377.7</v>
      </c>
      <c r="D61" s="36">
        <v>1370.5</v>
      </c>
      <c r="E61" s="36">
        <v>1355.5</v>
      </c>
      <c r="F61" s="36">
        <v>1333.3</v>
      </c>
      <c r="G61" s="36">
        <v>1318.3</v>
      </c>
      <c r="H61" s="36">
        <v>1392.7</v>
      </c>
      <c r="I61" s="36">
        <v>1407.7</v>
      </c>
      <c r="J61" s="36">
        <v>1429.9</v>
      </c>
      <c r="K61" s="31">
        <v>1385.5</v>
      </c>
      <c r="L61" s="31">
        <v>1348.3</v>
      </c>
      <c r="M61" s="31">
        <v>12.784470000000001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1553.55</v>
      </c>
      <c r="D62" s="36">
        <v>1547.5166666666664</v>
      </c>
      <c r="E62" s="36">
        <v>1538.1333333333328</v>
      </c>
      <c r="F62" s="36">
        <v>1522.7166666666662</v>
      </c>
      <c r="G62" s="36">
        <v>1513.3333333333326</v>
      </c>
      <c r="H62" s="36">
        <v>1562.9333333333329</v>
      </c>
      <c r="I62" s="36">
        <v>1572.3166666666666</v>
      </c>
      <c r="J62" s="36">
        <v>1587.7333333333331</v>
      </c>
      <c r="K62" s="31">
        <v>1556.9</v>
      </c>
      <c r="L62" s="31">
        <v>1532.1</v>
      </c>
      <c r="M62" s="31">
        <v>13.596819999999999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531.5</v>
      </c>
      <c r="D63" s="36">
        <v>524</v>
      </c>
      <c r="E63" s="36">
        <v>515.20000000000005</v>
      </c>
      <c r="F63" s="36">
        <v>498.90000000000003</v>
      </c>
      <c r="G63" s="36">
        <v>490.10000000000008</v>
      </c>
      <c r="H63" s="36">
        <v>540.29999999999995</v>
      </c>
      <c r="I63" s="36">
        <v>549.09999999999991</v>
      </c>
      <c r="J63" s="36">
        <v>565.4</v>
      </c>
      <c r="K63" s="31">
        <v>532.79999999999995</v>
      </c>
      <c r="L63" s="31">
        <v>507.7</v>
      </c>
      <c r="M63" s="31">
        <v>182.93729999999999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6016.7</v>
      </c>
      <c r="D64" s="36">
        <v>5987.5666666666666</v>
      </c>
      <c r="E64" s="36">
        <v>5939.1333333333332</v>
      </c>
      <c r="F64" s="36">
        <v>5861.5666666666666</v>
      </c>
      <c r="G64" s="36">
        <v>5813.1333333333332</v>
      </c>
      <c r="H64" s="36">
        <v>6065.1333333333332</v>
      </c>
      <c r="I64" s="36">
        <v>6113.5666666666657</v>
      </c>
      <c r="J64" s="36">
        <v>6191.1333333333332</v>
      </c>
      <c r="K64" s="31">
        <v>6036</v>
      </c>
      <c r="L64" s="31">
        <v>5910</v>
      </c>
      <c r="M64" s="31">
        <v>1.74546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3448.75</v>
      </c>
      <c r="D65" s="36">
        <v>3436.5166666666664</v>
      </c>
      <c r="E65" s="36">
        <v>3418.2333333333327</v>
      </c>
      <c r="F65" s="36">
        <v>3387.7166666666662</v>
      </c>
      <c r="G65" s="36">
        <v>3369.4333333333325</v>
      </c>
      <c r="H65" s="36">
        <v>3467.0333333333328</v>
      </c>
      <c r="I65" s="36">
        <v>3485.3166666666666</v>
      </c>
      <c r="J65" s="36">
        <v>3515.833333333333</v>
      </c>
      <c r="K65" s="31">
        <v>3454.8</v>
      </c>
      <c r="L65" s="31">
        <v>3406</v>
      </c>
      <c r="M65" s="31">
        <v>7.1736500000000003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1004.65</v>
      </c>
      <c r="D66" s="36">
        <v>1001.6666666666666</v>
      </c>
      <c r="E66" s="36">
        <v>995.13333333333321</v>
      </c>
      <c r="F66" s="36">
        <v>985.61666666666656</v>
      </c>
      <c r="G66" s="36">
        <v>979.08333333333314</v>
      </c>
      <c r="H66" s="36">
        <v>1011.1833333333333</v>
      </c>
      <c r="I66" s="36">
        <v>1017.7166666666668</v>
      </c>
      <c r="J66" s="36">
        <v>1027.2333333333333</v>
      </c>
      <c r="K66" s="31">
        <v>1008.2</v>
      </c>
      <c r="L66" s="31">
        <v>992.15</v>
      </c>
      <c r="M66" s="31">
        <v>16.180599999999998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1625.85</v>
      </c>
      <c r="D67" s="36">
        <v>1621.2833333333335</v>
      </c>
      <c r="E67" s="36">
        <v>1590.616666666667</v>
      </c>
      <c r="F67" s="36">
        <v>1555.3833333333334</v>
      </c>
      <c r="G67" s="36">
        <v>1524.7166666666669</v>
      </c>
      <c r="H67" s="36">
        <v>1656.5166666666671</v>
      </c>
      <c r="I67" s="36">
        <v>1687.1833333333336</v>
      </c>
      <c r="J67" s="36">
        <v>1722.4166666666672</v>
      </c>
      <c r="K67" s="31">
        <v>1651.95</v>
      </c>
      <c r="L67" s="31">
        <v>1586.05</v>
      </c>
      <c r="M67" s="31">
        <v>11.845190000000001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435</v>
      </c>
      <c r="D68" s="36">
        <v>430.83333333333331</v>
      </c>
      <c r="E68" s="36">
        <v>424.26666666666665</v>
      </c>
      <c r="F68" s="36">
        <v>413.53333333333336</v>
      </c>
      <c r="G68" s="36">
        <v>406.9666666666667</v>
      </c>
      <c r="H68" s="36">
        <v>441.56666666666661</v>
      </c>
      <c r="I68" s="36">
        <v>448.13333333333333</v>
      </c>
      <c r="J68" s="36">
        <v>458.86666666666656</v>
      </c>
      <c r="K68" s="31">
        <v>437.4</v>
      </c>
      <c r="L68" s="31">
        <v>420.1</v>
      </c>
      <c r="M68" s="31">
        <v>30.139749999999999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3748.55</v>
      </c>
      <c r="D69" s="36">
        <v>3672.1166666666668</v>
      </c>
      <c r="E69" s="36">
        <v>3528.4333333333334</v>
      </c>
      <c r="F69" s="36">
        <v>3308.3166666666666</v>
      </c>
      <c r="G69" s="36">
        <v>3164.6333333333332</v>
      </c>
      <c r="H69" s="36">
        <v>3892.2333333333336</v>
      </c>
      <c r="I69" s="36">
        <v>4035.916666666667</v>
      </c>
      <c r="J69" s="36">
        <v>4256.0333333333338</v>
      </c>
      <c r="K69" s="31">
        <v>3815.8</v>
      </c>
      <c r="L69" s="31">
        <v>3452</v>
      </c>
      <c r="M69" s="31">
        <v>34.980890000000002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845.65</v>
      </c>
      <c r="D70" s="36">
        <v>844.06666666666661</v>
      </c>
      <c r="E70" s="36">
        <v>835.13333333333321</v>
      </c>
      <c r="F70" s="36">
        <v>824.61666666666656</v>
      </c>
      <c r="G70" s="36">
        <v>815.68333333333317</v>
      </c>
      <c r="H70" s="36">
        <v>854.58333333333326</v>
      </c>
      <c r="I70" s="36">
        <v>863.51666666666665</v>
      </c>
      <c r="J70" s="36">
        <v>874.0333333333333</v>
      </c>
      <c r="K70" s="31">
        <v>853</v>
      </c>
      <c r="L70" s="31">
        <v>833.55</v>
      </c>
      <c r="M70" s="31">
        <v>23.23809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639.25</v>
      </c>
      <c r="D71" s="36">
        <v>637.25</v>
      </c>
      <c r="E71" s="36">
        <v>633.20000000000005</v>
      </c>
      <c r="F71" s="36">
        <v>627.15000000000009</v>
      </c>
      <c r="G71" s="36">
        <v>623.10000000000014</v>
      </c>
      <c r="H71" s="36">
        <v>643.29999999999995</v>
      </c>
      <c r="I71" s="36">
        <v>647.34999999999991</v>
      </c>
      <c r="J71" s="36">
        <v>653.39999999999986</v>
      </c>
      <c r="K71" s="31">
        <v>641.29999999999995</v>
      </c>
      <c r="L71" s="31">
        <v>631.20000000000005</v>
      </c>
      <c r="M71" s="31">
        <v>17.888649999999998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1757.75</v>
      </c>
      <c r="D72" s="36">
        <v>1749.4333333333334</v>
      </c>
      <c r="E72" s="36">
        <v>1732.5666666666668</v>
      </c>
      <c r="F72" s="36">
        <v>1707.3833333333334</v>
      </c>
      <c r="G72" s="36">
        <v>1690.5166666666669</v>
      </c>
      <c r="H72" s="36">
        <v>1774.6166666666668</v>
      </c>
      <c r="I72" s="36">
        <v>1791.4833333333336</v>
      </c>
      <c r="J72" s="36">
        <v>1816.6666666666667</v>
      </c>
      <c r="K72" s="31">
        <v>1766.3</v>
      </c>
      <c r="L72" s="31">
        <v>1724.25</v>
      </c>
      <c r="M72" s="31">
        <v>9.6314499999999992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3102.6</v>
      </c>
      <c r="D73" s="36">
        <v>3071.6499999999996</v>
      </c>
      <c r="E73" s="36">
        <v>3026.5999999999995</v>
      </c>
      <c r="F73" s="36">
        <v>2950.6</v>
      </c>
      <c r="G73" s="36">
        <v>2905.5499999999997</v>
      </c>
      <c r="H73" s="36">
        <v>3147.6499999999992</v>
      </c>
      <c r="I73" s="36">
        <v>3192.6999999999994</v>
      </c>
      <c r="J73" s="36">
        <v>3268.6999999999989</v>
      </c>
      <c r="K73" s="31">
        <v>3116.7</v>
      </c>
      <c r="L73" s="31">
        <v>2995.65</v>
      </c>
      <c r="M73" s="31">
        <v>4.6941300000000004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409.9</v>
      </c>
      <c r="D74" s="36">
        <v>408.95</v>
      </c>
      <c r="E74" s="36">
        <v>405</v>
      </c>
      <c r="F74" s="36">
        <v>400.1</v>
      </c>
      <c r="G74" s="36">
        <v>396.15000000000003</v>
      </c>
      <c r="H74" s="36">
        <v>413.84999999999997</v>
      </c>
      <c r="I74" s="36">
        <v>417.7999999999999</v>
      </c>
      <c r="J74" s="36">
        <v>422.69999999999993</v>
      </c>
      <c r="K74" s="31">
        <v>412.9</v>
      </c>
      <c r="L74" s="31">
        <v>404.05</v>
      </c>
      <c r="M74" s="31">
        <v>33.995229999999999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176.8</v>
      </c>
      <c r="D75" s="36">
        <v>177.95333333333335</v>
      </c>
      <c r="E75" s="36">
        <v>173.9666666666667</v>
      </c>
      <c r="F75" s="36">
        <v>171.13333333333335</v>
      </c>
      <c r="G75" s="36">
        <v>167.1466666666667</v>
      </c>
      <c r="H75" s="36">
        <v>180.78666666666669</v>
      </c>
      <c r="I75" s="36">
        <v>184.77333333333331</v>
      </c>
      <c r="J75" s="36">
        <v>187.60666666666668</v>
      </c>
      <c r="K75" s="31">
        <v>181.94</v>
      </c>
      <c r="L75" s="31">
        <v>175.12</v>
      </c>
      <c r="M75" s="31">
        <v>19.918669999999999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4946.5</v>
      </c>
      <c r="D76" s="36">
        <v>4914.8666666666668</v>
      </c>
      <c r="E76" s="36">
        <v>4872.6333333333332</v>
      </c>
      <c r="F76" s="36">
        <v>4798.7666666666664</v>
      </c>
      <c r="G76" s="36">
        <v>4756.5333333333328</v>
      </c>
      <c r="H76" s="36">
        <v>4988.7333333333336</v>
      </c>
      <c r="I76" s="36">
        <v>5030.9666666666672</v>
      </c>
      <c r="J76" s="36">
        <v>5104.8333333333339</v>
      </c>
      <c r="K76" s="31">
        <v>4957.1000000000004</v>
      </c>
      <c r="L76" s="31">
        <v>4841</v>
      </c>
      <c r="M76" s="31">
        <v>5.9049300000000002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11606.9</v>
      </c>
      <c r="D77" s="36">
        <v>11533.916666666666</v>
      </c>
      <c r="E77" s="36">
        <v>11380.983333333332</v>
      </c>
      <c r="F77" s="36">
        <v>11155.066666666666</v>
      </c>
      <c r="G77" s="36">
        <v>11002.133333333331</v>
      </c>
      <c r="H77" s="36">
        <v>11759.833333333332</v>
      </c>
      <c r="I77" s="36">
        <v>11912.766666666666</v>
      </c>
      <c r="J77" s="36">
        <v>12138.683333333332</v>
      </c>
      <c r="K77" s="31">
        <v>11686.85</v>
      </c>
      <c r="L77" s="31">
        <v>11308</v>
      </c>
      <c r="M77" s="31">
        <v>4.2835000000000001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3274.6</v>
      </c>
      <c r="D78" s="36">
        <v>3263.9166666666665</v>
      </c>
      <c r="E78" s="36">
        <v>3167.833333333333</v>
      </c>
      <c r="F78" s="36">
        <v>3061.0666666666666</v>
      </c>
      <c r="G78" s="36">
        <v>2964.9833333333331</v>
      </c>
      <c r="H78" s="36">
        <v>3370.6833333333329</v>
      </c>
      <c r="I78" s="36">
        <v>3466.766666666666</v>
      </c>
      <c r="J78" s="36">
        <v>3573.5333333333328</v>
      </c>
      <c r="K78" s="31">
        <v>3360</v>
      </c>
      <c r="L78" s="31">
        <v>3157.15</v>
      </c>
      <c r="M78" s="31">
        <v>5.6190199999999999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6926.35</v>
      </c>
      <c r="D79" s="36">
        <v>6900.45</v>
      </c>
      <c r="E79" s="36">
        <v>6865.9</v>
      </c>
      <c r="F79" s="36">
        <v>6805.45</v>
      </c>
      <c r="G79" s="36">
        <v>6770.9</v>
      </c>
      <c r="H79" s="36">
        <v>6960.9</v>
      </c>
      <c r="I79" s="36">
        <v>6995.4500000000007</v>
      </c>
      <c r="J79" s="36">
        <v>7055.9</v>
      </c>
      <c r="K79" s="31">
        <v>6935</v>
      </c>
      <c r="L79" s="31">
        <v>6840</v>
      </c>
      <c r="M79" s="31">
        <v>1.93773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4597.1499999999996</v>
      </c>
      <c r="D80" s="36">
        <v>4622.1833333333334</v>
      </c>
      <c r="E80" s="36">
        <v>4554.3666666666668</v>
      </c>
      <c r="F80" s="36">
        <v>4511.583333333333</v>
      </c>
      <c r="G80" s="36">
        <v>4443.7666666666664</v>
      </c>
      <c r="H80" s="36">
        <v>4664.9666666666672</v>
      </c>
      <c r="I80" s="36">
        <v>4732.7833333333347</v>
      </c>
      <c r="J80" s="36">
        <v>4775.5666666666675</v>
      </c>
      <c r="K80" s="31">
        <v>4690</v>
      </c>
      <c r="L80" s="31">
        <v>4579.3999999999996</v>
      </c>
      <c r="M80" s="31">
        <v>10.93582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3735.9</v>
      </c>
      <c r="D81" s="36">
        <v>3741.9833333333336</v>
      </c>
      <c r="E81" s="36">
        <v>3703.9666666666672</v>
      </c>
      <c r="F81" s="36">
        <v>3672.0333333333338</v>
      </c>
      <c r="G81" s="36">
        <v>3634.0166666666673</v>
      </c>
      <c r="H81" s="36">
        <v>3773.916666666667</v>
      </c>
      <c r="I81" s="36">
        <v>3811.9333333333334</v>
      </c>
      <c r="J81" s="36">
        <v>3843.8666666666668</v>
      </c>
      <c r="K81" s="31">
        <v>3780</v>
      </c>
      <c r="L81" s="31">
        <v>3710.05</v>
      </c>
      <c r="M81" s="31">
        <v>2.4066900000000002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192.26</v>
      </c>
      <c r="D82" s="36">
        <v>191.9433333333333</v>
      </c>
      <c r="E82" s="36">
        <v>188.3866666666666</v>
      </c>
      <c r="F82" s="36">
        <v>184.51333333333329</v>
      </c>
      <c r="G82" s="36">
        <v>180.95666666666659</v>
      </c>
      <c r="H82" s="36">
        <v>195.81666666666661</v>
      </c>
      <c r="I82" s="36">
        <v>199.37333333333328</v>
      </c>
      <c r="J82" s="36">
        <v>203.24666666666661</v>
      </c>
      <c r="K82" s="31">
        <v>195.5</v>
      </c>
      <c r="L82" s="31">
        <v>188.07</v>
      </c>
      <c r="M82" s="31">
        <v>71.83811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192.7</v>
      </c>
      <c r="D83" s="36">
        <v>192.4</v>
      </c>
      <c r="E83" s="36">
        <v>190.56</v>
      </c>
      <c r="F83" s="36">
        <v>188.42</v>
      </c>
      <c r="G83" s="36">
        <v>186.57999999999998</v>
      </c>
      <c r="H83" s="36">
        <v>194.54000000000002</v>
      </c>
      <c r="I83" s="36">
        <v>196.38</v>
      </c>
      <c r="J83" s="36">
        <v>198.52000000000004</v>
      </c>
      <c r="K83" s="31">
        <v>194.24</v>
      </c>
      <c r="L83" s="31">
        <v>190.26</v>
      </c>
      <c r="M83" s="31">
        <v>122.97322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966.2</v>
      </c>
      <c r="D84" s="36">
        <v>956.38333333333333</v>
      </c>
      <c r="E84" s="36">
        <v>942.76666666666665</v>
      </c>
      <c r="F84" s="36">
        <v>919.33333333333337</v>
      </c>
      <c r="G84" s="36">
        <v>905.7166666666667</v>
      </c>
      <c r="H84" s="36">
        <v>979.81666666666661</v>
      </c>
      <c r="I84" s="36">
        <v>993.43333333333317</v>
      </c>
      <c r="J84" s="36">
        <v>1016.8666666666666</v>
      </c>
      <c r="K84" s="31">
        <v>970</v>
      </c>
      <c r="L84" s="31">
        <v>932.95</v>
      </c>
      <c r="M84" s="31">
        <v>2.8306300000000002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486.25</v>
      </c>
      <c r="D85" s="36">
        <v>495.59999999999997</v>
      </c>
      <c r="E85" s="36">
        <v>474.65</v>
      </c>
      <c r="F85" s="36">
        <v>463.05</v>
      </c>
      <c r="G85" s="36">
        <v>442.1</v>
      </c>
      <c r="H85" s="36">
        <v>507.19999999999993</v>
      </c>
      <c r="I85" s="36">
        <v>528.14999999999986</v>
      </c>
      <c r="J85" s="36">
        <v>539.74999999999989</v>
      </c>
      <c r="K85" s="31">
        <v>516.54999999999995</v>
      </c>
      <c r="L85" s="31">
        <v>484</v>
      </c>
      <c r="M85" s="31">
        <v>38.031590000000001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233.52</v>
      </c>
      <c r="D86" s="36">
        <v>231.06666666666669</v>
      </c>
      <c r="E86" s="36">
        <v>228.05333333333337</v>
      </c>
      <c r="F86" s="36">
        <v>222.58666666666667</v>
      </c>
      <c r="G86" s="36">
        <v>219.57333333333335</v>
      </c>
      <c r="H86" s="36">
        <v>236.53333333333339</v>
      </c>
      <c r="I86" s="36">
        <v>239.54666666666671</v>
      </c>
      <c r="J86" s="36">
        <v>245.01333333333341</v>
      </c>
      <c r="K86" s="31">
        <v>234.08</v>
      </c>
      <c r="L86" s="31">
        <v>225.6</v>
      </c>
      <c r="M86" s="31">
        <v>169.63242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2027.9</v>
      </c>
      <c r="D87" s="36">
        <v>2006.3000000000002</v>
      </c>
      <c r="E87" s="36">
        <v>1932.6500000000005</v>
      </c>
      <c r="F87" s="36">
        <v>1837.4000000000003</v>
      </c>
      <c r="G87" s="36">
        <v>1763.7500000000007</v>
      </c>
      <c r="H87" s="36">
        <v>2101.5500000000002</v>
      </c>
      <c r="I87" s="36">
        <v>2175.1999999999998</v>
      </c>
      <c r="J87" s="36">
        <v>2270.4500000000003</v>
      </c>
      <c r="K87" s="31">
        <v>2079.9499999999998</v>
      </c>
      <c r="L87" s="31">
        <v>1911.05</v>
      </c>
      <c r="M87" s="31">
        <v>18.533750000000001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1503.8</v>
      </c>
      <c r="D88" s="36">
        <v>1498.4333333333334</v>
      </c>
      <c r="E88" s="36">
        <v>1487.8666666666668</v>
      </c>
      <c r="F88" s="36">
        <v>1471.9333333333334</v>
      </c>
      <c r="G88" s="36">
        <v>1461.3666666666668</v>
      </c>
      <c r="H88" s="36">
        <v>1514.3666666666668</v>
      </c>
      <c r="I88" s="36">
        <v>1524.9333333333334</v>
      </c>
      <c r="J88" s="36">
        <v>1540.8666666666668</v>
      </c>
      <c r="K88" s="31">
        <v>1509</v>
      </c>
      <c r="L88" s="31">
        <v>1482.5</v>
      </c>
      <c r="M88" s="31">
        <v>7.0541799999999997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2977.8</v>
      </c>
      <c r="D89" s="36">
        <v>2990.9666666666667</v>
      </c>
      <c r="E89" s="36">
        <v>2926.8333333333335</v>
      </c>
      <c r="F89" s="36">
        <v>2875.8666666666668</v>
      </c>
      <c r="G89" s="36">
        <v>2811.7333333333336</v>
      </c>
      <c r="H89" s="36">
        <v>3041.9333333333334</v>
      </c>
      <c r="I89" s="36">
        <v>3106.0666666666666</v>
      </c>
      <c r="J89" s="36">
        <v>3157.0333333333333</v>
      </c>
      <c r="K89" s="31">
        <v>3055.1</v>
      </c>
      <c r="L89" s="31">
        <v>2940</v>
      </c>
      <c r="M89" s="31">
        <v>8.6306399999999996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2637.05</v>
      </c>
      <c r="D90" s="36">
        <v>2642.9</v>
      </c>
      <c r="E90" s="36">
        <v>2626.4</v>
      </c>
      <c r="F90" s="36">
        <v>2615.75</v>
      </c>
      <c r="G90" s="36">
        <v>2599.25</v>
      </c>
      <c r="H90" s="36">
        <v>2653.55</v>
      </c>
      <c r="I90" s="36">
        <v>2670.05</v>
      </c>
      <c r="J90" s="36">
        <v>2680.7000000000003</v>
      </c>
      <c r="K90" s="31">
        <v>2659.4</v>
      </c>
      <c r="L90" s="31">
        <v>2632.25</v>
      </c>
      <c r="M90" s="31">
        <v>5.5136799999999999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3312.15</v>
      </c>
      <c r="D91" s="36">
        <v>3304.9833333333336</v>
      </c>
      <c r="E91" s="36">
        <v>3274.9666666666672</v>
      </c>
      <c r="F91" s="36">
        <v>3237.7833333333338</v>
      </c>
      <c r="G91" s="36">
        <v>3207.7666666666673</v>
      </c>
      <c r="H91" s="36">
        <v>3342.166666666667</v>
      </c>
      <c r="I91" s="36">
        <v>3372.1833333333334</v>
      </c>
      <c r="J91" s="36">
        <v>3409.3666666666668</v>
      </c>
      <c r="K91" s="31">
        <v>3335</v>
      </c>
      <c r="L91" s="31">
        <v>3267.8</v>
      </c>
      <c r="M91" s="31">
        <v>0.60196000000000005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636.95000000000005</v>
      </c>
      <c r="D92" s="36">
        <v>640.9</v>
      </c>
      <c r="E92" s="36">
        <v>627.5</v>
      </c>
      <c r="F92" s="36">
        <v>618.05000000000007</v>
      </c>
      <c r="G92" s="36">
        <v>604.65000000000009</v>
      </c>
      <c r="H92" s="36">
        <v>650.34999999999991</v>
      </c>
      <c r="I92" s="36">
        <v>663.74999999999977</v>
      </c>
      <c r="J92" s="36">
        <v>673.19999999999982</v>
      </c>
      <c r="K92" s="31">
        <v>654.29999999999995</v>
      </c>
      <c r="L92" s="31">
        <v>631.45000000000005</v>
      </c>
      <c r="M92" s="31">
        <v>18.18505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1594.6</v>
      </c>
      <c r="D93" s="36">
        <v>1599.8666666666668</v>
      </c>
      <c r="E93" s="36">
        <v>1584.7333333333336</v>
      </c>
      <c r="F93" s="36">
        <v>1574.8666666666668</v>
      </c>
      <c r="G93" s="36">
        <v>1559.7333333333336</v>
      </c>
      <c r="H93" s="36">
        <v>1609.7333333333336</v>
      </c>
      <c r="I93" s="36">
        <v>1624.8666666666668</v>
      </c>
      <c r="J93" s="36">
        <v>1634.7333333333336</v>
      </c>
      <c r="K93" s="31">
        <v>1615</v>
      </c>
      <c r="L93" s="31">
        <v>1590</v>
      </c>
      <c r="M93" s="31">
        <v>18.977869999999999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4069.45</v>
      </c>
      <c r="D94" s="36">
        <v>4061.8333333333335</v>
      </c>
      <c r="E94" s="36">
        <v>4028.6166666666668</v>
      </c>
      <c r="F94" s="36">
        <v>3987.7833333333333</v>
      </c>
      <c r="G94" s="36">
        <v>3954.5666666666666</v>
      </c>
      <c r="H94" s="36">
        <v>4102.666666666667</v>
      </c>
      <c r="I94" s="36">
        <v>4135.8833333333332</v>
      </c>
      <c r="J94" s="36">
        <v>4176.7166666666672</v>
      </c>
      <c r="K94" s="31">
        <v>4095.05</v>
      </c>
      <c r="L94" s="31">
        <v>4021</v>
      </c>
      <c r="M94" s="31">
        <v>4.5786600000000002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1623.5</v>
      </c>
      <c r="D95" s="36">
        <v>1618.5666666666666</v>
      </c>
      <c r="E95" s="36">
        <v>1607.1333333333332</v>
      </c>
      <c r="F95" s="36">
        <v>1590.7666666666667</v>
      </c>
      <c r="G95" s="36">
        <v>1579.3333333333333</v>
      </c>
      <c r="H95" s="36">
        <v>1634.9333333333332</v>
      </c>
      <c r="I95" s="36">
        <v>1646.3666666666666</v>
      </c>
      <c r="J95" s="36">
        <v>1662.7333333333331</v>
      </c>
      <c r="K95" s="31">
        <v>1630</v>
      </c>
      <c r="L95" s="31">
        <v>1602.2</v>
      </c>
      <c r="M95" s="31">
        <v>211.73132000000001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696.25</v>
      </c>
      <c r="D96" s="36">
        <v>692.01666666666677</v>
      </c>
      <c r="E96" s="36">
        <v>686.33333333333348</v>
      </c>
      <c r="F96" s="36">
        <v>676.41666666666674</v>
      </c>
      <c r="G96" s="36">
        <v>670.73333333333346</v>
      </c>
      <c r="H96" s="36">
        <v>701.93333333333351</v>
      </c>
      <c r="I96" s="36">
        <v>707.61666666666667</v>
      </c>
      <c r="J96" s="36">
        <v>717.53333333333353</v>
      </c>
      <c r="K96" s="31">
        <v>697.7</v>
      </c>
      <c r="L96" s="31">
        <v>682.1</v>
      </c>
      <c r="M96" s="31">
        <v>51.54327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1824.35</v>
      </c>
      <c r="D97" s="36">
        <v>1815.6833333333334</v>
      </c>
      <c r="E97" s="36">
        <v>1802.1166666666668</v>
      </c>
      <c r="F97" s="36">
        <v>1779.8833333333334</v>
      </c>
      <c r="G97" s="36">
        <v>1766.3166666666668</v>
      </c>
      <c r="H97" s="36">
        <v>1837.9166666666667</v>
      </c>
      <c r="I97" s="36">
        <v>1851.4833333333333</v>
      </c>
      <c r="J97" s="36">
        <v>1873.7166666666667</v>
      </c>
      <c r="K97" s="31">
        <v>1829.25</v>
      </c>
      <c r="L97" s="31">
        <v>1793.45</v>
      </c>
      <c r="M97" s="31">
        <v>3.5226600000000001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5241.1499999999996</v>
      </c>
      <c r="D98" s="36">
        <v>5259.7</v>
      </c>
      <c r="E98" s="36">
        <v>5204.6499999999996</v>
      </c>
      <c r="F98" s="36">
        <v>5168.1499999999996</v>
      </c>
      <c r="G98" s="36">
        <v>5113.0999999999995</v>
      </c>
      <c r="H98" s="36">
        <v>5296.2</v>
      </c>
      <c r="I98" s="36">
        <v>5351.2500000000009</v>
      </c>
      <c r="J98" s="36">
        <v>5387.75</v>
      </c>
      <c r="K98" s="31">
        <v>5314.75</v>
      </c>
      <c r="L98" s="31">
        <v>5223.2</v>
      </c>
      <c r="M98" s="31">
        <v>5.1547999999999998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623.70000000000005</v>
      </c>
      <c r="D99" s="36">
        <v>623.30000000000007</v>
      </c>
      <c r="E99" s="36">
        <v>617.15000000000009</v>
      </c>
      <c r="F99" s="36">
        <v>610.6</v>
      </c>
      <c r="G99" s="36">
        <v>604.45000000000005</v>
      </c>
      <c r="H99" s="36">
        <v>629.85000000000014</v>
      </c>
      <c r="I99" s="36">
        <v>636</v>
      </c>
      <c r="J99" s="36">
        <v>642.55000000000018</v>
      </c>
      <c r="K99" s="31">
        <v>629.45000000000005</v>
      </c>
      <c r="L99" s="31">
        <v>616.75</v>
      </c>
      <c r="M99" s="31">
        <v>48.396700000000003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4740.45</v>
      </c>
      <c r="D100" s="36">
        <v>4686.4833333333336</v>
      </c>
      <c r="E100" s="36">
        <v>4623.9666666666672</v>
      </c>
      <c r="F100" s="36">
        <v>4507.4833333333336</v>
      </c>
      <c r="G100" s="36">
        <v>4444.9666666666672</v>
      </c>
      <c r="H100" s="36">
        <v>4802.9666666666672</v>
      </c>
      <c r="I100" s="36">
        <v>4865.4833333333336</v>
      </c>
      <c r="J100" s="36">
        <v>4981.9666666666672</v>
      </c>
      <c r="K100" s="31">
        <v>4749</v>
      </c>
      <c r="L100" s="31">
        <v>4570</v>
      </c>
      <c r="M100" s="31">
        <v>20.00224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396.8</v>
      </c>
      <c r="D101" s="36">
        <v>396.16666666666669</v>
      </c>
      <c r="E101" s="36">
        <v>388.83333333333337</v>
      </c>
      <c r="F101" s="36">
        <v>380.86666666666667</v>
      </c>
      <c r="G101" s="36">
        <v>373.53333333333336</v>
      </c>
      <c r="H101" s="36">
        <v>404.13333333333338</v>
      </c>
      <c r="I101" s="36">
        <v>411.46666666666675</v>
      </c>
      <c r="J101" s="36">
        <v>419.43333333333339</v>
      </c>
      <c r="K101" s="31">
        <v>403.5</v>
      </c>
      <c r="L101" s="31">
        <v>388.2</v>
      </c>
      <c r="M101" s="31">
        <v>170.04585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2744.05</v>
      </c>
      <c r="D102" s="36">
        <v>2753.7999999999997</v>
      </c>
      <c r="E102" s="36">
        <v>2725.7499999999995</v>
      </c>
      <c r="F102" s="36">
        <v>2707.45</v>
      </c>
      <c r="G102" s="36">
        <v>2679.3999999999996</v>
      </c>
      <c r="H102" s="36">
        <v>2772.0999999999995</v>
      </c>
      <c r="I102" s="36">
        <v>2800.1499999999996</v>
      </c>
      <c r="J102" s="36">
        <v>2818.4499999999994</v>
      </c>
      <c r="K102" s="31">
        <v>2781.85</v>
      </c>
      <c r="L102" s="31">
        <v>2735.5</v>
      </c>
      <c r="M102" s="31">
        <v>17.138750000000002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1172.45</v>
      </c>
      <c r="D103" s="36">
        <v>1171.2833333333333</v>
      </c>
      <c r="E103" s="36">
        <v>1162.7666666666667</v>
      </c>
      <c r="F103" s="36">
        <v>1153.0833333333333</v>
      </c>
      <c r="G103" s="36">
        <v>1144.5666666666666</v>
      </c>
      <c r="H103" s="36">
        <v>1180.9666666666667</v>
      </c>
      <c r="I103" s="36">
        <v>1189.4833333333331</v>
      </c>
      <c r="J103" s="36">
        <v>1199.1666666666667</v>
      </c>
      <c r="K103" s="31">
        <v>1179.8</v>
      </c>
      <c r="L103" s="31">
        <v>1161.5999999999999</v>
      </c>
      <c r="M103" s="31">
        <v>157.53644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1935.05</v>
      </c>
      <c r="D104" s="36">
        <v>1938.9333333333334</v>
      </c>
      <c r="E104" s="36">
        <v>1925.1166666666668</v>
      </c>
      <c r="F104" s="36">
        <v>1915.1833333333334</v>
      </c>
      <c r="G104" s="36">
        <v>1901.3666666666668</v>
      </c>
      <c r="H104" s="36">
        <v>1948.8666666666668</v>
      </c>
      <c r="I104" s="36">
        <v>1962.6833333333334</v>
      </c>
      <c r="J104" s="36">
        <v>1972.6166666666668</v>
      </c>
      <c r="K104" s="31">
        <v>1952.75</v>
      </c>
      <c r="L104" s="31">
        <v>1929</v>
      </c>
      <c r="M104" s="31">
        <v>6.6718900000000003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726.05</v>
      </c>
      <c r="D105" s="36">
        <v>719.85</v>
      </c>
      <c r="E105" s="36">
        <v>711.2</v>
      </c>
      <c r="F105" s="36">
        <v>696.35</v>
      </c>
      <c r="G105" s="36">
        <v>687.7</v>
      </c>
      <c r="H105" s="36">
        <v>734.7</v>
      </c>
      <c r="I105" s="36">
        <v>743.34999999999991</v>
      </c>
      <c r="J105" s="36">
        <v>758.2</v>
      </c>
      <c r="K105" s="31">
        <v>728.5</v>
      </c>
      <c r="L105" s="31">
        <v>705</v>
      </c>
      <c r="M105" s="31">
        <v>14.72564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72.53</v>
      </c>
      <c r="D106" s="36">
        <v>72.5</v>
      </c>
      <c r="E106" s="36">
        <v>72</v>
      </c>
      <c r="F106" s="36">
        <v>71.47</v>
      </c>
      <c r="G106" s="36">
        <v>70.97</v>
      </c>
      <c r="H106" s="36">
        <v>73.03</v>
      </c>
      <c r="I106" s="36">
        <v>73.53</v>
      </c>
      <c r="J106" s="36">
        <v>74.06</v>
      </c>
      <c r="K106" s="31">
        <v>73</v>
      </c>
      <c r="L106" s="31">
        <v>71.97</v>
      </c>
      <c r="M106" s="31">
        <v>255.23344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492.65</v>
      </c>
      <c r="D107" s="36">
        <v>492.11666666666662</v>
      </c>
      <c r="E107" s="36">
        <v>488.63333333333321</v>
      </c>
      <c r="F107" s="36">
        <v>484.61666666666662</v>
      </c>
      <c r="G107" s="36">
        <v>481.13333333333321</v>
      </c>
      <c r="H107" s="36">
        <v>496.13333333333321</v>
      </c>
      <c r="I107" s="36">
        <v>499.61666666666667</v>
      </c>
      <c r="J107" s="36">
        <v>503.63333333333321</v>
      </c>
      <c r="K107" s="31">
        <v>495.6</v>
      </c>
      <c r="L107" s="31">
        <v>488.1</v>
      </c>
      <c r="M107" s="31">
        <v>109.00585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569.54999999999995</v>
      </c>
      <c r="D108" s="36">
        <v>566.98333333333323</v>
      </c>
      <c r="E108" s="36">
        <v>561.56666666666649</v>
      </c>
      <c r="F108" s="36">
        <v>553.58333333333326</v>
      </c>
      <c r="G108" s="36">
        <v>548.16666666666652</v>
      </c>
      <c r="H108" s="36">
        <v>574.96666666666647</v>
      </c>
      <c r="I108" s="36">
        <v>580.38333333333321</v>
      </c>
      <c r="J108" s="36">
        <v>588.36666666666645</v>
      </c>
      <c r="K108" s="31">
        <v>572.4</v>
      </c>
      <c r="L108" s="31">
        <v>559</v>
      </c>
      <c r="M108" s="31">
        <v>12.690289999999999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620.6</v>
      </c>
      <c r="D109" s="36">
        <v>614.91666666666663</v>
      </c>
      <c r="E109" s="36">
        <v>606.08333333333326</v>
      </c>
      <c r="F109" s="36">
        <v>591.56666666666661</v>
      </c>
      <c r="G109" s="36">
        <v>582.73333333333323</v>
      </c>
      <c r="H109" s="36">
        <v>629.43333333333328</v>
      </c>
      <c r="I109" s="36">
        <v>638.26666666666654</v>
      </c>
      <c r="J109" s="36">
        <v>652.7833333333333</v>
      </c>
      <c r="K109" s="31">
        <v>623.75</v>
      </c>
      <c r="L109" s="31">
        <v>600.4</v>
      </c>
      <c r="M109" s="31">
        <v>27.16217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172.22</v>
      </c>
      <c r="D110" s="36">
        <v>171.26333333333332</v>
      </c>
      <c r="E110" s="36">
        <v>170.02666666666664</v>
      </c>
      <c r="F110" s="36">
        <v>167.83333333333331</v>
      </c>
      <c r="G110" s="36">
        <v>166.59666666666664</v>
      </c>
      <c r="H110" s="36">
        <v>173.45666666666665</v>
      </c>
      <c r="I110" s="36">
        <v>174.69333333333333</v>
      </c>
      <c r="J110" s="36">
        <v>176.88666666666666</v>
      </c>
      <c r="K110" s="31">
        <v>172.5</v>
      </c>
      <c r="L110" s="31">
        <v>169.07</v>
      </c>
      <c r="M110" s="31">
        <v>155.91095000000001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930.85</v>
      </c>
      <c r="D111" s="36">
        <v>928.75</v>
      </c>
      <c r="E111" s="36">
        <v>923.4</v>
      </c>
      <c r="F111" s="36">
        <v>915.94999999999993</v>
      </c>
      <c r="G111" s="36">
        <v>910.59999999999991</v>
      </c>
      <c r="H111" s="36">
        <v>936.2</v>
      </c>
      <c r="I111" s="36">
        <v>941.55</v>
      </c>
      <c r="J111" s="36">
        <v>949.00000000000011</v>
      </c>
      <c r="K111" s="31">
        <v>934.1</v>
      </c>
      <c r="L111" s="31">
        <v>921.3</v>
      </c>
      <c r="M111" s="31">
        <v>11.74614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182.41</v>
      </c>
      <c r="D112" s="36">
        <v>180.82000000000002</v>
      </c>
      <c r="E112" s="36">
        <v>178.64000000000004</v>
      </c>
      <c r="F112" s="36">
        <v>174.87000000000003</v>
      </c>
      <c r="G112" s="36">
        <v>172.69000000000005</v>
      </c>
      <c r="H112" s="36">
        <v>184.59000000000003</v>
      </c>
      <c r="I112" s="36">
        <v>186.77000000000004</v>
      </c>
      <c r="J112" s="36">
        <v>190.54000000000002</v>
      </c>
      <c r="K112" s="31">
        <v>183</v>
      </c>
      <c r="L112" s="31">
        <v>177.05</v>
      </c>
      <c r="M112" s="31">
        <v>469.32256000000001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547.75</v>
      </c>
      <c r="D113" s="36">
        <v>544.88333333333333</v>
      </c>
      <c r="E113" s="36">
        <v>540.91666666666663</v>
      </c>
      <c r="F113" s="36">
        <v>534.08333333333326</v>
      </c>
      <c r="G113" s="36">
        <v>530.11666666666656</v>
      </c>
      <c r="H113" s="36">
        <v>551.7166666666667</v>
      </c>
      <c r="I113" s="36">
        <v>555.68333333333339</v>
      </c>
      <c r="J113" s="36">
        <v>562.51666666666677</v>
      </c>
      <c r="K113" s="31">
        <v>548.85</v>
      </c>
      <c r="L113" s="31">
        <v>538.04999999999995</v>
      </c>
      <c r="M113" s="31">
        <v>10.433949999999999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421.3</v>
      </c>
      <c r="D114" s="36">
        <v>419.43333333333334</v>
      </c>
      <c r="E114" s="36">
        <v>416.36666666666667</v>
      </c>
      <c r="F114" s="36">
        <v>411.43333333333334</v>
      </c>
      <c r="G114" s="36">
        <v>408.36666666666667</v>
      </c>
      <c r="H114" s="36">
        <v>424.36666666666667</v>
      </c>
      <c r="I114" s="36">
        <v>427.43333333333339</v>
      </c>
      <c r="J114" s="36">
        <v>432.36666666666667</v>
      </c>
      <c r="K114" s="31">
        <v>422.5</v>
      </c>
      <c r="L114" s="31">
        <v>414.5</v>
      </c>
      <c r="M114" s="31">
        <v>125.73368000000001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1345.15</v>
      </c>
      <c r="D115" s="36">
        <v>1357.95</v>
      </c>
      <c r="E115" s="36">
        <v>1316.4</v>
      </c>
      <c r="F115" s="36">
        <v>1287.6500000000001</v>
      </c>
      <c r="G115" s="36">
        <v>1246.1000000000001</v>
      </c>
      <c r="H115" s="36">
        <v>1386.7</v>
      </c>
      <c r="I115" s="36">
        <v>1428.2499999999998</v>
      </c>
      <c r="J115" s="36">
        <v>1457</v>
      </c>
      <c r="K115" s="31">
        <v>1399.5</v>
      </c>
      <c r="L115" s="31">
        <v>1329.2</v>
      </c>
      <c r="M115" s="31">
        <v>87.288520000000005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7048.65</v>
      </c>
      <c r="D116" s="36">
        <v>6990.5999999999995</v>
      </c>
      <c r="E116" s="36">
        <v>6897.2999999999993</v>
      </c>
      <c r="F116" s="36">
        <v>6745.95</v>
      </c>
      <c r="G116" s="36">
        <v>6652.65</v>
      </c>
      <c r="H116" s="36">
        <v>7141.9499999999989</v>
      </c>
      <c r="I116" s="36">
        <v>7235.25</v>
      </c>
      <c r="J116" s="36">
        <v>7386.5999999999985</v>
      </c>
      <c r="K116" s="31">
        <v>7083.9</v>
      </c>
      <c r="L116" s="31">
        <v>6839.25</v>
      </c>
      <c r="M116" s="31">
        <v>5.6893099999999999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1791.65</v>
      </c>
      <c r="D117" s="36">
        <v>1783.8833333333332</v>
      </c>
      <c r="E117" s="36">
        <v>1769.8666666666663</v>
      </c>
      <c r="F117" s="36">
        <v>1748.083333333333</v>
      </c>
      <c r="G117" s="36">
        <v>1734.0666666666662</v>
      </c>
      <c r="H117" s="36">
        <v>1805.6666666666665</v>
      </c>
      <c r="I117" s="36">
        <v>1819.6833333333334</v>
      </c>
      <c r="J117" s="36">
        <v>1841.4666666666667</v>
      </c>
      <c r="K117" s="31">
        <v>1797.9</v>
      </c>
      <c r="L117" s="31">
        <v>1762.1</v>
      </c>
      <c r="M117" s="31">
        <v>50.943289999999998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4317.8999999999996</v>
      </c>
      <c r="D118" s="36">
        <v>4314.8166666666666</v>
      </c>
      <c r="E118" s="36">
        <v>4281.6333333333332</v>
      </c>
      <c r="F118" s="36">
        <v>4245.3666666666668</v>
      </c>
      <c r="G118" s="36">
        <v>4212.1833333333334</v>
      </c>
      <c r="H118" s="36">
        <v>4351.083333333333</v>
      </c>
      <c r="I118" s="36">
        <v>4384.2666666666655</v>
      </c>
      <c r="J118" s="36">
        <v>4420.5333333333328</v>
      </c>
      <c r="K118" s="31">
        <v>4348</v>
      </c>
      <c r="L118" s="31">
        <v>4278.55</v>
      </c>
      <c r="M118" s="31">
        <v>4.7708199999999996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1340.5</v>
      </c>
      <c r="D119" s="36">
        <v>1336.8333333333333</v>
      </c>
      <c r="E119" s="36">
        <v>1323.6666666666665</v>
      </c>
      <c r="F119" s="36">
        <v>1306.8333333333333</v>
      </c>
      <c r="G119" s="36">
        <v>1293.6666666666665</v>
      </c>
      <c r="H119" s="36">
        <v>1353.6666666666665</v>
      </c>
      <c r="I119" s="36">
        <v>1366.833333333333</v>
      </c>
      <c r="J119" s="36">
        <v>1383.6666666666665</v>
      </c>
      <c r="K119" s="31">
        <v>1350</v>
      </c>
      <c r="L119" s="31">
        <v>1320</v>
      </c>
      <c r="M119" s="31">
        <v>5.9535299999999998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690</v>
      </c>
      <c r="D120" s="36">
        <v>688.58333333333337</v>
      </c>
      <c r="E120" s="36">
        <v>678.9666666666667</v>
      </c>
      <c r="F120" s="36">
        <v>667.93333333333328</v>
      </c>
      <c r="G120" s="36">
        <v>658.31666666666661</v>
      </c>
      <c r="H120" s="36">
        <v>699.61666666666679</v>
      </c>
      <c r="I120" s="36">
        <v>709.23333333333335</v>
      </c>
      <c r="J120" s="36">
        <v>720.26666666666688</v>
      </c>
      <c r="K120" s="31">
        <v>698.2</v>
      </c>
      <c r="L120" s="31">
        <v>677.55</v>
      </c>
      <c r="M120" s="31">
        <v>24.198309999999999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906.45</v>
      </c>
      <c r="D121" s="36">
        <v>904.0333333333333</v>
      </c>
      <c r="E121" s="36">
        <v>897.41666666666663</v>
      </c>
      <c r="F121" s="36">
        <v>888.38333333333333</v>
      </c>
      <c r="G121" s="36">
        <v>881.76666666666665</v>
      </c>
      <c r="H121" s="36">
        <v>913.06666666666661</v>
      </c>
      <c r="I121" s="36">
        <v>919.68333333333339</v>
      </c>
      <c r="J121" s="36">
        <v>928.71666666666658</v>
      </c>
      <c r="K121" s="31">
        <v>910.65</v>
      </c>
      <c r="L121" s="31">
        <v>895</v>
      </c>
      <c r="M121" s="31">
        <v>22.620550000000001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946.4</v>
      </c>
      <c r="D122" s="36">
        <v>940.44999999999993</v>
      </c>
      <c r="E122" s="36">
        <v>931.04999999999984</v>
      </c>
      <c r="F122" s="36">
        <v>915.69999999999993</v>
      </c>
      <c r="G122" s="36">
        <v>906.29999999999984</v>
      </c>
      <c r="H122" s="36">
        <v>955.79999999999984</v>
      </c>
      <c r="I122" s="36">
        <v>965.19999999999993</v>
      </c>
      <c r="J122" s="36">
        <v>980.54999999999984</v>
      </c>
      <c r="K122" s="31">
        <v>949.85</v>
      </c>
      <c r="L122" s="31">
        <v>925.1</v>
      </c>
      <c r="M122" s="31">
        <v>22.620149999999999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607.29999999999995</v>
      </c>
      <c r="D123" s="36">
        <v>607.6</v>
      </c>
      <c r="E123" s="36">
        <v>600.90000000000009</v>
      </c>
      <c r="F123" s="36">
        <v>594.50000000000011</v>
      </c>
      <c r="G123" s="36">
        <v>587.80000000000018</v>
      </c>
      <c r="H123" s="36">
        <v>614</v>
      </c>
      <c r="I123" s="36">
        <v>620.70000000000005</v>
      </c>
      <c r="J123" s="36">
        <v>627.09999999999991</v>
      </c>
      <c r="K123" s="31">
        <v>614.29999999999995</v>
      </c>
      <c r="L123" s="31">
        <v>601.20000000000005</v>
      </c>
      <c r="M123" s="31">
        <v>18.073149999999998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1739.25</v>
      </c>
      <c r="D124" s="36">
        <v>1729.75</v>
      </c>
      <c r="E124" s="36">
        <v>1709.5</v>
      </c>
      <c r="F124" s="36">
        <v>1679.75</v>
      </c>
      <c r="G124" s="36">
        <v>1659.5</v>
      </c>
      <c r="H124" s="36">
        <v>1759.5</v>
      </c>
      <c r="I124" s="36">
        <v>1779.75</v>
      </c>
      <c r="J124" s="36">
        <v>1809.5</v>
      </c>
      <c r="K124" s="31">
        <v>1750</v>
      </c>
      <c r="L124" s="31">
        <v>1700</v>
      </c>
      <c r="M124" s="31">
        <v>5.2762399999999996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1776.55</v>
      </c>
      <c r="D125" s="36">
        <v>1774.3999999999999</v>
      </c>
      <c r="E125" s="36">
        <v>1762.1999999999998</v>
      </c>
      <c r="F125" s="36">
        <v>1747.85</v>
      </c>
      <c r="G125" s="36">
        <v>1735.6499999999999</v>
      </c>
      <c r="H125" s="36">
        <v>1788.7499999999998</v>
      </c>
      <c r="I125" s="36">
        <v>1800.95</v>
      </c>
      <c r="J125" s="36">
        <v>1815.2999999999997</v>
      </c>
      <c r="K125" s="31">
        <v>1786.6</v>
      </c>
      <c r="L125" s="31">
        <v>1760.05</v>
      </c>
      <c r="M125" s="31">
        <v>35.377450000000003</v>
      </c>
      <c r="N125" s="1"/>
      <c r="O125" s="1"/>
    </row>
    <row r="126" spans="1:15" ht="12.75" customHeight="1">
      <c r="A126" s="51">
        <v>117</v>
      </c>
      <c r="B126" s="53" t="s">
        <v>841</v>
      </c>
      <c r="C126" s="31">
        <v>169.51</v>
      </c>
      <c r="D126" s="36">
        <v>169.33666666666667</v>
      </c>
      <c r="E126" s="36">
        <v>166.87333333333333</v>
      </c>
      <c r="F126" s="36">
        <v>164.23666666666665</v>
      </c>
      <c r="G126" s="36">
        <v>161.77333333333331</v>
      </c>
      <c r="H126" s="36">
        <v>171.97333333333336</v>
      </c>
      <c r="I126" s="36">
        <v>174.43666666666667</v>
      </c>
      <c r="J126" s="36">
        <v>177.07333333333338</v>
      </c>
      <c r="K126" s="31">
        <v>171.8</v>
      </c>
      <c r="L126" s="31">
        <v>166.7</v>
      </c>
      <c r="M126" s="31">
        <v>46.594769999999997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4962</v>
      </c>
      <c r="D127" s="36">
        <v>4946.666666666667</v>
      </c>
      <c r="E127" s="36">
        <v>4903.3333333333339</v>
      </c>
      <c r="F127" s="36">
        <v>4844.666666666667</v>
      </c>
      <c r="G127" s="36">
        <v>4801.3333333333339</v>
      </c>
      <c r="H127" s="36">
        <v>5005.3333333333339</v>
      </c>
      <c r="I127" s="36">
        <v>5048.6666666666679</v>
      </c>
      <c r="J127" s="36">
        <v>5107.3333333333339</v>
      </c>
      <c r="K127" s="31">
        <v>4990</v>
      </c>
      <c r="L127" s="31">
        <v>4888</v>
      </c>
      <c r="M127" s="31">
        <v>0.90134999999999998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637.15</v>
      </c>
      <c r="D128" s="36">
        <v>646.78333333333342</v>
      </c>
      <c r="E128" s="36">
        <v>623.56666666666683</v>
      </c>
      <c r="F128" s="36">
        <v>609.98333333333346</v>
      </c>
      <c r="G128" s="36">
        <v>586.76666666666688</v>
      </c>
      <c r="H128" s="36">
        <v>660.36666666666679</v>
      </c>
      <c r="I128" s="36">
        <v>683.58333333333326</v>
      </c>
      <c r="J128" s="36">
        <v>697.16666666666674</v>
      </c>
      <c r="K128" s="31">
        <v>670</v>
      </c>
      <c r="L128" s="31">
        <v>633.20000000000005</v>
      </c>
      <c r="M128" s="31">
        <v>51.055819999999997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5567.5</v>
      </c>
      <c r="D129" s="36">
        <v>5552.7</v>
      </c>
      <c r="E129" s="36">
        <v>5518.4</v>
      </c>
      <c r="F129" s="36">
        <v>5469.3</v>
      </c>
      <c r="G129" s="36">
        <v>5435</v>
      </c>
      <c r="H129" s="36">
        <v>5601.7999999999993</v>
      </c>
      <c r="I129" s="36">
        <v>5636.1</v>
      </c>
      <c r="J129" s="36">
        <v>5685.1999999999989</v>
      </c>
      <c r="K129" s="31">
        <v>5587</v>
      </c>
      <c r="L129" s="31">
        <v>5503.6</v>
      </c>
      <c r="M129" s="31">
        <v>2.6068199999999999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3638.25</v>
      </c>
      <c r="D130" s="36">
        <v>3634.7833333333333</v>
      </c>
      <c r="E130" s="36">
        <v>3613.8166666666666</v>
      </c>
      <c r="F130" s="36">
        <v>3589.3833333333332</v>
      </c>
      <c r="G130" s="36">
        <v>3568.4166666666665</v>
      </c>
      <c r="H130" s="36">
        <v>3659.2166666666667</v>
      </c>
      <c r="I130" s="36">
        <v>3680.1833333333329</v>
      </c>
      <c r="J130" s="36">
        <v>3704.6166666666668</v>
      </c>
      <c r="K130" s="31">
        <v>3655.75</v>
      </c>
      <c r="L130" s="31">
        <v>3610.35</v>
      </c>
      <c r="M130" s="31">
        <v>16.130970000000001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431.9</v>
      </c>
      <c r="D131" s="36">
        <v>430.15000000000003</v>
      </c>
      <c r="E131" s="36">
        <v>426.30000000000007</v>
      </c>
      <c r="F131" s="36">
        <v>420.70000000000005</v>
      </c>
      <c r="G131" s="36">
        <v>416.85000000000008</v>
      </c>
      <c r="H131" s="36">
        <v>435.75000000000006</v>
      </c>
      <c r="I131" s="36">
        <v>439.60000000000008</v>
      </c>
      <c r="J131" s="36">
        <v>445.20000000000005</v>
      </c>
      <c r="K131" s="31">
        <v>434</v>
      </c>
      <c r="L131" s="31">
        <v>424.55</v>
      </c>
      <c r="M131" s="31">
        <v>34.215319999999998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1123.55</v>
      </c>
      <c r="D132" s="36">
        <v>1112.0333333333333</v>
      </c>
      <c r="E132" s="36">
        <v>1096.2666666666667</v>
      </c>
      <c r="F132" s="36">
        <v>1068.9833333333333</v>
      </c>
      <c r="G132" s="36">
        <v>1053.2166666666667</v>
      </c>
      <c r="H132" s="36">
        <v>1139.3166666666666</v>
      </c>
      <c r="I132" s="36">
        <v>1155.083333333333</v>
      </c>
      <c r="J132" s="36">
        <v>1182.3666666666666</v>
      </c>
      <c r="K132" s="31">
        <v>1127.8</v>
      </c>
      <c r="L132" s="31">
        <v>1084.75</v>
      </c>
      <c r="M132" s="31">
        <v>24.884599999999999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1994.45</v>
      </c>
      <c r="D133" s="36">
        <v>1991.8166666666666</v>
      </c>
      <c r="E133" s="36">
        <v>1953.6833333333332</v>
      </c>
      <c r="F133" s="36">
        <v>1912.9166666666665</v>
      </c>
      <c r="G133" s="36">
        <v>1874.7833333333331</v>
      </c>
      <c r="H133" s="36">
        <v>2032.5833333333333</v>
      </c>
      <c r="I133" s="36">
        <v>2070.7166666666662</v>
      </c>
      <c r="J133" s="36">
        <v>2111.4833333333336</v>
      </c>
      <c r="K133" s="31">
        <v>2029.95</v>
      </c>
      <c r="L133" s="31">
        <v>1951.05</v>
      </c>
      <c r="M133" s="31">
        <v>57.967509999999997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134605.5</v>
      </c>
      <c r="D134" s="36">
        <v>135828.28333333333</v>
      </c>
      <c r="E134" s="36">
        <v>132983.26666666666</v>
      </c>
      <c r="F134" s="36">
        <v>131361.03333333333</v>
      </c>
      <c r="G134" s="36">
        <v>128516.01666666666</v>
      </c>
      <c r="H134" s="36">
        <v>137450.51666666666</v>
      </c>
      <c r="I134" s="36">
        <v>140295.53333333333</v>
      </c>
      <c r="J134" s="36">
        <v>141917.76666666666</v>
      </c>
      <c r="K134" s="31">
        <v>138673.29999999999</v>
      </c>
      <c r="L134" s="31">
        <v>134206.04999999999</v>
      </c>
      <c r="M134" s="31">
        <v>6.7720000000000002E-2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1215.45</v>
      </c>
      <c r="D135" s="36">
        <v>1222</v>
      </c>
      <c r="E135" s="36">
        <v>1202.05</v>
      </c>
      <c r="F135" s="36">
        <v>1188.6499999999999</v>
      </c>
      <c r="G135" s="36">
        <v>1168.6999999999998</v>
      </c>
      <c r="H135" s="36">
        <v>1235.4000000000001</v>
      </c>
      <c r="I135" s="36">
        <v>1255.3499999999999</v>
      </c>
      <c r="J135" s="36">
        <v>1268.7500000000002</v>
      </c>
      <c r="K135" s="31">
        <v>1241.95</v>
      </c>
      <c r="L135" s="31">
        <v>1208.5999999999999</v>
      </c>
      <c r="M135" s="31">
        <v>12.54444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303.8</v>
      </c>
      <c r="D136" s="36">
        <v>301.33333333333337</v>
      </c>
      <c r="E136" s="36">
        <v>298.31666666666672</v>
      </c>
      <c r="F136" s="36">
        <v>292.83333333333337</v>
      </c>
      <c r="G136" s="36">
        <v>289.81666666666672</v>
      </c>
      <c r="H136" s="36">
        <v>306.81666666666672</v>
      </c>
      <c r="I136" s="36">
        <v>309.83333333333337</v>
      </c>
      <c r="J136" s="36">
        <v>315.31666666666672</v>
      </c>
      <c r="K136" s="31">
        <v>304.35000000000002</v>
      </c>
      <c r="L136" s="31">
        <v>295.85000000000002</v>
      </c>
      <c r="M136" s="31">
        <v>16.71041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2680.85</v>
      </c>
      <c r="D137" s="36">
        <v>2682.2000000000003</v>
      </c>
      <c r="E137" s="36">
        <v>2659.6500000000005</v>
      </c>
      <c r="F137" s="36">
        <v>2638.4500000000003</v>
      </c>
      <c r="G137" s="36">
        <v>2615.9000000000005</v>
      </c>
      <c r="H137" s="36">
        <v>2703.4000000000005</v>
      </c>
      <c r="I137" s="36">
        <v>2725.9500000000007</v>
      </c>
      <c r="J137" s="36">
        <v>2747.1500000000005</v>
      </c>
      <c r="K137" s="31">
        <v>2704.75</v>
      </c>
      <c r="L137" s="31">
        <v>2661</v>
      </c>
      <c r="M137" s="31">
        <v>24.791709999999998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2058.1</v>
      </c>
      <c r="D138" s="36">
        <v>2051.7000000000003</v>
      </c>
      <c r="E138" s="36">
        <v>2038.4000000000005</v>
      </c>
      <c r="F138" s="36">
        <v>2018.7000000000003</v>
      </c>
      <c r="G138" s="36">
        <v>2005.4000000000005</v>
      </c>
      <c r="H138" s="36">
        <v>2071.4000000000005</v>
      </c>
      <c r="I138" s="36">
        <v>2084.7000000000007</v>
      </c>
      <c r="J138" s="36">
        <v>2104.4000000000005</v>
      </c>
      <c r="K138" s="31">
        <v>2065</v>
      </c>
      <c r="L138" s="31">
        <v>2032</v>
      </c>
      <c r="M138" s="31">
        <v>5.2161099999999996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649.04999999999995</v>
      </c>
      <c r="D139" s="36">
        <v>642.93333333333328</v>
      </c>
      <c r="E139" s="36">
        <v>634.11666666666656</v>
      </c>
      <c r="F139" s="36">
        <v>619.18333333333328</v>
      </c>
      <c r="G139" s="36">
        <v>610.36666666666656</v>
      </c>
      <c r="H139" s="36">
        <v>657.86666666666656</v>
      </c>
      <c r="I139" s="36">
        <v>666.68333333333339</v>
      </c>
      <c r="J139" s="36">
        <v>681.61666666666656</v>
      </c>
      <c r="K139" s="31">
        <v>651.75</v>
      </c>
      <c r="L139" s="31">
        <v>628</v>
      </c>
      <c r="M139" s="31">
        <v>27.20532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12371.5</v>
      </c>
      <c r="D140" s="36">
        <v>12362.466666666667</v>
      </c>
      <c r="E140" s="36">
        <v>12274.933333333334</v>
      </c>
      <c r="F140" s="36">
        <v>12178.366666666667</v>
      </c>
      <c r="G140" s="36">
        <v>12090.833333333334</v>
      </c>
      <c r="H140" s="36">
        <v>12459.033333333335</v>
      </c>
      <c r="I140" s="36">
        <v>12546.566666666668</v>
      </c>
      <c r="J140" s="36">
        <v>12643.133333333335</v>
      </c>
      <c r="K140" s="31">
        <v>12450</v>
      </c>
      <c r="L140" s="31">
        <v>12265.9</v>
      </c>
      <c r="M140" s="31">
        <v>4.33514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1084.0999999999999</v>
      </c>
      <c r="D141" s="36">
        <v>1075.6166666666666</v>
      </c>
      <c r="E141" s="36">
        <v>1063.3833333333332</v>
      </c>
      <c r="F141" s="36">
        <v>1042.6666666666667</v>
      </c>
      <c r="G141" s="36">
        <v>1030.4333333333334</v>
      </c>
      <c r="H141" s="36">
        <v>1096.333333333333</v>
      </c>
      <c r="I141" s="36">
        <v>1108.5666666666662</v>
      </c>
      <c r="J141" s="36">
        <v>1129.2833333333328</v>
      </c>
      <c r="K141" s="31">
        <v>1087.8499999999999</v>
      </c>
      <c r="L141" s="31">
        <v>1054.9000000000001</v>
      </c>
      <c r="M141" s="31">
        <v>6.7157799999999996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854.6</v>
      </c>
      <c r="D142" s="36">
        <v>858.01666666666677</v>
      </c>
      <c r="E142" s="36">
        <v>842.48333333333358</v>
      </c>
      <c r="F142" s="36">
        <v>830.36666666666679</v>
      </c>
      <c r="G142" s="36">
        <v>814.8333333333336</v>
      </c>
      <c r="H142" s="36">
        <v>870.13333333333355</v>
      </c>
      <c r="I142" s="36">
        <v>885.66666666666663</v>
      </c>
      <c r="J142" s="36">
        <v>897.78333333333353</v>
      </c>
      <c r="K142" s="31">
        <v>873.55</v>
      </c>
      <c r="L142" s="31">
        <v>845.9</v>
      </c>
      <c r="M142" s="31">
        <v>23.3843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4845.3</v>
      </c>
      <c r="D143" s="36">
        <v>4769.3499999999995</v>
      </c>
      <c r="E143" s="36">
        <v>4618.6999999999989</v>
      </c>
      <c r="F143" s="36">
        <v>4392.0999999999995</v>
      </c>
      <c r="G143" s="36">
        <v>4241.4499999999989</v>
      </c>
      <c r="H143" s="36">
        <v>4995.9499999999989</v>
      </c>
      <c r="I143" s="36">
        <v>5146.5999999999985</v>
      </c>
      <c r="J143" s="36">
        <v>5373.1999999999989</v>
      </c>
      <c r="K143" s="31">
        <v>4920</v>
      </c>
      <c r="L143" s="31">
        <v>4542.75</v>
      </c>
      <c r="M143" s="31">
        <v>28.35229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71.569999999999993</v>
      </c>
      <c r="D144" s="36">
        <v>71.473333333333343</v>
      </c>
      <c r="E144" s="36">
        <v>70.14666666666669</v>
      </c>
      <c r="F144" s="36">
        <v>68.723333333333343</v>
      </c>
      <c r="G144" s="36">
        <v>67.39666666666669</v>
      </c>
      <c r="H144" s="36">
        <v>72.89666666666669</v>
      </c>
      <c r="I144" s="36">
        <v>74.223333333333343</v>
      </c>
      <c r="J144" s="36">
        <v>75.64666666666669</v>
      </c>
      <c r="K144" s="31">
        <v>72.8</v>
      </c>
      <c r="L144" s="31">
        <v>70.05</v>
      </c>
      <c r="M144" s="31">
        <v>79.330600000000004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2726</v>
      </c>
      <c r="D145" s="36">
        <v>2712.8833333333332</v>
      </c>
      <c r="E145" s="36">
        <v>2693.1166666666663</v>
      </c>
      <c r="F145" s="36">
        <v>2660.2333333333331</v>
      </c>
      <c r="G145" s="36">
        <v>2640.4666666666662</v>
      </c>
      <c r="H145" s="36">
        <v>2745.7666666666664</v>
      </c>
      <c r="I145" s="36">
        <v>2765.5333333333328</v>
      </c>
      <c r="J145" s="36">
        <v>2798.4166666666665</v>
      </c>
      <c r="K145" s="31">
        <v>2732.65</v>
      </c>
      <c r="L145" s="31">
        <v>2680</v>
      </c>
      <c r="M145" s="31">
        <v>3.5145400000000002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1855.4</v>
      </c>
      <c r="D146" s="36">
        <v>1835.4666666666665</v>
      </c>
      <c r="E146" s="36">
        <v>1812.4333333333329</v>
      </c>
      <c r="F146" s="36">
        <v>1769.4666666666665</v>
      </c>
      <c r="G146" s="36">
        <v>1746.4333333333329</v>
      </c>
      <c r="H146" s="36">
        <v>1878.4333333333329</v>
      </c>
      <c r="I146" s="36">
        <v>1901.4666666666662</v>
      </c>
      <c r="J146" s="36">
        <v>1944.4333333333329</v>
      </c>
      <c r="K146" s="31">
        <v>1858.5</v>
      </c>
      <c r="L146" s="31">
        <v>1792.5</v>
      </c>
      <c r="M146" s="31">
        <v>5.3631200000000003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100.55</v>
      </c>
      <c r="D147" s="36">
        <v>100.05666666666666</v>
      </c>
      <c r="E147" s="36">
        <v>98.513333333333321</v>
      </c>
      <c r="F147" s="36">
        <v>96.476666666666659</v>
      </c>
      <c r="G147" s="36">
        <v>94.933333333333323</v>
      </c>
      <c r="H147" s="36">
        <v>102.09333333333332</v>
      </c>
      <c r="I147" s="36">
        <v>103.63666666666664</v>
      </c>
      <c r="J147" s="36">
        <v>105.67333333333332</v>
      </c>
      <c r="K147" s="31">
        <v>101.6</v>
      </c>
      <c r="L147" s="31">
        <v>98.02</v>
      </c>
      <c r="M147" s="31">
        <v>388.58384999999998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228.57</v>
      </c>
      <c r="D148" s="36">
        <v>227.45000000000002</v>
      </c>
      <c r="E148" s="36">
        <v>225.25000000000003</v>
      </c>
      <c r="F148" s="36">
        <v>221.93</v>
      </c>
      <c r="G148" s="36">
        <v>219.73000000000002</v>
      </c>
      <c r="H148" s="36">
        <v>230.77000000000004</v>
      </c>
      <c r="I148" s="36">
        <v>232.97000000000003</v>
      </c>
      <c r="J148" s="36">
        <v>236.29000000000005</v>
      </c>
      <c r="K148" s="31">
        <v>229.65</v>
      </c>
      <c r="L148" s="31">
        <v>224.13</v>
      </c>
      <c r="M148" s="31">
        <v>70.461659999999995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416.3</v>
      </c>
      <c r="D149" s="36">
        <v>417.43333333333334</v>
      </c>
      <c r="E149" s="36">
        <v>413.86666666666667</v>
      </c>
      <c r="F149" s="36">
        <v>411.43333333333334</v>
      </c>
      <c r="G149" s="36">
        <v>407.86666666666667</v>
      </c>
      <c r="H149" s="36">
        <v>419.86666666666667</v>
      </c>
      <c r="I149" s="36">
        <v>423.43333333333339</v>
      </c>
      <c r="J149" s="36">
        <v>425.86666666666667</v>
      </c>
      <c r="K149" s="31">
        <v>421</v>
      </c>
      <c r="L149" s="31">
        <v>415</v>
      </c>
      <c r="M149" s="31">
        <v>155.56736000000001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3601.85</v>
      </c>
      <c r="D150" s="36">
        <v>3574.6166666666668</v>
      </c>
      <c r="E150" s="36">
        <v>3529.2333333333336</v>
      </c>
      <c r="F150" s="36">
        <v>3456.6166666666668</v>
      </c>
      <c r="G150" s="36">
        <v>3411.2333333333336</v>
      </c>
      <c r="H150" s="36">
        <v>3647.2333333333336</v>
      </c>
      <c r="I150" s="36">
        <v>3692.6166666666668</v>
      </c>
      <c r="J150" s="36">
        <v>3765.2333333333336</v>
      </c>
      <c r="K150" s="31">
        <v>3620</v>
      </c>
      <c r="L150" s="31">
        <v>3502</v>
      </c>
      <c r="M150" s="31">
        <v>2.4604900000000001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2522.8000000000002</v>
      </c>
      <c r="D151" s="36">
        <v>2520.6666666666665</v>
      </c>
      <c r="E151" s="36">
        <v>2512.3833333333332</v>
      </c>
      <c r="F151" s="36">
        <v>2501.9666666666667</v>
      </c>
      <c r="G151" s="36">
        <v>2493.6833333333334</v>
      </c>
      <c r="H151" s="36">
        <v>2531.083333333333</v>
      </c>
      <c r="I151" s="36">
        <v>2539.3666666666668</v>
      </c>
      <c r="J151" s="36">
        <v>2549.7833333333328</v>
      </c>
      <c r="K151" s="31">
        <v>2528.9499999999998</v>
      </c>
      <c r="L151" s="31">
        <v>2510.25</v>
      </c>
      <c r="M151" s="31">
        <v>6.4996999999999998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1771.25</v>
      </c>
      <c r="D152" s="36">
        <v>1765.4333333333334</v>
      </c>
      <c r="E152" s="36">
        <v>1752.0166666666669</v>
      </c>
      <c r="F152" s="36">
        <v>1732.7833333333335</v>
      </c>
      <c r="G152" s="36">
        <v>1719.366666666667</v>
      </c>
      <c r="H152" s="36">
        <v>1784.6666666666667</v>
      </c>
      <c r="I152" s="36">
        <v>1798.0833333333333</v>
      </c>
      <c r="J152" s="36">
        <v>1817.3166666666666</v>
      </c>
      <c r="K152" s="31">
        <v>1778.85</v>
      </c>
      <c r="L152" s="31">
        <v>1746.2</v>
      </c>
      <c r="M152" s="31">
        <v>5.6459999999999999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329.1</v>
      </c>
      <c r="D153" s="36">
        <v>324.01666666666665</v>
      </c>
      <c r="E153" s="36">
        <v>317.08333333333331</v>
      </c>
      <c r="F153" s="36">
        <v>305.06666666666666</v>
      </c>
      <c r="G153" s="36">
        <v>298.13333333333333</v>
      </c>
      <c r="H153" s="36">
        <v>336.0333333333333</v>
      </c>
      <c r="I153" s="36">
        <v>342.9666666666667</v>
      </c>
      <c r="J153" s="36">
        <v>354.98333333333329</v>
      </c>
      <c r="K153" s="31">
        <v>330.95</v>
      </c>
      <c r="L153" s="31">
        <v>312</v>
      </c>
      <c r="M153" s="31">
        <v>661.10716000000002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617.79999999999995</v>
      </c>
      <c r="D154" s="36">
        <v>609.43333333333328</v>
      </c>
      <c r="E154" s="36">
        <v>593.96666666666658</v>
      </c>
      <c r="F154" s="36">
        <v>570.13333333333333</v>
      </c>
      <c r="G154" s="36">
        <v>554.66666666666663</v>
      </c>
      <c r="H154" s="36">
        <v>633.26666666666654</v>
      </c>
      <c r="I154" s="36">
        <v>648.73333333333323</v>
      </c>
      <c r="J154" s="36">
        <v>672.56666666666649</v>
      </c>
      <c r="K154" s="31">
        <v>624.9</v>
      </c>
      <c r="L154" s="31">
        <v>585.6</v>
      </c>
      <c r="M154" s="31">
        <v>232.72182000000001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505.85</v>
      </c>
      <c r="D155" s="36">
        <v>503.41666666666669</v>
      </c>
      <c r="E155" s="36">
        <v>495.83333333333337</v>
      </c>
      <c r="F155" s="36">
        <v>485.81666666666666</v>
      </c>
      <c r="G155" s="36">
        <v>478.23333333333335</v>
      </c>
      <c r="H155" s="36">
        <v>513.43333333333339</v>
      </c>
      <c r="I155" s="36">
        <v>521.01666666666677</v>
      </c>
      <c r="J155" s="36">
        <v>531.03333333333342</v>
      </c>
      <c r="K155" s="31">
        <v>511</v>
      </c>
      <c r="L155" s="31">
        <v>493.4</v>
      </c>
      <c r="M155" s="31">
        <v>34.792059999999999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1513.5</v>
      </c>
      <c r="D156" s="36">
        <v>1499.1499999999999</v>
      </c>
      <c r="E156" s="36">
        <v>1446.3499999999997</v>
      </c>
      <c r="F156" s="36">
        <v>1379.1999999999998</v>
      </c>
      <c r="G156" s="36">
        <v>1326.3999999999996</v>
      </c>
      <c r="H156" s="36">
        <v>1566.2999999999997</v>
      </c>
      <c r="I156" s="36">
        <v>1619.1</v>
      </c>
      <c r="J156" s="36">
        <v>1686.2499999999998</v>
      </c>
      <c r="K156" s="31">
        <v>1551.95</v>
      </c>
      <c r="L156" s="31">
        <v>1432</v>
      </c>
      <c r="M156" s="31">
        <v>26.705020000000001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4422.2</v>
      </c>
      <c r="D157" s="36">
        <v>4402.1333333333332</v>
      </c>
      <c r="E157" s="36">
        <v>4345.9666666666662</v>
      </c>
      <c r="F157" s="36">
        <v>4269.7333333333327</v>
      </c>
      <c r="G157" s="36">
        <v>4213.5666666666657</v>
      </c>
      <c r="H157" s="36">
        <v>4478.3666666666668</v>
      </c>
      <c r="I157" s="36">
        <v>4534.5333333333347</v>
      </c>
      <c r="J157" s="36">
        <v>4610.7666666666673</v>
      </c>
      <c r="K157" s="31">
        <v>4458.3</v>
      </c>
      <c r="L157" s="31">
        <v>4325.8999999999996</v>
      </c>
      <c r="M157" s="31">
        <v>8.9115500000000001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41291.1</v>
      </c>
      <c r="D158" s="36">
        <v>41283.76666666667</v>
      </c>
      <c r="E158" s="36">
        <v>40817.53333333334</v>
      </c>
      <c r="F158" s="36">
        <v>40343.966666666667</v>
      </c>
      <c r="G158" s="36">
        <v>39877.733333333337</v>
      </c>
      <c r="H158" s="36">
        <v>41757.333333333343</v>
      </c>
      <c r="I158" s="36">
        <v>42223.566666666666</v>
      </c>
      <c r="J158" s="36">
        <v>42697.133333333346</v>
      </c>
      <c r="K158" s="31">
        <v>41750</v>
      </c>
      <c r="L158" s="31">
        <v>40810.199999999997</v>
      </c>
      <c r="M158" s="31">
        <v>0.14050000000000001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1812.5</v>
      </c>
      <c r="D159" s="36">
        <v>1797.8666666666668</v>
      </c>
      <c r="E159" s="36">
        <v>1770.7333333333336</v>
      </c>
      <c r="F159" s="36">
        <v>1728.9666666666667</v>
      </c>
      <c r="G159" s="36">
        <v>1701.8333333333335</v>
      </c>
      <c r="H159" s="36">
        <v>1839.6333333333337</v>
      </c>
      <c r="I159" s="36">
        <v>1866.7666666666669</v>
      </c>
      <c r="J159" s="36">
        <v>1908.5333333333338</v>
      </c>
      <c r="K159" s="31">
        <v>1825</v>
      </c>
      <c r="L159" s="31">
        <v>1756.1</v>
      </c>
      <c r="M159" s="31">
        <v>9.5938599999999994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4676.1499999999996</v>
      </c>
      <c r="D160" s="36">
        <v>4634.7</v>
      </c>
      <c r="E160" s="36">
        <v>4575.45</v>
      </c>
      <c r="F160" s="36">
        <v>4474.75</v>
      </c>
      <c r="G160" s="36">
        <v>4415.5</v>
      </c>
      <c r="H160" s="36">
        <v>4735.3999999999996</v>
      </c>
      <c r="I160" s="36">
        <v>4794.6499999999996</v>
      </c>
      <c r="J160" s="36">
        <v>4895.3499999999995</v>
      </c>
      <c r="K160" s="31">
        <v>4693.95</v>
      </c>
      <c r="L160" s="31">
        <v>4534</v>
      </c>
      <c r="M160" s="31">
        <v>3.8035700000000001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363.35</v>
      </c>
      <c r="D161" s="36">
        <v>362.7833333333333</v>
      </c>
      <c r="E161" s="36">
        <v>359.21666666666658</v>
      </c>
      <c r="F161" s="36">
        <v>355.08333333333326</v>
      </c>
      <c r="G161" s="36">
        <v>351.51666666666654</v>
      </c>
      <c r="H161" s="36">
        <v>366.91666666666663</v>
      </c>
      <c r="I161" s="36">
        <v>370.48333333333335</v>
      </c>
      <c r="J161" s="36">
        <v>374.61666666666667</v>
      </c>
      <c r="K161" s="31">
        <v>366.35</v>
      </c>
      <c r="L161" s="31">
        <v>358.65</v>
      </c>
      <c r="M161" s="31">
        <v>61.620609999999999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3152.85</v>
      </c>
      <c r="D162" s="36">
        <v>3134.9500000000003</v>
      </c>
      <c r="E162" s="36">
        <v>3073.9000000000005</v>
      </c>
      <c r="F162" s="36">
        <v>2994.9500000000003</v>
      </c>
      <c r="G162" s="36">
        <v>2933.9000000000005</v>
      </c>
      <c r="H162" s="36">
        <v>3213.9000000000005</v>
      </c>
      <c r="I162" s="36">
        <v>3274.9500000000007</v>
      </c>
      <c r="J162" s="36">
        <v>3353.9000000000005</v>
      </c>
      <c r="K162" s="31">
        <v>3196</v>
      </c>
      <c r="L162" s="31">
        <v>3056</v>
      </c>
      <c r="M162" s="31">
        <v>6.9831899999999996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982.25</v>
      </c>
      <c r="D163" s="36">
        <v>989.91666666666663</v>
      </c>
      <c r="E163" s="36">
        <v>966.33333333333326</v>
      </c>
      <c r="F163" s="36">
        <v>950.41666666666663</v>
      </c>
      <c r="G163" s="36">
        <v>926.83333333333326</v>
      </c>
      <c r="H163" s="36">
        <v>1005.8333333333333</v>
      </c>
      <c r="I163" s="36">
        <v>1029.4166666666665</v>
      </c>
      <c r="J163" s="36">
        <v>1045.3333333333333</v>
      </c>
      <c r="K163" s="31">
        <v>1013.5</v>
      </c>
      <c r="L163" s="31">
        <v>974</v>
      </c>
      <c r="M163" s="31">
        <v>11.39329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6707.4</v>
      </c>
      <c r="D164" s="36">
        <v>6646</v>
      </c>
      <c r="E164" s="36">
        <v>6542</v>
      </c>
      <c r="F164" s="36">
        <v>6376.6</v>
      </c>
      <c r="G164" s="36">
        <v>6272.6</v>
      </c>
      <c r="H164" s="36">
        <v>6811.4</v>
      </c>
      <c r="I164" s="36">
        <v>6915.4</v>
      </c>
      <c r="J164" s="36">
        <v>7080.7999999999993</v>
      </c>
      <c r="K164" s="31">
        <v>6750</v>
      </c>
      <c r="L164" s="31">
        <v>6480.6</v>
      </c>
      <c r="M164" s="31">
        <v>3.4838499999999999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351.85</v>
      </c>
      <c r="D165" s="36">
        <v>349.81666666666666</v>
      </c>
      <c r="E165" s="36">
        <v>345.33333333333331</v>
      </c>
      <c r="F165" s="36">
        <v>338.81666666666666</v>
      </c>
      <c r="G165" s="36">
        <v>334.33333333333331</v>
      </c>
      <c r="H165" s="36">
        <v>356.33333333333331</v>
      </c>
      <c r="I165" s="36">
        <v>360.81666666666666</v>
      </c>
      <c r="J165" s="36">
        <v>367.33333333333331</v>
      </c>
      <c r="K165" s="31">
        <v>354.3</v>
      </c>
      <c r="L165" s="31">
        <v>343.3</v>
      </c>
      <c r="M165" s="31">
        <v>19.45243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492.45</v>
      </c>
      <c r="D166" s="36">
        <v>490.7166666666667</v>
      </c>
      <c r="E166" s="36">
        <v>479.73333333333341</v>
      </c>
      <c r="F166" s="36">
        <v>467.01666666666671</v>
      </c>
      <c r="G166" s="36">
        <v>456.03333333333342</v>
      </c>
      <c r="H166" s="36">
        <v>503.43333333333339</v>
      </c>
      <c r="I166" s="36">
        <v>514.41666666666674</v>
      </c>
      <c r="J166" s="36">
        <v>527.13333333333344</v>
      </c>
      <c r="K166" s="31">
        <v>501.7</v>
      </c>
      <c r="L166" s="31">
        <v>478</v>
      </c>
      <c r="M166" s="31">
        <v>240.72515000000001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352.05</v>
      </c>
      <c r="D167" s="36">
        <v>349.33333333333331</v>
      </c>
      <c r="E167" s="36">
        <v>346.11666666666662</v>
      </c>
      <c r="F167" s="36">
        <v>340.18333333333328</v>
      </c>
      <c r="G167" s="36">
        <v>336.96666666666658</v>
      </c>
      <c r="H167" s="36">
        <v>355.26666666666665</v>
      </c>
      <c r="I167" s="36">
        <v>358.48333333333335</v>
      </c>
      <c r="J167" s="36">
        <v>364.41666666666669</v>
      </c>
      <c r="K167" s="31">
        <v>352.55</v>
      </c>
      <c r="L167" s="31">
        <v>343.4</v>
      </c>
      <c r="M167" s="31">
        <v>124.41847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1646.75</v>
      </c>
      <c r="D168" s="36">
        <v>1658.0833333333333</v>
      </c>
      <c r="E168" s="36">
        <v>1621.1666666666665</v>
      </c>
      <c r="F168" s="36">
        <v>1595.5833333333333</v>
      </c>
      <c r="G168" s="36">
        <v>1558.6666666666665</v>
      </c>
      <c r="H168" s="36">
        <v>1683.6666666666665</v>
      </c>
      <c r="I168" s="36">
        <v>1720.583333333333</v>
      </c>
      <c r="J168" s="36">
        <v>1746.1666666666665</v>
      </c>
      <c r="K168" s="31">
        <v>1695</v>
      </c>
      <c r="L168" s="31">
        <v>1632.5</v>
      </c>
      <c r="M168" s="31">
        <v>7.06982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17232.95</v>
      </c>
      <c r="D169" s="36">
        <v>17109.649999999998</v>
      </c>
      <c r="E169" s="36">
        <v>16953.299999999996</v>
      </c>
      <c r="F169" s="36">
        <v>16673.649999999998</v>
      </c>
      <c r="G169" s="36">
        <v>16517.299999999996</v>
      </c>
      <c r="H169" s="36">
        <v>17389.299999999996</v>
      </c>
      <c r="I169" s="36">
        <v>17545.649999999994</v>
      </c>
      <c r="J169" s="36">
        <v>17825.299999999996</v>
      </c>
      <c r="K169" s="31">
        <v>17266</v>
      </c>
      <c r="L169" s="31">
        <v>16830</v>
      </c>
      <c r="M169" s="31">
        <v>6.6559999999999994E-2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115.93</v>
      </c>
      <c r="D170" s="36">
        <v>115.40333333333335</v>
      </c>
      <c r="E170" s="36">
        <v>114.5566666666667</v>
      </c>
      <c r="F170" s="36">
        <v>113.18333333333335</v>
      </c>
      <c r="G170" s="36">
        <v>112.3366666666667</v>
      </c>
      <c r="H170" s="36">
        <v>116.7766666666667</v>
      </c>
      <c r="I170" s="36">
        <v>117.62333333333336</v>
      </c>
      <c r="J170" s="36">
        <v>118.9966666666667</v>
      </c>
      <c r="K170" s="31">
        <v>116.25</v>
      </c>
      <c r="L170" s="31">
        <v>114.03</v>
      </c>
      <c r="M170" s="31">
        <v>282.49277000000001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590.45000000000005</v>
      </c>
      <c r="D171" s="36">
        <v>586.06666666666672</v>
      </c>
      <c r="E171" s="36">
        <v>578.78333333333342</v>
      </c>
      <c r="F171" s="36">
        <v>567.11666666666667</v>
      </c>
      <c r="G171" s="36">
        <v>559.83333333333337</v>
      </c>
      <c r="H171" s="36">
        <v>597.73333333333346</v>
      </c>
      <c r="I171" s="36">
        <v>605.01666666666677</v>
      </c>
      <c r="J171" s="36">
        <v>616.68333333333351</v>
      </c>
      <c r="K171" s="31">
        <v>593.35</v>
      </c>
      <c r="L171" s="31">
        <v>574.4</v>
      </c>
      <c r="M171" s="31">
        <v>135.08637999999999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565.79999999999995</v>
      </c>
      <c r="D172" s="36">
        <v>560.18333333333328</v>
      </c>
      <c r="E172" s="36">
        <v>551.41666666666652</v>
      </c>
      <c r="F172" s="36">
        <v>537.03333333333319</v>
      </c>
      <c r="G172" s="36">
        <v>528.26666666666642</v>
      </c>
      <c r="H172" s="36">
        <v>574.56666666666661</v>
      </c>
      <c r="I172" s="36">
        <v>583.33333333333326</v>
      </c>
      <c r="J172" s="36">
        <v>597.7166666666667</v>
      </c>
      <c r="K172" s="31">
        <v>568.95000000000005</v>
      </c>
      <c r="L172" s="31">
        <v>545.79999999999995</v>
      </c>
      <c r="M172" s="31">
        <v>133.70669000000001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2929.65</v>
      </c>
      <c r="D173" s="36">
        <v>2932.5499999999997</v>
      </c>
      <c r="E173" s="36">
        <v>2920.0999999999995</v>
      </c>
      <c r="F173" s="36">
        <v>2910.5499999999997</v>
      </c>
      <c r="G173" s="36">
        <v>2898.0999999999995</v>
      </c>
      <c r="H173" s="36">
        <v>2942.0999999999995</v>
      </c>
      <c r="I173" s="36">
        <v>2954.5499999999993</v>
      </c>
      <c r="J173" s="36">
        <v>2964.0999999999995</v>
      </c>
      <c r="K173" s="31">
        <v>2945</v>
      </c>
      <c r="L173" s="31">
        <v>2923</v>
      </c>
      <c r="M173" s="31">
        <v>40.872839999999997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713.9</v>
      </c>
      <c r="D174" s="36">
        <v>711.16666666666663</v>
      </c>
      <c r="E174" s="36">
        <v>702.48333333333323</v>
      </c>
      <c r="F174" s="36">
        <v>691.06666666666661</v>
      </c>
      <c r="G174" s="36">
        <v>682.38333333333321</v>
      </c>
      <c r="H174" s="36">
        <v>722.58333333333326</v>
      </c>
      <c r="I174" s="36">
        <v>731.26666666666665</v>
      </c>
      <c r="J174" s="36">
        <v>742.68333333333328</v>
      </c>
      <c r="K174" s="31">
        <v>719.85</v>
      </c>
      <c r="L174" s="31">
        <v>699.75</v>
      </c>
      <c r="M174" s="31">
        <v>8.7079900000000006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1685.7</v>
      </c>
      <c r="D175" s="36">
        <v>1687.2333333333336</v>
      </c>
      <c r="E175" s="36">
        <v>1675.5666666666671</v>
      </c>
      <c r="F175" s="36">
        <v>1665.4333333333334</v>
      </c>
      <c r="G175" s="36">
        <v>1653.7666666666669</v>
      </c>
      <c r="H175" s="36">
        <v>1697.3666666666672</v>
      </c>
      <c r="I175" s="36">
        <v>1709.0333333333338</v>
      </c>
      <c r="J175" s="36">
        <v>1719.1666666666674</v>
      </c>
      <c r="K175" s="31">
        <v>1698.9</v>
      </c>
      <c r="L175" s="31">
        <v>1677.1</v>
      </c>
      <c r="M175" s="31">
        <v>6.0341699999999996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2590.1</v>
      </c>
      <c r="D176" s="36">
        <v>2558.2666666666669</v>
      </c>
      <c r="E176" s="36">
        <v>2520.7833333333338</v>
      </c>
      <c r="F176" s="36">
        <v>2451.4666666666667</v>
      </c>
      <c r="G176" s="36">
        <v>2413.9833333333336</v>
      </c>
      <c r="H176" s="36">
        <v>2627.5833333333339</v>
      </c>
      <c r="I176" s="36">
        <v>2665.0666666666666</v>
      </c>
      <c r="J176" s="36">
        <v>2734.3833333333341</v>
      </c>
      <c r="K176" s="31">
        <v>2595.75</v>
      </c>
      <c r="L176" s="31">
        <v>2488.9499999999998</v>
      </c>
      <c r="M176" s="31">
        <v>6.0472700000000001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180.91</v>
      </c>
      <c r="D177" s="36">
        <v>180.38666666666666</v>
      </c>
      <c r="E177" s="36">
        <v>177.42333333333332</v>
      </c>
      <c r="F177" s="36">
        <v>173.93666666666667</v>
      </c>
      <c r="G177" s="36">
        <v>170.97333333333333</v>
      </c>
      <c r="H177" s="36">
        <v>183.87333333333331</v>
      </c>
      <c r="I177" s="36">
        <v>186.83666666666667</v>
      </c>
      <c r="J177" s="36">
        <v>190.3233333333333</v>
      </c>
      <c r="K177" s="31">
        <v>183.35</v>
      </c>
      <c r="L177" s="31">
        <v>176.9</v>
      </c>
      <c r="M177" s="31">
        <v>211.30116000000001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25098.6</v>
      </c>
      <c r="D178" s="36">
        <v>25586.516666666666</v>
      </c>
      <c r="E178" s="36">
        <v>24478.083333333332</v>
      </c>
      <c r="F178" s="36">
        <v>23857.566666666666</v>
      </c>
      <c r="G178" s="36">
        <v>22749.133333333331</v>
      </c>
      <c r="H178" s="36">
        <v>26207.033333333333</v>
      </c>
      <c r="I178" s="36">
        <v>27315.466666666667</v>
      </c>
      <c r="J178" s="36">
        <v>27935.983333333334</v>
      </c>
      <c r="K178" s="31">
        <v>26694.95</v>
      </c>
      <c r="L178" s="31">
        <v>24966</v>
      </c>
      <c r="M178" s="31">
        <v>3.2557999999999998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2925.05</v>
      </c>
      <c r="D179" s="36">
        <v>2909.2333333333336</v>
      </c>
      <c r="E179" s="36">
        <v>2886.3666666666672</v>
      </c>
      <c r="F179" s="36">
        <v>2847.6833333333338</v>
      </c>
      <c r="G179" s="36">
        <v>2824.8166666666675</v>
      </c>
      <c r="H179" s="36">
        <v>2947.916666666667</v>
      </c>
      <c r="I179" s="36">
        <v>2970.7833333333338</v>
      </c>
      <c r="J179" s="36">
        <v>3009.4666666666667</v>
      </c>
      <c r="K179" s="31">
        <v>2932.1</v>
      </c>
      <c r="L179" s="31">
        <v>2870.55</v>
      </c>
      <c r="M179" s="31">
        <v>7.9733900000000002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6825.75</v>
      </c>
      <c r="D180" s="36">
        <v>6754.25</v>
      </c>
      <c r="E180" s="36">
        <v>6638.5</v>
      </c>
      <c r="F180" s="36">
        <v>6451.25</v>
      </c>
      <c r="G180" s="36">
        <v>6335.5</v>
      </c>
      <c r="H180" s="36">
        <v>6941.5</v>
      </c>
      <c r="I180" s="36">
        <v>7057.25</v>
      </c>
      <c r="J180" s="36">
        <v>7244.5</v>
      </c>
      <c r="K180" s="31">
        <v>6870</v>
      </c>
      <c r="L180" s="31">
        <v>6567</v>
      </c>
      <c r="M180" s="31">
        <v>3.68743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655.65</v>
      </c>
      <c r="D181" s="36">
        <v>658.38333333333333</v>
      </c>
      <c r="E181" s="36">
        <v>647.31666666666661</v>
      </c>
      <c r="F181" s="36">
        <v>638.98333333333323</v>
      </c>
      <c r="G181" s="36">
        <v>627.91666666666652</v>
      </c>
      <c r="H181" s="36">
        <v>666.7166666666667</v>
      </c>
      <c r="I181" s="36">
        <v>677.78333333333353</v>
      </c>
      <c r="J181" s="36">
        <v>686.11666666666679</v>
      </c>
      <c r="K181" s="31">
        <v>669.45</v>
      </c>
      <c r="L181" s="31">
        <v>650.04999999999995</v>
      </c>
      <c r="M181" s="31">
        <v>5.2803199999999997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808.65</v>
      </c>
      <c r="D182" s="36">
        <v>806.63333333333321</v>
      </c>
      <c r="E182" s="36">
        <v>802.56666666666638</v>
      </c>
      <c r="F182" s="36">
        <v>796.48333333333312</v>
      </c>
      <c r="G182" s="36">
        <v>792.41666666666629</v>
      </c>
      <c r="H182" s="36">
        <v>812.71666666666647</v>
      </c>
      <c r="I182" s="36">
        <v>816.7833333333333</v>
      </c>
      <c r="J182" s="36">
        <v>822.86666666666656</v>
      </c>
      <c r="K182" s="31">
        <v>810.7</v>
      </c>
      <c r="L182" s="31">
        <v>800.55</v>
      </c>
      <c r="M182" s="31">
        <v>176.92355000000001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141.63</v>
      </c>
      <c r="D183" s="36">
        <v>140.56333333333336</v>
      </c>
      <c r="E183" s="36">
        <v>138.27666666666673</v>
      </c>
      <c r="F183" s="36">
        <v>134.92333333333337</v>
      </c>
      <c r="G183" s="36">
        <v>132.63666666666674</v>
      </c>
      <c r="H183" s="36">
        <v>143.91666666666671</v>
      </c>
      <c r="I183" s="36">
        <v>146.20333333333335</v>
      </c>
      <c r="J183" s="36">
        <v>149.5566666666667</v>
      </c>
      <c r="K183" s="31">
        <v>142.85</v>
      </c>
      <c r="L183" s="31">
        <v>137.21</v>
      </c>
      <c r="M183" s="31">
        <v>223.00425999999999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1734.45</v>
      </c>
      <c r="D184" s="36">
        <v>1726.9000000000003</v>
      </c>
      <c r="E184" s="36">
        <v>1716.9500000000007</v>
      </c>
      <c r="F184" s="36">
        <v>1699.4500000000005</v>
      </c>
      <c r="G184" s="36">
        <v>1689.5000000000009</v>
      </c>
      <c r="H184" s="36">
        <v>1744.4000000000005</v>
      </c>
      <c r="I184" s="36">
        <v>1754.35</v>
      </c>
      <c r="J184" s="36">
        <v>1771.8500000000004</v>
      </c>
      <c r="K184" s="31">
        <v>1736.85</v>
      </c>
      <c r="L184" s="31">
        <v>1709.4</v>
      </c>
      <c r="M184" s="31">
        <v>19.223130000000001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888.25</v>
      </c>
      <c r="D185" s="36">
        <v>883.38333333333321</v>
      </c>
      <c r="E185" s="36">
        <v>875.9166666666664</v>
      </c>
      <c r="F185" s="36">
        <v>863.58333333333314</v>
      </c>
      <c r="G185" s="36">
        <v>856.11666666666633</v>
      </c>
      <c r="H185" s="36">
        <v>895.71666666666647</v>
      </c>
      <c r="I185" s="36">
        <v>903.18333333333317</v>
      </c>
      <c r="J185" s="36">
        <v>915.51666666666654</v>
      </c>
      <c r="K185" s="31">
        <v>890.85</v>
      </c>
      <c r="L185" s="31">
        <v>871.05</v>
      </c>
      <c r="M185" s="31">
        <v>2.9676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850.35</v>
      </c>
      <c r="D186" s="36">
        <v>841.75</v>
      </c>
      <c r="E186" s="36">
        <v>829.75</v>
      </c>
      <c r="F186" s="36">
        <v>809.15</v>
      </c>
      <c r="G186" s="36">
        <v>797.15</v>
      </c>
      <c r="H186" s="36">
        <v>862.35</v>
      </c>
      <c r="I186" s="36">
        <v>874.35</v>
      </c>
      <c r="J186" s="36">
        <v>894.95</v>
      </c>
      <c r="K186" s="31">
        <v>853.75</v>
      </c>
      <c r="L186" s="31">
        <v>821.15</v>
      </c>
      <c r="M186" s="31">
        <v>9.6920900000000003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2574.5500000000002</v>
      </c>
      <c r="D187" s="36">
        <v>2576.0666666666671</v>
      </c>
      <c r="E187" s="36">
        <v>2533.483333333334</v>
      </c>
      <c r="F187" s="36">
        <v>2492.416666666667</v>
      </c>
      <c r="G187" s="36">
        <v>2449.8333333333339</v>
      </c>
      <c r="H187" s="36">
        <v>2617.1333333333341</v>
      </c>
      <c r="I187" s="36">
        <v>2659.7166666666672</v>
      </c>
      <c r="J187" s="36">
        <v>2700.7833333333342</v>
      </c>
      <c r="K187" s="31">
        <v>2618.65</v>
      </c>
      <c r="L187" s="31">
        <v>2535</v>
      </c>
      <c r="M187" s="31">
        <v>23.381060000000002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1053.05</v>
      </c>
      <c r="D188" s="36">
        <v>1048.05</v>
      </c>
      <c r="E188" s="36">
        <v>1039.3</v>
      </c>
      <c r="F188" s="36">
        <v>1025.55</v>
      </c>
      <c r="G188" s="36">
        <v>1016.8</v>
      </c>
      <c r="H188" s="36">
        <v>1061.8</v>
      </c>
      <c r="I188" s="36">
        <v>1070.55</v>
      </c>
      <c r="J188" s="36">
        <v>1084.3</v>
      </c>
      <c r="K188" s="31">
        <v>1056.8</v>
      </c>
      <c r="L188" s="31">
        <v>1034.3</v>
      </c>
      <c r="M188" s="31">
        <v>5.38673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1876.75</v>
      </c>
      <c r="D189" s="36">
        <v>1868.8666666666668</v>
      </c>
      <c r="E189" s="36">
        <v>1852.7333333333336</v>
      </c>
      <c r="F189" s="36">
        <v>1828.7166666666667</v>
      </c>
      <c r="G189" s="36">
        <v>1812.5833333333335</v>
      </c>
      <c r="H189" s="36">
        <v>1892.8833333333337</v>
      </c>
      <c r="I189" s="36">
        <v>1909.0166666666669</v>
      </c>
      <c r="J189" s="36">
        <v>1933.0333333333338</v>
      </c>
      <c r="K189" s="31">
        <v>1885</v>
      </c>
      <c r="L189" s="31">
        <v>1844.85</v>
      </c>
      <c r="M189" s="31">
        <v>4.7044300000000003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4200.45</v>
      </c>
      <c r="D190" s="36">
        <v>4208.5666666666666</v>
      </c>
      <c r="E190" s="36">
        <v>4172.1833333333334</v>
      </c>
      <c r="F190" s="36">
        <v>4143.916666666667</v>
      </c>
      <c r="G190" s="36">
        <v>4107.5333333333338</v>
      </c>
      <c r="H190" s="36">
        <v>4236.833333333333</v>
      </c>
      <c r="I190" s="36">
        <v>4273.2166666666662</v>
      </c>
      <c r="J190" s="36">
        <v>4301.4833333333327</v>
      </c>
      <c r="K190" s="31">
        <v>4244.95</v>
      </c>
      <c r="L190" s="31">
        <v>4180.3</v>
      </c>
      <c r="M190" s="31">
        <v>12.376659999999999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1199.5999999999999</v>
      </c>
      <c r="D191" s="36">
        <v>1196.6333333333332</v>
      </c>
      <c r="E191" s="36">
        <v>1185.5166666666664</v>
      </c>
      <c r="F191" s="36">
        <v>1171.4333333333332</v>
      </c>
      <c r="G191" s="36">
        <v>1160.3166666666664</v>
      </c>
      <c r="H191" s="36">
        <v>1210.7166666666665</v>
      </c>
      <c r="I191" s="36">
        <v>1221.8333333333333</v>
      </c>
      <c r="J191" s="36">
        <v>1235.9166666666665</v>
      </c>
      <c r="K191" s="31">
        <v>1207.75</v>
      </c>
      <c r="L191" s="31">
        <v>1182.55</v>
      </c>
      <c r="M191" s="31">
        <v>7.5932300000000001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6844.45</v>
      </c>
      <c r="D192" s="36">
        <v>6813.4666666666672</v>
      </c>
      <c r="E192" s="36">
        <v>6746.9833333333345</v>
      </c>
      <c r="F192" s="36">
        <v>6649.5166666666673</v>
      </c>
      <c r="G192" s="36">
        <v>6583.0333333333347</v>
      </c>
      <c r="H192" s="36">
        <v>6910.9333333333343</v>
      </c>
      <c r="I192" s="36">
        <v>6977.4166666666679</v>
      </c>
      <c r="J192" s="36">
        <v>7074.8833333333341</v>
      </c>
      <c r="K192" s="31">
        <v>6879.95</v>
      </c>
      <c r="L192" s="31">
        <v>6716</v>
      </c>
      <c r="M192" s="31">
        <v>0.66125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709.65</v>
      </c>
      <c r="D193" s="36">
        <v>709.31666666666661</v>
      </c>
      <c r="E193" s="36">
        <v>702.38333333333321</v>
      </c>
      <c r="F193" s="36">
        <v>695.11666666666656</v>
      </c>
      <c r="G193" s="36">
        <v>688.18333333333317</v>
      </c>
      <c r="H193" s="36">
        <v>716.58333333333326</v>
      </c>
      <c r="I193" s="36">
        <v>723.51666666666665</v>
      </c>
      <c r="J193" s="36">
        <v>730.7833333333333</v>
      </c>
      <c r="K193" s="31">
        <v>716.25</v>
      </c>
      <c r="L193" s="31">
        <v>702.05</v>
      </c>
      <c r="M193" s="31">
        <v>35.535730000000001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1025.3</v>
      </c>
      <c r="D194" s="36">
        <v>1026.8500000000001</v>
      </c>
      <c r="E194" s="36">
        <v>1013.5000000000002</v>
      </c>
      <c r="F194" s="36">
        <v>1001.7</v>
      </c>
      <c r="G194" s="36">
        <v>988.35000000000014</v>
      </c>
      <c r="H194" s="36">
        <v>1038.6500000000003</v>
      </c>
      <c r="I194" s="36">
        <v>1052.0000000000002</v>
      </c>
      <c r="J194" s="36">
        <v>1063.8000000000004</v>
      </c>
      <c r="K194" s="31">
        <v>1040.2</v>
      </c>
      <c r="L194" s="31">
        <v>1015.05</v>
      </c>
      <c r="M194" s="31">
        <v>99.787030000000001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430.3</v>
      </c>
      <c r="D195" s="36">
        <v>433.90000000000003</v>
      </c>
      <c r="E195" s="36">
        <v>422.50000000000006</v>
      </c>
      <c r="F195" s="36">
        <v>414.70000000000005</v>
      </c>
      <c r="G195" s="36">
        <v>403.30000000000007</v>
      </c>
      <c r="H195" s="36">
        <v>441.70000000000005</v>
      </c>
      <c r="I195" s="36">
        <v>453.1</v>
      </c>
      <c r="J195" s="36">
        <v>460.90000000000003</v>
      </c>
      <c r="K195" s="31">
        <v>445.3</v>
      </c>
      <c r="L195" s="31">
        <v>426.1</v>
      </c>
      <c r="M195" s="31">
        <v>290.78703999999999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153.86000000000001</v>
      </c>
      <c r="D196" s="36">
        <v>153.35333333333335</v>
      </c>
      <c r="E196" s="36">
        <v>152.40666666666669</v>
      </c>
      <c r="F196" s="36">
        <v>150.95333333333335</v>
      </c>
      <c r="G196" s="36">
        <v>150.00666666666669</v>
      </c>
      <c r="H196" s="36">
        <v>154.8066666666667</v>
      </c>
      <c r="I196" s="36">
        <v>155.75333333333336</v>
      </c>
      <c r="J196" s="36">
        <v>157.20666666666671</v>
      </c>
      <c r="K196" s="31">
        <v>154.30000000000001</v>
      </c>
      <c r="L196" s="31">
        <v>151.9</v>
      </c>
      <c r="M196" s="31">
        <v>320.29696999999999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1473.65</v>
      </c>
      <c r="D197" s="36">
        <v>1486.6333333333332</v>
      </c>
      <c r="E197" s="36">
        <v>1458.0166666666664</v>
      </c>
      <c r="F197" s="36">
        <v>1442.3833333333332</v>
      </c>
      <c r="G197" s="36">
        <v>1413.7666666666664</v>
      </c>
      <c r="H197" s="36">
        <v>1502.2666666666664</v>
      </c>
      <c r="I197" s="36">
        <v>1530.8833333333332</v>
      </c>
      <c r="J197" s="36">
        <v>1546.5166666666664</v>
      </c>
      <c r="K197" s="31">
        <v>1515.25</v>
      </c>
      <c r="L197" s="31">
        <v>1471</v>
      </c>
      <c r="M197" s="31">
        <v>30.02937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821.45</v>
      </c>
      <c r="D198" s="36">
        <v>821.2166666666667</v>
      </c>
      <c r="E198" s="36">
        <v>815.18333333333339</v>
      </c>
      <c r="F198" s="36">
        <v>808.91666666666674</v>
      </c>
      <c r="G198" s="36">
        <v>802.88333333333344</v>
      </c>
      <c r="H198" s="36">
        <v>827.48333333333335</v>
      </c>
      <c r="I198" s="36">
        <v>833.51666666666665</v>
      </c>
      <c r="J198" s="36">
        <v>839.7833333333333</v>
      </c>
      <c r="K198" s="31">
        <v>827.25</v>
      </c>
      <c r="L198" s="31">
        <v>814.95</v>
      </c>
      <c r="M198" s="31">
        <v>3.58622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3326.25</v>
      </c>
      <c r="D199" s="36">
        <v>3337.3833333333337</v>
      </c>
      <c r="E199" s="36">
        <v>3305.9166666666674</v>
      </c>
      <c r="F199" s="36">
        <v>3285.5833333333339</v>
      </c>
      <c r="G199" s="36">
        <v>3254.1166666666677</v>
      </c>
      <c r="H199" s="36">
        <v>3357.7166666666672</v>
      </c>
      <c r="I199" s="36">
        <v>3389.1833333333334</v>
      </c>
      <c r="J199" s="36">
        <v>3409.5166666666669</v>
      </c>
      <c r="K199" s="31">
        <v>3368.85</v>
      </c>
      <c r="L199" s="31">
        <v>3317.05</v>
      </c>
      <c r="M199" s="31">
        <v>12.77139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3323.65</v>
      </c>
      <c r="D200" s="36">
        <v>3294.2333333333336</v>
      </c>
      <c r="E200" s="36">
        <v>3259.4666666666672</v>
      </c>
      <c r="F200" s="36">
        <v>3195.2833333333338</v>
      </c>
      <c r="G200" s="36">
        <v>3160.5166666666673</v>
      </c>
      <c r="H200" s="36">
        <v>3358.416666666667</v>
      </c>
      <c r="I200" s="36">
        <v>3393.1833333333334</v>
      </c>
      <c r="J200" s="36">
        <v>3457.3666666666668</v>
      </c>
      <c r="K200" s="31">
        <v>3329</v>
      </c>
      <c r="L200" s="31">
        <v>3230.05</v>
      </c>
      <c r="M200" s="31">
        <v>2.73861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1771.05</v>
      </c>
      <c r="D201" s="36">
        <v>1788.4333333333334</v>
      </c>
      <c r="E201" s="36">
        <v>1747.9166666666667</v>
      </c>
      <c r="F201" s="36">
        <v>1724.7833333333333</v>
      </c>
      <c r="G201" s="36">
        <v>1684.2666666666667</v>
      </c>
      <c r="H201" s="36">
        <v>1811.5666666666668</v>
      </c>
      <c r="I201" s="36">
        <v>1852.0833333333333</v>
      </c>
      <c r="J201" s="36">
        <v>1875.2166666666669</v>
      </c>
      <c r="K201" s="31">
        <v>1828.95</v>
      </c>
      <c r="L201" s="31">
        <v>1765.3</v>
      </c>
      <c r="M201" s="31">
        <v>7.3473800000000002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5472.45</v>
      </c>
      <c r="D202" s="36">
        <v>5415.6166666666668</v>
      </c>
      <c r="E202" s="36">
        <v>5331.4333333333334</v>
      </c>
      <c r="F202" s="36">
        <v>5190.416666666667</v>
      </c>
      <c r="G202" s="36">
        <v>5106.2333333333336</v>
      </c>
      <c r="H202" s="36">
        <v>5556.6333333333332</v>
      </c>
      <c r="I202" s="36">
        <v>5640.8166666666675</v>
      </c>
      <c r="J202" s="36">
        <v>5781.833333333333</v>
      </c>
      <c r="K202" s="31">
        <v>5499.8</v>
      </c>
      <c r="L202" s="31">
        <v>5274.6</v>
      </c>
      <c r="M202" s="31">
        <v>7.1729200000000004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4099.7</v>
      </c>
      <c r="D203" s="36">
        <v>4081.5833333333326</v>
      </c>
      <c r="E203" s="36">
        <v>4033.2666666666655</v>
      </c>
      <c r="F203" s="36">
        <v>3966.833333333333</v>
      </c>
      <c r="G203" s="36">
        <v>3918.516666666666</v>
      </c>
      <c r="H203" s="36">
        <v>4148.0166666666646</v>
      </c>
      <c r="I203" s="36">
        <v>4196.3333333333321</v>
      </c>
      <c r="J203" s="36">
        <v>4262.7666666666646</v>
      </c>
      <c r="K203" s="31">
        <v>4129.8999999999996</v>
      </c>
      <c r="L203" s="31">
        <v>4015.15</v>
      </c>
      <c r="M203" s="31">
        <v>1.19984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546.70000000000005</v>
      </c>
      <c r="D204" s="36">
        <v>543.75</v>
      </c>
      <c r="E204" s="36">
        <v>538.5</v>
      </c>
      <c r="F204" s="36">
        <v>530.29999999999995</v>
      </c>
      <c r="G204" s="36">
        <v>525.04999999999995</v>
      </c>
      <c r="H204" s="36">
        <v>551.95000000000005</v>
      </c>
      <c r="I204" s="36">
        <v>557.20000000000005</v>
      </c>
      <c r="J204" s="36">
        <v>565.40000000000009</v>
      </c>
      <c r="K204" s="31">
        <v>549</v>
      </c>
      <c r="L204" s="31">
        <v>535.54999999999995</v>
      </c>
      <c r="M204" s="31">
        <v>26.236630000000002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11543.2</v>
      </c>
      <c r="D205" s="36">
        <v>11521.116666666669</v>
      </c>
      <c r="E205" s="36">
        <v>11452.283333333336</v>
      </c>
      <c r="F205" s="36">
        <v>11361.366666666669</v>
      </c>
      <c r="G205" s="36">
        <v>11292.533333333336</v>
      </c>
      <c r="H205" s="36">
        <v>11612.033333333336</v>
      </c>
      <c r="I205" s="36">
        <v>11680.866666666669</v>
      </c>
      <c r="J205" s="36">
        <v>11771.783333333336</v>
      </c>
      <c r="K205" s="31">
        <v>11589.95</v>
      </c>
      <c r="L205" s="31">
        <v>11430.2</v>
      </c>
      <c r="M205" s="31">
        <v>2.3020999999999998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122.17</v>
      </c>
      <c r="D206" s="36">
        <v>122.81666666666668</v>
      </c>
      <c r="E206" s="36">
        <v>120.19333333333336</v>
      </c>
      <c r="F206" s="36">
        <v>118.21666666666668</v>
      </c>
      <c r="G206" s="36">
        <v>115.59333333333336</v>
      </c>
      <c r="H206" s="36">
        <v>124.79333333333335</v>
      </c>
      <c r="I206" s="36">
        <v>127.41666666666666</v>
      </c>
      <c r="J206" s="36">
        <v>129.39333333333335</v>
      </c>
      <c r="K206" s="31">
        <v>125.44</v>
      </c>
      <c r="L206" s="31">
        <v>120.84</v>
      </c>
      <c r="M206" s="31">
        <v>177.01548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1965.4</v>
      </c>
      <c r="D207" s="36">
        <v>1978.1333333333332</v>
      </c>
      <c r="E207" s="36">
        <v>1946.2666666666664</v>
      </c>
      <c r="F207" s="36">
        <v>1927.1333333333332</v>
      </c>
      <c r="G207" s="36">
        <v>1895.2666666666664</v>
      </c>
      <c r="H207" s="36">
        <v>1997.2666666666664</v>
      </c>
      <c r="I207" s="36">
        <v>2029.1333333333332</v>
      </c>
      <c r="J207" s="36">
        <v>2048.2666666666664</v>
      </c>
      <c r="K207" s="31">
        <v>2010</v>
      </c>
      <c r="L207" s="31">
        <v>1959</v>
      </c>
      <c r="M207" s="31">
        <v>3.5610300000000001</v>
      </c>
      <c r="N207" s="1"/>
      <c r="O207" s="1"/>
    </row>
    <row r="208" spans="1:15" ht="12.75" customHeight="1">
      <c r="A208" s="51">
        <v>203</v>
      </c>
      <c r="B208" s="53" t="s">
        <v>884</v>
      </c>
      <c r="C208" s="31">
        <v>1462.8</v>
      </c>
      <c r="D208" s="36">
        <v>1450.0166666666667</v>
      </c>
      <c r="E208" s="36">
        <v>1434.0333333333333</v>
      </c>
      <c r="F208" s="36">
        <v>1405.2666666666667</v>
      </c>
      <c r="G208" s="36">
        <v>1389.2833333333333</v>
      </c>
      <c r="H208" s="36">
        <v>1478.7833333333333</v>
      </c>
      <c r="I208" s="36">
        <v>1494.7666666666664</v>
      </c>
      <c r="J208" s="36">
        <v>1523.5333333333333</v>
      </c>
      <c r="K208" s="31">
        <v>1466</v>
      </c>
      <c r="L208" s="31">
        <v>1421.25</v>
      </c>
      <c r="M208" s="31">
        <v>16.89987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1519.85</v>
      </c>
      <c r="D209" s="36">
        <v>1511.95</v>
      </c>
      <c r="E209" s="36">
        <v>1488.9</v>
      </c>
      <c r="F209" s="36">
        <v>1457.95</v>
      </c>
      <c r="G209" s="36">
        <v>1434.9</v>
      </c>
      <c r="H209" s="36">
        <v>1542.9</v>
      </c>
      <c r="I209" s="36">
        <v>1565.9499999999998</v>
      </c>
      <c r="J209" s="36">
        <v>1596.9</v>
      </c>
      <c r="K209" s="31">
        <v>1535</v>
      </c>
      <c r="L209" s="31">
        <v>1481</v>
      </c>
      <c r="M209" s="31">
        <v>23.89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432.3</v>
      </c>
      <c r="D210" s="36">
        <v>428.41666666666669</v>
      </c>
      <c r="E210" s="36">
        <v>422.38333333333338</v>
      </c>
      <c r="F210" s="36">
        <v>412.4666666666667</v>
      </c>
      <c r="G210" s="36">
        <v>406.43333333333339</v>
      </c>
      <c r="H210" s="36">
        <v>438.33333333333337</v>
      </c>
      <c r="I210" s="36">
        <v>444.36666666666667</v>
      </c>
      <c r="J210" s="36">
        <v>454.28333333333336</v>
      </c>
      <c r="K210" s="31">
        <v>434.45</v>
      </c>
      <c r="L210" s="31">
        <v>418.5</v>
      </c>
      <c r="M210" s="31">
        <v>152.97434999999999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15.72</v>
      </c>
      <c r="D211" s="36">
        <v>15.623333333333333</v>
      </c>
      <c r="E211" s="36">
        <v>15.466666666666667</v>
      </c>
      <c r="F211" s="36">
        <v>15.213333333333333</v>
      </c>
      <c r="G211" s="36">
        <v>15.056666666666667</v>
      </c>
      <c r="H211" s="36">
        <v>15.876666666666667</v>
      </c>
      <c r="I211" s="36">
        <v>16.033333333333331</v>
      </c>
      <c r="J211" s="36">
        <v>16.286666666666669</v>
      </c>
      <c r="K211" s="31">
        <v>15.78</v>
      </c>
      <c r="L211" s="31">
        <v>15.37</v>
      </c>
      <c r="M211" s="31">
        <v>2711.3713400000001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1469.8</v>
      </c>
      <c r="D212" s="36">
        <v>1473.7833333333335</v>
      </c>
      <c r="E212" s="36">
        <v>1461.616666666667</v>
      </c>
      <c r="F212" s="36">
        <v>1453.4333333333334</v>
      </c>
      <c r="G212" s="36">
        <v>1441.2666666666669</v>
      </c>
      <c r="H212" s="36">
        <v>1481.9666666666672</v>
      </c>
      <c r="I212" s="36">
        <v>1494.1333333333337</v>
      </c>
      <c r="J212" s="36">
        <v>1502.3166666666673</v>
      </c>
      <c r="K212" s="31">
        <v>1485.95</v>
      </c>
      <c r="L212" s="31">
        <v>1465.6</v>
      </c>
      <c r="M212" s="31">
        <v>7.1028599999999997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497.4</v>
      </c>
      <c r="D213" s="36">
        <v>496.7166666666667</v>
      </c>
      <c r="E213" s="36">
        <v>493.33333333333337</v>
      </c>
      <c r="F213" s="36">
        <v>489.26666666666665</v>
      </c>
      <c r="G213" s="36">
        <v>485.88333333333333</v>
      </c>
      <c r="H213" s="36">
        <v>500.78333333333342</v>
      </c>
      <c r="I213" s="36">
        <v>504.16666666666674</v>
      </c>
      <c r="J213" s="36">
        <v>508.23333333333346</v>
      </c>
      <c r="K213" s="31">
        <v>500.1</v>
      </c>
      <c r="L213" s="31">
        <v>492.65</v>
      </c>
      <c r="M213" s="31">
        <v>35.39913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24.05</v>
      </c>
      <c r="D214" s="36">
        <v>23.863333333333333</v>
      </c>
      <c r="E214" s="36">
        <v>23.576666666666668</v>
      </c>
      <c r="F214" s="36">
        <v>23.103333333333335</v>
      </c>
      <c r="G214" s="36">
        <v>22.81666666666667</v>
      </c>
      <c r="H214" s="36">
        <v>24.336666666666666</v>
      </c>
      <c r="I214" s="36">
        <v>24.623333333333335</v>
      </c>
      <c r="J214" s="36">
        <v>25.096666666666664</v>
      </c>
      <c r="K214" s="31">
        <v>24.15</v>
      </c>
      <c r="L214" s="31">
        <v>23.39</v>
      </c>
      <c r="M214" s="31">
        <v>1547.9905100000001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136.96</v>
      </c>
      <c r="D215" s="36">
        <v>136.65</v>
      </c>
      <c r="E215" s="36">
        <v>135.32000000000002</v>
      </c>
      <c r="F215" s="36">
        <v>133.68</v>
      </c>
      <c r="G215" s="36">
        <v>132.35000000000002</v>
      </c>
      <c r="H215" s="36">
        <v>138.29000000000002</v>
      </c>
      <c r="I215" s="36">
        <v>139.62</v>
      </c>
      <c r="J215" s="36">
        <v>141.26000000000002</v>
      </c>
      <c r="K215" s="31">
        <v>137.97999999999999</v>
      </c>
      <c r="L215" s="31">
        <v>135.01</v>
      </c>
      <c r="M215" s="31">
        <v>76.120519999999999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265.67</v>
      </c>
      <c r="D216" s="36">
        <v>261.69333333333333</v>
      </c>
      <c r="E216" s="36">
        <v>255.78666666666663</v>
      </c>
      <c r="F216" s="36">
        <v>245.90333333333331</v>
      </c>
      <c r="G216" s="36">
        <v>239.99666666666661</v>
      </c>
      <c r="H216" s="36">
        <v>271.57666666666665</v>
      </c>
      <c r="I216" s="36">
        <v>277.48333333333329</v>
      </c>
      <c r="J216" s="36">
        <v>287.36666666666667</v>
      </c>
      <c r="K216" s="31">
        <v>267.60000000000002</v>
      </c>
      <c r="L216" s="31">
        <v>251.81</v>
      </c>
      <c r="M216" s="31">
        <v>1273.7920099999999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1272.8499999999999</v>
      </c>
      <c r="D217" s="36">
        <v>1263.6833333333334</v>
      </c>
      <c r="E217" s="36">
        <v>1249.1666666666667</v>
      </c>
      <c r="F217" s="36">
        <v>1225.4833333333333</v>
      </c>
      <c r="G217" s="36">
        <v>1210.9666666666667</v>
      </c>
      <c r="H217" s="36">
        <v>1287.3666666666668</v>
      </c>
      <c r="I217" s="36">
        <v>1301.8833333333332</v>
      </c>
      <c r="J217" s="36">
        <v>1325.5666666666668</v>
      </c>
      <c r="K217" s="31">
        <v>1278.2</v>
      </c>
      <c r="L217" s="31">
        <v>1240</v>
      </c>
      <c r="M217" s="31">
        <v>25.792300000000001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21"/>
      <c r="B1" s="32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45512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5" t="s">
        <v>16</v>
      </c>
      <c r="B9" s="317" t="s">
        <v>18</v>
      </c>
      <c r="C9" s="320" t="s">
        <v>20</v>
      </c>
      <c r="D9" s="320" t="s">
        <v>21</v>
      </c>
      <c r="E9" s="312" t="s">
        <v>22</v>
      </c>
      <c r="F9" s="313"/>
      <c r="G9" s="314"/>
      <c r="H9" s="312" t="s">
        <v>23</v>
      </c>
      <c r="I9" s="313"/>
      <c r="J9" s="314"/>
      <c r="K9" s="26"/>
      <c r="L9" s="27"/>
      <c r="M9" s="48"/>
      <c r="N9" s="1"/>
      <c r="O9" s="1"/>
    </row>
    <row r="10" spans="1:15" ht="42.75" customHeight="1">
      <c r="A10" s="316"/>
      <c r="B10" s="319"/>
      <c r="C10" s="319"/>
      <c r="D10" s="31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1001.2</v>
      </c>
      <c r="D11" s="36">
        <v>998.01666666666677</v>
      </c>
      <c r="E11" s="36">
        <v>985.58333333333348</v>
      </c>
      <c r="F11" s="36">
        <v>969.9666666666667</v>
      </c>
      <c r="G11" s="36">
        <v>957.53333333333342</v>
      </c>
      <c r="H11" s="36">
        <v>1013.6333333333336</v>
      </c>
      <c r="I11" s="36">
        <v>1026.0666666666666</v>
      </c>
      <c r="J11" s="36">
        <v>1041.6833333333336</v>
      </c>
      <c r="K11" s="31">
        <v>1010.45</v>
      </c>
      <c r="L11" s="31">
        <v>982.4</v>
      </c>
      <c r="M11" s="31">
        <v>6.0737100000000002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37701.800000000003</v>
      </c>
      <c r="D12" s="36">
        <v>38102.26666666667</v>
      </c>
      <c r="E12" s="36">
        <v>37004.53333333334</v>
      </c>
      <c r="F12" s="36">
        <v>36307.26666666667</v>
      </c>
      <c r="G12" s="36">
        <v>35209.53333333334</v>
      </c>
      <c r="H12" s="36">
        <v>38799.53333333334</v>
      </c>
      <c r="I12" s="36">
        <v>39897.266666666663</v>
      </c>
      <c r="J12" s="36">
        <v>40594.53333333334</v>
      </c>
      <c r="K12" s="31">
        <v>39200</v>
      </c>
      <c r="L12" s="31">
        <v>37405</v>
      </c>
      <c r="M12" s="31">
        <v>5.4469999999999998E-2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7870.4</v>
      </c>
      <c r="D13" s="36">
        <v>7751.916666666667</v>
      </c>
      <c r="E13" s="36">
        <v>7588.8333333333339</v>
      </c>
      <c r="F13" s="36">
        <v>7307.2666666666673</v>
      </c>
      <c r="G13" s="36">
        <v>7144.1833333333343</v>
      </c>
      <c r="H13" s="36">
        <v>8033.4833333333336</v>
      </c>
      <c r="I13" s="36">
        <v>8196.5666666666675</v>
      </c>
      <c r="J13" s="36">
        <v>8478.1333333333332</v>
      </c>
      <c r="K13" s="31">
        <v>7915</v>
      </c>
      <c r="L13" s="31">
        <v>7470.35</v>
      </c>
      <c r="M13" s="31">
        <v>4.7031799999999997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2396.1</v>
      </c>
      <c r="D14" s="36">
        <v>2388.25</v>
      </c>
      <c r="E14" s="36">
        <v>2373.35</v>
      </c>
      <c r="F14" s="36">
        <v>2350.6</v>
      </c>
      <c r="G14" s="36">
        <v>2335.6999999999998</v>
      </c>
      <c r="H14" s="36">
        <v>2411</v>
      </c>
      <c r="I14" s="36">
        <v>2425.8999999999996</v>
      </c>
      <c r="J14" s="36">
        <v>2448.65</v>
      </c>
      <c r="K14" s="31">
        <v>2403.15</v>
      </c>
      <c r="L14" s="31">
        <v>2365.5</v>
      </c>
      <c r="M14" s="31">
        <v>3.3276400000000002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4471</v>
      </c>
      <c r="D15" s="36">
        <v>4526.1833333333334</v>
      </c>
      <c r="E15" s="36">
        <v>4355.3666666666668</v>
      </c>
      <c r="F15" s="36">
        <v>4239.7333333333336</v>
      </c>
      <c r="G15" s="36">
        <v>4068.916666666667</v>
      </c>
      <c r="H15" s="36">
        <v>4641.8166666666666</v>
      </c>
      <c r="I15" s="36">
        <v>4812.6333333333341</v>
      </c>
      <c r="J15" s="36">
        <v>4928.2666666666664</v>
      </c>
      <c r="K15" s="31">
        <v>4697</v>
      </c>
      <c r="L15" s="31">
        <v>4410.55</v>
      </c>
      <c r="M15" s="31">
        <v>2.1031599999999999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1413.7</v>
      </c>
      <c r="D16" s="36">
        <v>1423.0166666666667</v>
      </c>
      <c r="E16" s="36">
        <v>1398.4333333333334</v>
      </c>
      <c r="F16" s="36">
        <v>1383.1666666666667</v>
      </c>
      <c r="G16" s="36">
        <v>1358.5833333333335</v>
      </c>
      <c r="H16" s="36">
        <v>1438.2833333333333</v>
      </c>
      <c r="I16" s="36">
        <v>1462.8666666666668</v>
      </c>
      <c r="J16" s="36">
        <v>1478.1333333333332</v>
      </c>
      <c r="K16" s="31">
        <v>1447.6</v>
      </c>
      <c r="L16" s="31">
        <v>1407.75</v>
      </c>
      <c r="M16" s="31">
        <v>2.32321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630.85</v>
      </c>
      <c r="D17" s="36">
        <v>633.68333333333328</v>
      </c>
      <c r="E17" s="36">
        <v>623.46666666666658</v>
      </c>
      <c r="F17" s="36">
        <v>616.08333333333326</v>
      </c>
      <c r="G17" s="36">
        <v>605.86666666666656</v>
      </c>
      <c r="H17" s="36">
        <v>641.06666666666661</v>
      </c>
      <c r="I17" s="36">
        <v>651.2833333333333</v>
      </c>
      <c r="J17" s="36">
        <v>658.66666666666663</v>
      </c>
      <c r="K17" s="31">
        <v>643.9</v>
      </c>
      <c r="L17" s="31">
        <v>626.29999999999995</v>
      </c>
      <c r="M17" s="31">
        <v>25.924060000000001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754.15</v>
      </c>
      <c r="D18" s="36">
        <v>743.91666666666663</v>
      </c>
      <c r="E18" s="36">
        <v>731.83333333333326</v>
      </c>
      <c r="F18" s="36">
        <v>709.51666666666665</v>
      </c>
      <c r="G18" s="36">
        <v>697.43333333333328</v>
      </c>
      <c r="H18" s="36">
        <v>766.23333333333323</v>
      </c>
      <c r="I18" s="36">
        <v>778.31666666666649</v>
      </c>
      <c r="J18" s="36">
        <v>800.63333333333321</v>
      </c>
      <c r="K18" s="31">
        <v>756</v>
      </c>
      <c r="L18" s="31">
        <v>721.6</v>
      </c>
      <c r="M18" s="31">
        <v>16.394950000000001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1632.75</v>
      </c>
      <c r="D19" s="36">
        <v>1635.8166666666666</v>
      </c>
      <c r="E19" s="36">
        <v>1620.6833333333332</v>
      </c>
      <c r="F19" s="36">
        <v>1608.6166666666666</v>
      </c>
      <c r="G19" s="36">
        <v>1593.4833333333331</v>
      </c>
      <c r="H19" s="36">
        <v>1647.8833333333332</v>
      </c>
      <c r="I19" s="36">
        <v>1663.0166666666664</v>
      </c>
      <c r="J19" s="36">
        <v>1675.0833333333333</v>
      </c>
      <c r="K19" s="31">
        <v>1650.95</v>
      </c>
      <c r="L19" s="31">
        <v>1623.75</v>
      </c>
      <c r="M19" s="31">
        <v>0.94030000000000002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28136.85</v>
      </c>
      <c r="D20" s="36">
        <v>28175.216666666664</v>
      </c>
      <c r="E20" s="36">
        <v>27901.433333333327</v>
      </c>
      <c r="F20" s="36">
        <v>27666.016666666663</v>
      </c>
      <c r="G20" s="36">
        <v>27392.233333333326</v>
      </c>
      <c r="H20" s="36">
        <v>28410.633333333328</v>
      </c>
      <c r="I20" s="36">
        <v>28684.416666666661</v>
      </c>
      <c r="J20" s="36">
        <v>28919.833333333328</v>
      </c>
      <c r="K20" s="31">
        <v>28449</v>
      </c>
      <c r="L20" s="31">
        <v>27939.8</v>
      </c>
      <c r="M20" s="31">
        <v>0.16506999999999999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1304.8</v>
      </c>
      <c r="D21" s="36">
        <v>1296.2666666666667</v>
      </c>
      <c r="E21" s="36">
        <v>1284.5333333333333</v>
      </c>
      <c r="F21" s="36">
        <v>1264.2666666666667</v>
      </c>
      <c r="G21" s="36">
        <v>1252.5333333333333</v>
      </c>
      <c r="H21" s="36">
        <v>1316.5333333333333</v>
      </c>
      <c r="I21" s="36">
        <v>1328.2666666666664</v>
      </c>
      <c r="J21" s="36">
        <v>1348.5333333333333</v>
      </c>
      <c r="K21" s="31">
        <v>1308</v>
      </c>
      <c r="L21" s="31">
        <v>1276</v>
      </c>
      <c r="M21" s="31">
        <v>1.6070199999999999</v>
      </c>
      <c r="N21" s="1"/>
      <c r="O21" s="1"/>
    </row>
    <row r="22" spans="1:15" ht="12" customHeight="1">
      <c r="A22" s="33">
        <v>12</v>
      </c>
      <c r="B22" s="53" t="s">
        <v>823</v>
      </c>
      <c r="C22" s="31">
        <v>1131.6500000000001</v>
      </c>
      <c r="D22" s="36">
        <v>1142.5833333333333</v>
      </c>
      <c r="E22" s="36">
        <v>1115.1666666666665</v>
      </c>
      <c r="F22" s="36">
        <v>1098.6833333333332</v>
      </c>
      <c r="G22" s="36">
        <v>1071.2666666666664</v>
      </c>
      <c r="H22" s="36">
        <v>1159.0666666666666</v>
      </c>
      <c r="I22" s="36">
        <v>1186.4833333333331</v>
      </c>
      <c r="J22" s="36">
        <v>1202.9666666666667</v>
      </c>
      <c r="K22" s="31">
        <v>1170</v>
      </c>
      <c r="L22" s="31">
        <v>1126.0999999999999</v>
      </c>
      <c r="M22" s="31">
        <v>39.932180000000002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3185.95</v>
      </c>
      <c r="D23" s="36">
        <v>3162.65</v>
      </c>
      <c r="E23" s="36">
        <v>3135.3</v>
      </c>
      <c r="F23" s="36">
        <v>3084.65</v>
      </c>
      <c r="G23" s="36">
        <v>3057.3</v>
      </c>
      <c r="H23" s="36">
        <v>3213.3</v>
      </c>
      <c r="I23" s="36">
        <v>3240.6499999999996</v>
      </c>
      <c r="J23" s="36">
        <v>3291.3</v>
      </c>
      <c r="K23" s="31">
        <v>3190</v>
      </c>
      <c r="L23" s="31">
        <v>3112</v>
      </c>
      <c r="M23" s="31">
        <v>18.68169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1772.5</v>
      </c>
      <c r="D24" s="36">
        <v>1775.8166666666666</v>
      </c>
      <c r="E24" s="36">
        <v>1759.6833333333332</v>
      </c>
      <c r="F24" s="36">
        <v>1746.8666666666666</v>
      </c>
      <c r="G24" s="36">
        <v>1730.7333333333331</v>
      </c>
      <c r="H24" s="36">
        <v>1788.6333333333332</v>
      </c>
      <c r="I24" s="36">
        <v>1804.7666666666664</v>
      </c>
      <c r="J24" s="36">
        <v>1817.5833333333333</v>
      </c>
      <c r="K24" s="31">
        <v>1791.95</v>
      </c>
      <c r="L24" s="31">
        <v>1763</v>
      </c>
      <c r="M24" s="31">
        <v>5.7670199999999996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1543.8</v>
      </c>
      <c r="D25" s="36">
        <v>1535.2833333333331</v>
      </c>
      <c r="E25" s="36">
        <v>1522.7166666666662</v>
      </c>
      <c r="F25" s="36">
        <v>1501.6333333333332</v>
      </c>
      <c r="G25" s="36">
        <v>1489.0666666666664</v>
      </c>
      <c r="H25" s="36">
        <v>1556.3666666666661</v>
      </c>
      <c r="I25" s="36">
        <v>1568.9333333333332</v>
      </c>
      <c r="J25" s="36">
        <v>1590.016666666666</v>
      </c>
      <c r="K25" s="31">
        <v>1547.85</v>
      </c>
      <c r="L25" s="31">
        <v>1514.2</v>
      </c>
      <c r="M25" s="31">
        <v>22.584409999999998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691.9</v>
      </c>
      <c r="D26" s="36">
        <v>694.91666666666663</v>
      </c>
      <c r="E26" s="36">
        <v>685.13333333333321</v>
      </c>
      <c r="F26" s="36">
        <v>678.36666666666656</v>
      </c>
      <c r="G26" s="36">
        <v>668.58333333333314</v>
      </c>
      <c r="H26" s="36">
        <v>701.68333333333328</v>
      </c>
      <c r="I26" s="36">
        <v>711.46666666666681</v>
      </c>
      <c r="J26" s="36">
        <v>718.23333333333335</v>
      </c>
      <c r="K26" s="31">
        <v>704.7</v>
      </c>
      <c r="L26" s="31">
        <v>688.15</v>
      </c>
      <c r="M26" s="31">
        <v>151.71803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875.4</v>
      </c>
      <c r="D27" s="36">
        <v>875.85</v>
      </c>
      <c r="E27" s="36">
        <v>868.80000000000007</v>
      </c>
      <c r="F27" s="36">
        <v>862.2</v>
      </c>
      <c r="G27" s="36">
        <v>855.15000000000009</v>
      </c>
      <c r="H27" s="36">
        <v>882.45</v>
      </c>
      <c r="I27" s="36">
        <v>889.5</v>
      </c>
      <c r="J27" s="36">
        <v>896.1</v>
      </c>
      <c r="K27" s="31">
        <v>882.9</v>
      </c>
      <c r="L27" s="31">
        <v>869.25</v>
      </c>
      <c r="M27" s="31">
        <v>42.528849999999998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387.15</v>
      </c>
      <c r="D28" s="36">
        <v>381.91666666666669</v>
      </c>
      <c r="E28" s="36">
        <v>372.38333333333338</v>
      </c>
      <c r="F28" s="36">
        <v>357.61666666666667</v>
      </c>
      <c r="G28" s="36">
        <v>348.08333333333337</v>
      </c>
      <c r="H28" s="36">
        <v>396.68333333333339</v>
      </c>
      <c r="I28" s="36">
        <v>406.2166666666667</v>
      </c>
      <c r="J28" s="36">
        <v>420.98333333333341</v>
      </c>
      <c r="K28" s="31">
        <v>391.45</v>
      </c>
      <c r="L28" s="31">
        <v>367.15</v>
      </c>
      <c r="M28" s="31">
        <v>96.142420000000001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211.52</v>
      </c>
      <c r="D29" s="36">
        <v>209.07000000000002</v>
      </c>
      <c r="E29" s="36">
        <v>205.45000000000005</v>
      </c>
      <c r="F29" s="36">
        <v>199.38000000000002</v>
      </c>
      <c r="G29" s="36">
        <v>195.76000000000005</v>
      </c>
      <c r="H29" s="36">
        <v>215.14000000000004</v>
      </c>
      <c r="I29" s="36">
        <v>218.76</v>
      </c>
      <c r="J29" s="36">
        <v>224.83000000000004</v>
      </c>
      <c r="K29" s="31">
        <v>212.69</v>
      </c>
      <c r="L29" s="31">
        <v>203</v>
      </c>
      <c r="M29" s="31">
        <v>58.449210000000001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323.05</v>
      </c>
      <c r="D30" s="36">
        <v>323.33333333333331</v>
      </c>
      <c r="E30" s="36">
        <v>316.71666666666664</v>
      </c>
      <c r="F30" s="36">
        <v>310.38333333333333</v>
      </c>
      <c r="G30" s="36">
        <v>303.76666666666665</v>
      </c>
      <c r="H30" s="36">
        <v>329.66666666666663</v>
      </c>
      <c r="I30" s="36">
        <v>336.2833333333333</v>
      </c>
      <c r="J30" s="36">
        <v>342.61666666666662</v>
      </c>
      <c r="K30" s="31">
        <v>329.95</v>
      </c>
      <c r="L30" s="31">
        <v>317</v>
      </c>
      <c r="M30" s="31">
        <v>116.79111</v>
      </c>
      <c r="N30" s="1"/>
      <c r="O30" s="1"/>
    </row>
    <row r="31" spans="1:15" ht="12.75" customHeight="1">
      <c r="A31" s="33">
        <v>21</v>
      </c>
      <c r="B31" s="53" t="s">
        <v>885</v>
      </c>
      <c r="C31" s="31">
        <v>733.4</v>
      </c>
      <c r="D31" s="36">
        <v>733.36666666666667</v>
      </c>
      <c r="E31" s="36">
        <v>726.08333333333337</v>
      </c>
      <c r="F31" s="36">
        <v>718.76666666666665</v>
      </c>
      <c r="G31" s="36">
        <v>711.48333333333335</v>
      </c>
      <c r="H31" s="36">
        <v>740.68333333333339</v>
      </c>
      <c r="I31" s="36">
        <v>747.9666666666667</v>
      </c>
      <c r="J31" s="36">
        <v>755.28333333333342</v>
      </c>
      <c r="K31" s="31">
        <v>740.65</v>
      </c>
      <c r="L31" s="31">
        <v>726.05</v>
      </c>
      <c r="M31" s="31">
        <v>5.6892500000000004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877.1</v>
      </c>
      <c r="D32" s="36">
        <v>876.23333333333323</v>
      </c>
      <c r="E32" s="36">
        <v>862.46666666666647</v>
      </c>
      <c r="F32" s="36">
        <v>847.83333333333326</v>
      </c>
      <c r="G32" s="36">
        <v>834.06666666666649</v>
      </c>
      <c r="H32" s="36">
        <v>890.86666666666645</v>
      </c>
      <c r="I32" s="36">
        <v>904.6333333333331</v>
      </c>
      <c r="J32" s="36">
        <v>919.26666666666642</v>
      </c>
      <c r="K32" s="31">
        <v>890</v>
      </c>
      <c r="L32" s="31">
        <v>861.6</v>
      </c>
      <c r="M32" s="31">
        <v>0.27627000000000002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1492.75</v>
      </c>
      <c r="D33" s="36">
        <v>1494.1166666666668</v>
      </c>
      <c r="E33" s="36">
        <v>1473.2833333333335</v>
      </c>
      <c r="F33" s="36">
        <v>1453.8166666666668</v>
      </c>
      <c r="G33" s="36">
        <v>1432.9833333333336</v>
      </c>
      <c r="H33" s="36">
        <v>1513.5833333333335</v>
      </c>
      <c r="I33" s="36">
        <v>1534.4166666666665</v>
      </c>
      <c r="J33" s="36">
        <v>1553.8833333333334</v>
      </c>
      <c r="K33" s="31">
        <v>1514.95</v>
      </c>
      <c r="L33" s="31">
        <v>1474.65</v>
      </c>
      <c r="M33" s="31">
        <v>9.0264299999999995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2939.6</v>
      </c>
      <c r="D34" s="36">
        <v>2901.5333333333333</v>
      </c>
      <c r="E34" s="36">
        <v>2838.0666666666666</v>
      </c>
      <c r="F34" s="36">
        <v>2736.5333333333333</v>
      </c>
      <c r="G34" s="36">
        <v>2673.0666666666666</v>
      </c>
      <c r="H34" s="36">
        <v>3003.0666666666666</v>
      </c>
      <c r="I34" s="36">
        <v>3066.5333333333328</v>
      </c>
      <c r="J34" s="36">
        <v>3168.0666666666666</v>
      </c>
      <c r="K34" s="31">
        <v>2965</v>
      </c>
      <c r="L34" s="31">
        <v>2800</v>
      </c>
      <c r="M34" s="31">
        <v>4.8334900000000003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1220.3</v>
      </c>
      <c r="D35" s="36">
        <v>1211.6000000000001</v>
      </c>
      <c r="E35" s="36">
        <v>1197.4000000000003</v>
      </c>
      <c r="F35" s="36">
        <v>1174.5000000000002</v>
      </c>
      <c r="G35" s="36">
        <v>1160.3000000000004</v>
      </c>
      <c r="H35" s="36">
        <v>1234.5000000000002</v>
      </c>
      <c r="I35" s="36">
        <v>1248.7</v>
      </c>
      <c r="J35" s="36">
        <v>1271.6000000000001</v>
      </c>
      <c r="K35" s="31">
        <v>1225.8</v>
      </c>
      <c r="L35" s="31">
        <v>1188.7</v>
      </c>
      <c r="M35" s="31">
        <v>1.7437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5512.25</v>
      </c>
      <c r="D36" s="36">
        <v>5458.3</v>
      </c>
      <c r="E36" s="36">
        <v>5391.85</v>
      </c>
      <c r="F36" s="36">
        <v>5271.45</v>
      </c>
      <c r="G36" s="36">
        <v>5205</v>
      </c>
      <c r="H36" s="36">
        <v>5578.7000000000007</v>
      </c>
      <c r="I36" s="36">
        <v>5645.15</v>
      </c>
      <c r="J36" s="36">
        <v>5765.5500000000011</v>
      </c>
      <c r="K36" s="31">
        <v>5524.75</v>
      </c>
      <c r="L36" s="31">
        <v>5337.9</v>
      </c>
      <c r="M36" s="31">
        <v>4.1811600000000002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2106.5</v>
      </c>
      <c r="D37" s="36">
        <v>2099.5166666666669</v>
      </c>
      <c r="E37" s="36">
        <v>2079.0333333333338</v>
      </c>
      <c r="F37" s="36">
        <v>2051.5666666666671</v>
      </c>
      <c r="G37" s="36">
        <v>2031.0833333333339</v>
      </c>
      <c r="H37" s="36">
        <v>2126.9833333333336</v>
      </c>
      <c r="I37" s="36">
        <v>2147.4666666666662</v>
      </c>
      <c r="J37" s="36">
        <v>2174.9333333333334</v>
      </c>
      <c r="K37" s="31">
        <v>2120</v>
      </c>
      <c r="L37" s="31">
        <v>2072.0500000000002</v>
      </c>
      <c r="M37" s="31">
        <v>0.34816000000000003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61.2</v>
      </c>
      <c r="D38" s="36">
        <v>61.216666666666669</v>
      </c>
      <c r="E38" s="36">
        <v>60.683333333333337</v>
      </c>
      <c r="F38" s="36">
        <v>60.166666666666671</v>
      </c>
      <c r="G38" s="36">
        <v>59.63333333333334</v>
      </c>
      <c r="H38" s="36">
        <v>61.733333333333334</v>
      </c>
      <c r="I38" s="36">
        <v>62.266666666666666</v>
      </c>
      <c r="J38" s="36">
        <v>62.783333333333331</v>
      </c>
      <c r="K38" s="31">
        <v>61.75</v>
      </c>
      <c r="L38" s="31">
        <v>60.7</v>
      </c>
      <c r="M38" s="31">
        <v>14.67544</v>
      </c>
      <c r="N38" s="1"/>
      <c r="O38" s="1"/>
    </row>
    <row r="39" spans="1:15" ht="12.75" customHeight="1">
      <c r="A39" s="33">
        <v>29</v>
      </c>
      <c r="B39" s="53" t="s">
        <v>824</v>
      </c>
      <c r="C39" s="31">
        <v>26.29</v>
      </c>
      <c r="D39" s="36">
        <v>26.096666666666668</v>
      </c>
      <c r="E39" s="36">
        <v>25.753333333333334</v>
      </c>
      <c r="F39" s="36">
        <v>25.216666666666665</v>
      </c>
      <c r="G39" s="36">
        <v>24.873333333333331</v>
      </c>
      <c r="H39" s="36">
        <v>26.633333333333336</v>
      </c>
      <c r="I39" s="36">
        <v>26.97666666666667</v>
      </c>
      <c r="J39" s="36">
        <v>27.513333333333339</v>
      </c>
      <c r="K39" s="31">
        <v>26.44</v>
      </c>
      <c r="L39" s="31">
        <v>25.56</v>
      </c>
      <c r="M39" s="31">
        <v>186.53727000000001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1539.8</v>
      </c>
      <c r="D40" s="36">
        <v>1518.2666666666667</v>
      </c>
      <c r="E40" s="36">
        <v>1486.5333333333333</v>
      </c>
      <c r="F40" s="36">
        <v>1433.2666666666667</v>
      </c>
      <c r="G40" s="36">
        <v>1401.5333333333333</v>
      </c>
      <c r="H40" s="36">
        <v>1571.5333333333333</v>
      </c>
      <c r="I40" s="36">
        <v>1603.2666666666664</v>
      </c>
      <c r="J40" s="36">
        <v>1656.5333333333333</v>
      </c>
      <c r="K40" s="31">
        <v>1550</v>
      </c>
      <c r="L40" s="31">
        <v>1465</v>
      </c>
      <c r="M40" s="31">
        <v>10.357200000000001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4285.8</v>
      </c>
      <c r="D41" s="36">
        <v>4272.2666666666664</v>
      </c>
      <c r="E41" s="36">
        <v>4219.5333333333328</v>
      </c>
      <c r="F41" s="36">
        <v>4153.2666666666664</v>
      </c>
      <c r="G41" s="36">
        <v>4100.5333333333328</v>
      </c>
      <c r="H41" s="36">
        <v>4338.5333333333328</v>
      </c>
      <c r="I41" s="36">
        <v>4391.2666666666664</v>
      </c>
      <c r="J41" s="36">
        <v>4457.5333333333328</v>
      </c>
      <c r="K41" s="31">
        <v>4325</v>
      </c>
      <c r="L41" s="31">
        <v>4206</v>
      </c>
      <c r="M41" s="31">
        <v>0.64539000000000002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643.29999999999995</v>
      </c>
      <c r="D42" s="36">
        <v>641.61666666666667</v>
      </c>
      <c r="E42" s="36">
        <v>635.23333333333335</v>
      </c>
      <c r="F42" s="36">
        <v>627.16666666666663</v>
      </c>
      <c r="G42" s="36">
        <v>620.7833333333333</v>
      </c>
      <c r="H42" s="36">
        <v>649.68333333333339</v>
      </c>
      <c r="I42" s="36">
        <v>656.06666666666683</v>
      </c>
      <c r="J42" s="36">
        <v>664.13333333333344</v>
      </c>
      <c r="K42" s="31">
        <v>648</v>
      </c>
      <c r="L42" s="31">
        <v>633.54999999999995</v>
      </c>
      <c r="M42" s="31">
        <v>22.59244</v>
      </c>
      <c r="N42" s="1"/>
      <c r="O42" s="1"/>
    </row>
    <row r="43" spans="1:15" ht="12.75" customHeight="1">
      <c r="A43" s="33">
        <v>33</v>
      </c>
      <c r="B43" s="53" t="s">
        <v>851</v>
      </c>
      <c r="C43" s="31">
        <v>3587.45</v>
      </c>
      <c r="D43" s="36">
        <v>3592.4833333333336</v>
      </c>
      <c r="E43" s="36">
        <v>3565.9666666666672</v>
      </c>
      <c r="F43" s="36">
        <v>3544.4833333333336</v>
      </c>
      <c r="G43" s="36">
        <v>3517.9666666666672</v>
      </c>
      <c r="H43" s="36">
        <v>3613.9666666666672</v>
      </c>
      <c r="I43" s="36">
        <v>3640.4833333333336</v>
      </c>
      <c r="J43" s="36">
        <v>3661.9666666666672</v>
      </c>
      <c r="K43" s="31">
        <v>3619</v>
      </c>
      <c r="L43" s="31">
        <v>3571</v>
      </c>
      <c r="M43" s="31">
        <v>0.24840000000000001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2152.6999999999998</v>
      </c>
      <c r="D44" s="36">
        <v>2129.0499999999997</v>
      </c>
      <c r="E44" s="36">
        <v>2089.8499999999995</v>
      </c>
      <c r="F44" s="36">
        <v>2026.9999999999995</v>
      </c>
      <c r="G44" s="36">
        <v>1987.7999999999993</v>
      </c>
      <c r="H44" s="36">
        <v>2191.8999999999996</v>
      </c>
      <c r="I44" s="36">
        <v>2231.0999999999995</v>
      </c>
      <c r="J44" s="36">
        <v>2293.9499999999998</v>
      </c>
      <c r="K44" s="31">
        <v>2168.25</v>
      </c>
      <c r="L44" s="31">
        <v>2066.1999999999998</v>
      </c>
      <c r="M44" s="31">
        <v>6.8398099999999999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781.75</v>
      </c>
      <c r="D45" s="36">
        <v>780.7166666666667</v>
      </c>
      <c r="E45" s="36">
        <v>777.43333333333339</v>
      </c>
      <c r="F45" s="36">
        <v>773.11666666666667</v>
      </c>
      <c r="G45" s="36">
        <v>769.83333333333337</v>
      </c>
      <c r="H45" s="36">
        <v>785.03333333333342</v>
      </c>
      <c r="I45" s="36">
        <v>788.31666666666672</v>
      </c>
      <c r="J45" s="36">
        <v>792.63333333333344</v>
      </c>
      <c r="K45" s="31">
        <v>784</v>
      </c>
      <c r="L45" s="31">
        <v>776.4</v>
      </c>
      <c r="M45" s="31">
        <v>0.60724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8285.75</v>
      </c>
      <c r="D46" s="36">
        <v>8235.6833333333325</v>
      </c>
      <c r="E46" s="36">
        <v>8142.366666666665</v>
      </c>
      <c r="F46" s="36">
        <v>7998.9833333333327</v>
      </c>
      <c r="G46" s="36">
        <v>7905.6666666666652</v>
      </c>
      <c r="H46" s="36">
        <v>8379.0666666666657</v>
      </c>
      <c r="I46" s="36">
        <v>8472.383333333335</v>
      </c>
      <c r="J46" s="36">
        <v>8615.7666666666646</v>
      </c>
      <c r="K46" s="31">
        <v>8329</v>
      </c>
      <c r="L46" s="31">
        <v>8092.3</v>
      </c>
      <c r="M46" s="31">
        <v>1.0710900000000001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6720.35</v>
      </c>
      <c r="D47" s="36">
        <v>6716.7833333333328</v>
      </c>
      <c r="E47" s="36">
        <v>6665.5666666666657</v>
      </c>
      <c r="F47" s="36">
        <v>6610.7833333333328</v>
      </c>
      <c r="G47" s="36">
        <v>6559.5666666666657</v>
      </c>
      <c r="H47" s="36">
        <v>6771.5666666666657</v>
      </c>
      <c r="I47" s="36">
        <v>6822.7833333333328</v>
      </c>
      <c r="J47" s="36">
        <v>6877.5666666666657</v>
      </c>
      <c r="K47" s="31">
        <v>6768</v>
      </c>
      <c r="L47" s="31">
        <v>6662</v>
      </c>
      <c r="M47" s="31">
        <v>3.58284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520.20000000000005</v>
      </c>
      <c r="D48" s="36">
        <v>520.80000000000007</v>
      </c>
      <c r="E48" s="36">
        <v>514.65000000000009</v>
      </c>
      <c r="F48" s="36">
        <v>509.1</v>
      </c>
      <c r="G48" s="36">
        <v>502.95000000000005</v>
      </c>
      <c r="H48" s="36">
        <v>526.35000000000014</v>
      </c>
      <c r="I48" s="36">
        <v>532.5</v>
      </c>
      <c r="J48" s="36">
        <v>538.05000000000018</v>
      </c>
      <c r="K48" s="31">
        <v>526.95000000000005</v>
      </c>
      <c r="L48" s="31">
        <v>515.25</v>
      </c>
      <c r="M48" s="31">
        <v>18.172519999999999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308.8</v>
      </c>
      <c r="D49" s="36">
        <v>310.4666666666667</v>
      </c>
      <c r="E49" s="36">
        <v>305.33333333333337</v>
      </c>
      <c r="F49" s="36">
        <v>301.86666666666667</v>
      </c>
      <c r="G49" s="36">
        <v>296.73333333333335</v>
      </c>
      <c r="H49" s="36">
        <v>313.93333333333339</v>
      </c>
      <c r="I49" s="36">
        <v>319.06666666666672</v>
      </c>
      <c r="J49" s="36">
        <v>322.53333333333342</v>
      </c>
      <c r="K49" s="31">
        <v>315.60000000000002</v>
      </c>
      <c r="L49" s="31">
        <v>307</v>
      </c>
      <c r="M49" s="31">
        <v>3.6402700000000001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680.35</v>
      </c>
      <c r="D50" s="36">
        <v>692.76666666666677</v>
      </c>
      <c r="E50" s="36">
        <v>664.88333333333355</v>
      </c>
      <c r="F50" s="36">
        <v>649.41666666666674</v>
      </c>
      <c r="G50" s="36">
        <v>621.53333333333353</v>
      </c>
      <c r="H50" s="36">
        <v>708.23333333333358</v>
      </c>
      <c r="I50" s="36">
        <v>736.11666666666679</v>
      </c>
      <c r="J50" s="36">
        <v>751.5833333333336</v>
      </c>
      <c r="K50" s="31">
        <v>720.65</v>
      </c>
      <c r="L50" s="31">
        <v>677.3</v>
      </c>
      <c r="M50" s="31">
        <v>11.400080000000001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642.25</v>
      </c>
      <c r="D51" s="36">
        <v>636.56666666666672</v>
      </c>
      <c r="E51" s="36">
        <v>627.18333333333339</v>
      </c>
      <c r="F51" s="36">
        <v>612.11666666666667</v>
      </c>
      <c r="G51" s="36">
        <v>602.73333333333335</v>
      </c>
      <c r="H51" s="36">
        <v>651.63333333333344</v>
      </c>
      <c r="I51" s="36">
        <v>661.01666666666688</v>
      </c>
      <c r="J51" s="36">
        <v>676.08333333333348</v>
      </c>
      <c r="K51" s="31">
        <v>645.95000000000005</v>
      </c>
      <c r="L51" s="31">
        <v>621.5</v>
      </c>
      <c r="M51" s="31">
        <v>1.06924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247.3</v>
      </c>
      <c r="D52" s="36">
        <v>246.73333333333335</v>
      </c>
      <c r="E52" s="36">
        <v>244.76666666666671</v>
      </c>
      <c r="F52" s="36">
        <v>242.23333333333335</v>
      </c>
      <c r="G52" s="36">
        <v>240.26666666666671</v>
      </c>
      <c r="H52" s="36">
        <v>249.26666666666671</v>
      </c>
      <c r="I52" s="36">
        <v>251.23333333333335</v>
      </c>
      <c r="J52" s="36">
        <v>253.76666666666671</v>
      </c>
      <c r="K52" s="31">
        <v>248.7</v>
      </c>
      <c r="L52" s="31">
        <v>244.2</v>
      </c>
      <c r="M52" s="31">
        <v>52.62867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3101.45</v>
      </c>
      <c r="D53" s="36">
        <v>3093.3333333333335</v>
      </c>
      <c r="E53" s="36">
        <v>3068.166666666667</v>
      </c>
      <c r="F53" s="36">
        <v>3034.8833333333337</v>
      </c>
      <c r="G53" s="36">
        <v>3009.7166666666672</v>
      </c>
      <c r="H53" s="36">
        <v>3126.6166666666668</v>
      </c>
      <c r="I53" s="36">
        <v>3151.7833333333338</v>
      </c>
      <c r="J53" s="36">
        <v>3185.0666666666666</v>
      </c>
      <c r="K53" s="31">
        <v>3118.5</v>
      </c>
      <c r="L53" s="31">
        <v>3060.05</v>
      </c>
      <c r="M53" s="31">
        <v>19.07105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395.5</v>
      </c>
      <c r="D54" s="36">
        <v>389.3</v>
      </c>
      <c r="E54" s="36">
        <v>381.20000000000005</v>
      </c>
      <c r="F54" s="36">
        <v>366.90000000000003</v>
      </c>
      <c r="G54" s="36">
        <v>358.80000000000007</v>
      </c>
      <c r="H54" s="36">
        <v>403.6</v>
      </c>
      <c r="I54" s="36">
        <v>411.70000000000005</v>
      </c>
      <c r="J54" s="36">
        <v>426</v>
      </c>
      <c r="K54" s="31">
        <v>397.4</v>
      </c>
      <c r="L54" s="31">
        <v>375</v>
      </c>
      <c r="M54" s="31">
        <v>34.8855</v>
      </c>
      <c r="N54" s="1"/>
      <c r="O54" s="1"/>
    </row>
    <row r="55" spans="1:15" ht="12.75" customHeight="1">
      <c r="A55" s="33">
        <v>45</v>
      </c>
      <c r="B55" s="53" t="s">
        <v>852</v>
      </c>
      <c r="C55" s="31">
        <v>7090.8</v>
      </c>
      <c r="D55" s="36">
        <v>7072.9333333333334</v>
      </c>
      <c r="E55" s="36">
        <v>7012.8666666666668</v>
      </c>
      <c r="F55" s="36">
        <v>6934.9333333333334</v>
      </c>
      <c r="G55" s="36">
        <v>6874.8666666666668</v>
      </c>
      <c r="H55" s="36">
        <v>7150.8666666666668</v>
      </c>
      <c r="I55" s="36">
        <v>7210.9333333333343</v>
      </c>
      <c r="J55" s="36">
        <v>7288.8666666666668</v>
      </c>
      <c r="K55" s="31">
        <v>7133</v>
      </c>
      <c r="L55" s="31">
        <v>6995</v>
      </c>
      <c r="M55" s="31">
        <v>7.9640000000000002E-2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2125</v>
      </c>
      <c r="D56" s="36">
        <v>2119.8333333333335</v>
      </c>
      <c r="E56" s="36">
        <v>2103.166666666667</v>
      </c>
      <c r="F56" s="36">
        <v>2081.3333333333335</v>
      </c>
      <c r="G56" s="36">
        <v>2064.666666666667</v>
      </c>
      <c r="H56" s="36">
        <v>2141.666666666667</v>
      </c>
      <c r="I56" s="36">
        <v>2158.3333333333339</v>
      </c>
      <c r="J56" s="36">
        <v>2180.166666666667</v>
      </c>
      <c r="K56" s="31">
        <v>2136.5</v>
      </c>
      <c r="L56" s="31">
        <v>2098</v>
      </c>
      <c r="M56" s="31">
        <v>2.2704499999999999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8036.35</v>
      </c>
      <c r="D57" s="36">
        <v>7965.9833333333336</v>
      </c>
      <c r="E57" s="36">
        <v>7865.0666666666675</v>
      </c>
      <c r="F57" s="36">
        <v>7693.7833333333338</v>
      </c>
      <c r="G57" s="36">
        <v>7592.8666666666677</v>
      </c>
      <c r="H57" s="36">
        <v>8137.2666666666673</v>
      </c>
      <c r="I57" s="36">
        <v>8238.1833333333343</v>
      </c>
      <c r="J57" s="36">
        <v>8409.4666666666672</v>
      </c>
      <c r="K57" s="31">
        <v>8066.9</v>
      </c>
      <c r="L57" s="31">
        <v>7794.7</v>
      </c>
      <c r="M57" s="31">
        <v>0.56994999999999996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1465.15</v>
      </c>
      <c r="D58" s="36">
        <v>1450.5</v>
      </c>
      <c r="E58" s="36">
        <v>1428.9</v>
      </c>
      <c r="F58" s="36">
        <v>1392.65</v>
      </c>
      <c r="G58" s="36">
        <v>1371.0500000000002</v>
      </c>
      <c r="H58" s="36">
        <v>1486.75</v>
      </c>
      <c r="I58" s="36">
        <v>1508.35</v>
      </c>
      <c r="J58" s="36">
        <v>1544.6</v>
      </c>
      <c r="K58" s="31">
        <v>1472.1</v>
      </c>
      <c r="L58" s="31">
        <v>1414.25</v>
      </c>
      <c r="M58" s="31">
        <v>28.197009999999999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682.35</v>
      </c>
      <c r="D59" s="36">
        <v>672.1</v>
      </c>
      <c r="E59" s="36">
        <v>655.35</v>
      </c>
      <c r="F59" s="36">
        <v>628.35</v>
      </c>
      <c r="G59" s="36">
        <v>611.6</v>
      </c>
      <c r="H59" s="36">
        <v>699.1</v>
      </c>
      <c r="I59" s="36">
        <v>715.85</v>
      </c>
      <c r="J59" s="36">
        <v>742.85</v>
      </c>
      <c r="K59" s="31">
        <v>688.85</v>
      </c>
      <c r="L59" s="31">
        <v>645.1</v>
      </c>
      <c r="M59" s="31">
        <v>24.139040000000001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5018.5</v>
      </c>
      <c r="D60" s="36">
        <v>5012.166666666667</v>
      </c>
      <c r="E60" s="36">
        <v>4960.7833333333338</v>
      </c>
      <c r="F60" s="36">
        <v>4903.0666666666666</v>
      </c>
      <c r="G60" s="36">
        <v>4851.6833333333334</v>
      </c>
      <c r="H60" s="36">
        <v>5069.8833333333341</v>
      </c>
      <c r="I60" s="36">
        <v>5121.2666666666673</v>
      </c>
      <c r="J60" s="36">
        <v>5178.9833333333345</v>
      </c>
      <c r="K60" s="31">
        <v>5063.55</v>
      </c>
      <c r="L60" s="31">
        <v>4954.45</v>
      </c>
      <c r="M60" s="31">
        <v>3.22153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1136.8</v>
      </c>
      <c r="D61" s="36">
        <v>1136.2</v>
      </c>
      <c r="E61" s="36">
        <v>1127.6000000000001</v>
      </c>
      <c r="F61" s="36">
        <v>1118.4000000000001</v>
      </c>
      <c r="G61" s="36">
        <v>1109.8000000000002</v>
      </c>
      <c r="H61" s="36">
        <v>1145.4000000000001</v>
      </c>
      <c r="I61" s="36">
        <v>1154</v>
      </c>
      <c r="J61" s="36">
        <v>1163.2</v>
      </c>
      <c r="K61" s="31">
        <v>1144.8</v>
      </c>
      <c r="L61" s="31">
        <v>1127</v>
      </c>
      <c r="M61" s="31">
        <v>83.703119999999998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4072.6</v>
      </c>
      <c r="D62" s="36">
        <v>4036.3166666666671</v>
      </c>
      <c r="E62" s="36">
        <v>3943.6333333333341</v>
      </c>
      <c r="F62" s="36">
        <v>3814.666666666667</v>
      </c>
      <c r="G62" s="36">
        <v>3721.983333333334</v>
      </c>
      <c r="H62" s="36">
        <v>4165.2833333333347</v>
      </c>
      <c r="I62" s="36">
        <v>4257.9666666666672</v>
      </c>
      <c r="J62" s="36">
        <v>4386.9333333333343</v>
      </c>
      <c r="K62" s="31">
        <v>4129</v>
      </c>
      <c r="L62" s="31">
        <v>3907.35</v>
      </c>
      <c r="M62" s="31">
        <v>5.7180400000000002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384.35</v>
      </c>
      <c r="D63" s="36">
        <v>386.13333333333338</v>
      </c>
      <c r="E63" s="36">
        <v>376.26666666666677</v>
      </c>
      <c r="F63" s="36">
        <v>368.18333333333339</v>
      </c>
      <c r="G63" s="36">
        <v>358.31666666666678</v>
      </c>
      <c r="H63" s="36">
        <v>394.21666666666675</v>
      </c>
      <c r="I63" s="36">
        <v>404.08333333333343</v>
      </c>
      <c r="J63" s="36">
        <v>412.16666666666674</v>
      </c>
      <c r="K63" s="31">
        <v>396</v>
      </c>
      <c r="L63" s="31">
        <v>378.05</v>
      </c>
      <c r="M63" s="31">
        <v>59.534280000000003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2398.5500000000002</v>
      </c>
      <c r="D64" s="36">
        <v>2385.4833333333336</v>
      </c>
      <c r="E64" s="36">
        <v>2354.9666666666672</v>
      </c>
      <c r="F64" s="36">
        <v>2311.3833333333337</v>
      </c>
      <c r="G64" s="36">
        <v>2280.8666666666672</v>
      </c>
      <c r="H64" s="36">
        <v>2429.0666666666671</v>
      </c>
      <c r="I64" s="36">
        <v>2459.5833333333335</v>
      </c>
      <c r="J64" s="36">
        <v>2503.166666666667</v>
      </c>
      <c r="K64" s="31">
        <v>2416</v>
      </c>
      <c r="L64" s="31">
        <v>2341.9</v>
      </c>
      <c r="M64" s="31">
        <v>6.1498400000000002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9708.2000000000007</v>
      </c>
      <c r="D65" s="36">
        <v>9643.5666666666675</v>
      </c>
      <c r="E65" s="36">
        <v>9562.133333333335</v>
      </c>
      <c r="F65" s="36">
        <v>9416.0666666666675</v>
      </c>
      <c r="G65" s="36">
        <v>9334.633333333335</v>
      </c>
      <c r="H65" s="36">
        <v>9789.633333333335</v>
      </c>
      <c r="I65" s="36">
        <v>9871.0666666666657</v>
      </c>
      <c r="J65" s="36">
        <v>10017.133333333335</v>
      </c>
      <c r="K65" s="31">
        <v>9725</v>
      </c>
      <c r="L65" s="31">
        <v>9497.5</v>
      </c>
      <c r="M65" s="31">
        <v>2.7058300000000002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6637.15</v>
      </c>
      <c r="D66" s="36">
        <v>6625.8666666666659</v>
      </c>
      <c r="E66" s="36">
        <v>6592.3833333333314</v>
      </c>
      <c r="F66" s="36">
        <v>6547.6166666666659</v>
      </c>
      <c r="G66" s="36">
        <v>6514.1333333333314</v>
      </c>
      <c r="H66" s="36">
        <v>6670.6333333333314</v>
      </c>
      <c r="I66" s="36">
        <v>6704.1166666666668</v>
      </c>
      <c r="J66" s="36">
        <v>6748.8833333333314</v>
      </c>
      <c r="K66" s="31">
        <v>6659.35</v>
      </c>
      <c r="L66" s="31">
        <v>6581.1</v>
      </c>
      <c r="M66" s="31">
        <v>4.6428399999999996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1571.4</v>
      </c>
      <c r="D67" s="36">
        <v>1573.2833333333335</v>
      </c>
      <c r="E67" s="36">
        <v>1561.7666666666671</v>
      </c>
      <c r="F67" s="36">
        <v>1552.1333333333337</v>
      </c>
      <c r="G67" s="36">
        <v>1540.6166666666672</v>
      </c>
      <c r="H67" s="36">
        <v>1582.916666666667</v>
      </c>
      <c r="I67" s="36">
        <v>1594.4333333333334</v>
      </c>
      <c r="J67" s="36">
        <v>1604.0666666666668</v>
      </c>
      <c r="K67" s="31">
        <v>1584.8</v>
      </c>
      <c r="L67" s="31">
        <v>1563.65</v>
      </c>
      <c r="M67" s="31">
        <v>14.430630000000001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9347.7999999999993</v>
      </c>
      <c r="D68" s="36">
        <v>9314.0166666666664</v>
      </c>
      <c r="E68" s="36">
        <v>9183.7833333333328</v>
      </c>
      <c r="F68" s="36">
        <v>9019.7666666666664</v>
      </c>
      <c r="G68" s="36">
        <v>8889.5333333333328</v>
      </c>
      <c r="H68" s="36">
        <v>9478.0333333333328</v>
      </c>
      <c r="I68" s="36">
        <v>9608.2666666666664</v>
      </c>
      <c r="J68" s="36">
        <v>9772.2833333333328</v>
      </c>
      <c r="K68" s="31">
        <v>9444.25</v>
      </c>
      <c r="L68" s="31">
        <v>9150</v>
      </c>
      <c r="M68" s="31">
        <v>0.19536999999999999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2388.65</v>
      </c>
      <c r="D69" s="36">
        <v>2371.0499999999997</v>
      </c>
      <c r="E69" s="36">
        <v>2327.0999999999995</v>
      </c>
      <c r="F69" s="36">
        <v>2265.5499999999997</v>
      </c>
      <c r="G69" s="36">
        <v>2221.5999999999995</v>
      </c>
      <c r="H69" s="36">
        <v>2432.5999999999995</v>
      </c>
      <c r="I69" s="36">
        <v>2476.5499999999993</v>
      </c>
      <c r="J69" s="36">
        <v>2538.0999999999995</v>
      </c>
      <c r="K69" s="31">
        <v>2415</v>
      </c>
      <c r="L69" s="31">
        <v>2309.5</v>
      </c>
      <c r="M69" s="31">
        <v>1.09995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3209.65</v>
      </c>
      <c r="D70" s="36">
        <v>3202.5499999999997</v>
      </c>
      <c r="E70" s="36">
        <v>3179.9999999999995</v>
      </c>
      <c r="F70" s="36">
        <v>3150.35</v>
      </c>
      <c r="G70" s="36">
        <v>3127.7999999999997</v>
      </c>
      <c r="H70" s="36">
        <v>3232.1999999999994</v>
      </c>
      <c r="I70" s="36">
        <v>3254.7499999999995</v>
      </c>
      <c r="J70" s="36">
        <v>3284.3999999999992</v>
      </c>
      <c r="K70" s="31">
        <v>3225.1</v>
      </c>
      <c r="L70" s="31">
        <v>3172.9</v>
      </c>
      <c r="M70" s="31">
        <v>2.14676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492.15</v>
      </c>
      <c r="D71" s="36">
        <v>485.95</v>
      </c>
      <c r="E71" s="36">
        <v>478.09999999999997</v>
      </c>
      <c r="F71" s="36">
        <v>464.04999999999995</v>
      </c>
      <c r="G71" s="36">
        <v>456.19999999999993</v>
      </c>
      <c r="H71" s="36">
        <v>500</v>
      </c>
      <c r="I71" s="36">
        <v>507.85</v>
      </c>
      <c r="J71" s="36">
        <v>521.90000000000009</v>
      </c>
      <c r="K71" s="31">
        <v>493.8</v>
      </c>
      <c r="L71" s="31">
        <v>471.9</v>
      </c>
      <c r="M71" s="31">
        <v>25.1069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203.61</v>
      </c>
      <c r="D72" s="36">
        <v>203.6866666666667</v>
      </c>
      <c r="E72" s="36">
        <v>201.50333333333339</v>
      </c>
      <c r="F72" s="36">
        <v>199.3966666666667</v>
      </c>
      <c r="G72" s="36">
        <v>197.2133333333334</v>
      </c>
      <c r="H72" s="36">
        <v>205.79333333333338</v>
      </c>
      <c r="I72" s="36">
        <v>207.97666666666672</v>
      </c>
      <c r="J72" s="36">
        <v>210.08333333333337</v>
      </c>
      <c r="K72" s="31">
        <v>205.87</v>
      </c>
      <c r="L72" s="31">
        <v>201.58</v>
      </c>
      <c r="M72" s="31">
        <v>119.46013000000001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243.4</v>
      </c>
      <c r="D73" s="36">
        <v>242.28333333333333</v>
      </c>
      <c r="E73" s="36">
        <v>240.11666666666667</v>
      </c>
      <c r="F73" s="36">
        <v>236.83333333333334</v>
      </c>
      <c r="G73" s="36">
        <v>234.66666666666669</v>
      </c>
      <c r="H73" s="36">
        <v>245.56666666666666</v>
      </c>
      <c r="I73" s="36">
        <v>247.73333333333335</v>
      </c>
      <c r="J73" s="36">
        <v>251.01666666666665</v>
      </c>
      <c r="K73" s="31">
        <v>244.45</v>
      </c>
      <c r="L73" s="31">
        <v>239</v>
      </c>
      <c r="M73" s="31">
        <v>151.28074000000001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118.87</v>
      </c>
      <c r="D74" s="36">
        <v>119.80666666666667</v>
      </c>
      <c r="E74" s="36">
        <v>117.36333333333334</v>
      </c>
      <c r="F74" s="36">
        <v>115.85666666666667</v>
      </c>
      <c r="G74" s="36">
        <v>113.41333333333334</v>
      </c>
      <c r="H74" s="36">
        <v>121.31333333333335</v>
      </c>
      <c r="I74" s="36">
        <v>123.75666666666667</v>
      </c>
      <c r="J74" s="36">
        <v>125.26333333333335</v>
      </c>
      <c r="K74" s="31">
        <v>122.25</v>
      </c>
      <c r="L74" s="31">
        <v>118.3</v>
      </c>
      <c r="M74" s="31">
        <v>78.530019999999993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62.86</v>
      </c>
      <c r="D75" s="36">
        <v>62.636666666666663</v>
      </c>
      <c r="E75" s="36">
        <v>62.123333333333328</v>
      </c>
      <c r="F75" s="36">
        <v>61.386666666666663</v>
      </c>
      <c r="G75" s="36">
        <v>60.873333333333328</v>
      </c>
      <c r="H75" s="36">
        <v>63.373333333333328</v>
      </c>
      <c r="I75" s="36">
        <v>63.886666666666663</v>
      </c>
      <c r="J75" s="36">
        <v>64.623333333333335</v>
      </c>
      <c r="K75" s="31">
        <v>63.15</v>
      </c>
      <c r="L75" s="31">
        <v>61.9</v>
      </c>
      <c r="M75" s="31">
        <v>92.058220000000006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1465.95</v>
      </c>
      <c r="D76" s="36">
        <v>1464.8999999999999</v>
      </c>
      <c r="E76" s="36">
        <v>1441.0499999999997</v>
      </c>
      <c r="F76" s="36">
        <v>1416.1499999999999</v>
      </c>
      <c r="G76" s="36">
        <v>1392.2999999999997</v>
      </c>
      <c r="H76" s="36">
        <v>1489.7999999999997</v>
      </c>
      <c r="I76" s="36">
        <v>1513.6499999999996</v>
      </c>
      <c r="J76" s="36">
        <v>1538.5499999999997</v>
      </c>
      <c r="K76" s="31">
        <v>1488.75</v>
      </c>
      <c r="L76" s="31">
        <v>1440</v>
      </c>
      <c r="M76" s="31">
        <v>16.269590000000001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6944.4</v>
      </c>
      <c r="D77" s="36">
        <v>6891.0333333333328</v>
      </c>
      <c r="E77" s="36">
        <v>6792.5666666666657</v>
      </c>
      <c r="F77" s="36">
        <v>6640.7333333333327</v>
      </c>
      <c r="G77" s="36">
        <v>6542.2666666666655</v>
      </c>
      <c r="H77" s="36">
        <v>7042.8666666666659</v>
      </c>
      <c r="I77" s="36">
        <v>7141.333333333333</v>
      </c>
      <c r="J77" s="36">
        <v>7293.1666666666661</v>
      </c>
      <c r="K77" s="31">
        <v>6989.5</v>
      </c>
      <c r="L77" s="31">
        <v>6739.2</v>
      </c>
      <c r="M77" s="31">
        <v>0.25918999999999998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533.75</v>
      </c>
      <c r="D78" s="36">
        <v>536.65</v>
      </c>
      <c r="E78" s="36">
        <v>529.09999999999991</v>
      </c>
      <c r="F78" s="36">
        <v>524.44999999999993</v>
      </c>
      <c r="G78" s="36">
        <v>516.89999999999986</v>
      </c>
      <c r="H78" s="36">
        <v>541.29999999999995</v>
      </c>
      <c r="I78" s="36">
        <v>548.84999999999991</v>
      </c>
      <c r="J78" s="36">
        <v>553.5</v>
      </c>
      <c r="K78" s="31">
        <v>544.20000000000005</v>
      </c>
      <c r="L78" s="31">
        <v>532</v>
      </c>
      <c r="M78" s="31">
        <v>5.2456699999999996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1402.65</v>
      </c>
      <c r="D79" s="36">
        <v>1386.9166666666667</v>
      </c>
      <c r="E79" s="36">
        <v>1365.8333333333335</v>
      </c>
      <c r="F79" s="36">
        <v>1329.0166666666667</v>
      </c>
      <c r="G79" s="36">
        <v>1307.9333333333334</v>
      </c>
      <c r="H79" s="36">
        <v>1423.7333333333336</v>
      </c>
      <c r="I79" s="36">
        <v>1444.8166666666671</v>
      </c>
      <c r="J79" s="36">
        <v>1481.6333333333337</v>
      </c>
      <c r="K79" s="31">
        <v>1408</v>
      </c>
      <c r="L79" s="31">
        <v>1350.1</v>
      </c>
      <c r="M79" s="31">
        <v>11.05077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300.2</v>
      </c>
      <c r="D80" s="36">
        <v>297</v>
      </c>
      <c r="E80" s="36">
        <v>293</v>
      </c>
      <c r="F80" s="36">
        <v>285.8</v>
      </c>
      <c r="G80" s="36">
        <v>281.8</v>
      </c>
      <c r="H80" s="36">
        <v>304.2</v>
      </c>
      <c r="I80" s="36">
        <v>308.2</v>
      </c>
      <c r="J80" s="36">
        <v>315.39999999999998</v>
      </c>
      <c r="K80" s="31">
        <v>301</v>
      </c>
      <c r="L80" s="31">
        <v>289.8</v>
      </c>
      <c r="M80" s="31">
        <v>221.99473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1557.45</v>
      </c>
      <c r="D81" s="36">
        <v>1554.6499999999999</v>
      </c>
      <c r="E81" s="36">
        <v>1532.7999999999997</v>
      </c>
      <c r="F81" s="36">
        <v>1508.1499999999999</v>
      </c>
      <c r="G81" s="36">
        <v>1486.2999999999997</v>
      </c>
      <c r="H81" s="36">
        <v>1579.2999999999997</v>
      </c>
      <c r="I81" s="36">
        <v>1601.1499999999996</v>
      </c>
      <c r="J81" s="36">
        <v>1625.7999999999997</v>
      </c>
      <c r="K81" s="31">
        <v>1576.5</v>
      </c>
      <c r="L81" s="31">
        <v>1530</v>
      </c>
      <c r="M81" s="31">
        <v>14.576510000000001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304.60000000000002</v>
      </c>
      <c r="D82" s="36">
        <v>300.83333333333331</v>
      </c>
      <c r="E82" s="36">
        <v>296.06666666666661</v>
      </c>
      <c r="F82" s="36">
        <v>287.5333333333333</v>
      </c>
      <c r="G82" s="36">
        <v>282.76666666666659</v>
      </c>
      <c r="H82" s="36">
        <v>309.36666666666662</v>
      </c>
      <c r="I82" s="36">
        <v>314.13333333333338</v>
      </c>
      <c r="J82" s="36">
        <v>322.66666666666663</v>
      </c>
      <c r="K82" s="31">
        <v>305.60000000000002</v>
      </c>
      <c r="L82" s="31">
        <v>292.3</v>
      </c>
      <c r="M82" s="31">
        <v>189.1191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343.65</v>
      </c>
      <c r="D83" s="36">
        <v>342.93333333333334</v>
      </c>
      <c r="E83" s="36">
        <v>338.11666666666667</v>
      </c>
      <c r="F83" s="36">
        <v>332.58333333333331</v>
      </c>
      <c r="G83" s="36">
        <v>327.76666666666665</v>
      </c>
      <c r="H83" s="36">
        <v>348.4666666666667</v>
      </c>
      <c r="I83" s="36">
        <v>353.28333333333342</v>
      </c>
      <c r="J83" s="36">
        <v>358.81666666666672</v>
      </c>
      <c r="K83" s="31">
        <v>347.75</v>
      </c>
      <c r="L83" s="31">
        <v>337.4</v>
      </c>
      <c r="M83" s="31">
        <v>142.50380999999999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1441.75</v>
      </c>
      <c r="D84" s="36">
        <v>1439.75</v>
      </c>
      <c r="E84" s="36">
        <v>1424.6</v>
      </c>
      <c r="F84" s="36">
        <v>1407.4499999999998</v>
      </c>
      <c r="G84" s="36">
        <v>1392.2999999999997</v>
      </c>
      <c r="H84" s="36">
        <v>1456.9</v>
      </c>
      <c r="I84" s="36">
        <v>1472.0500000000002</v>
      </c>
      <c r="J84" s="36">
        <v>1489.2000000000003</v>
      </c>
      <c r="K84" s="31">
        <v>1454.9</v>
      </c>
      <c r="L84" s="31">
        <v>1422.6</v>
      </c>
      <c r="M84" s="31">
        <v>57.007339999999999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786.35</v>
      </c>
      <c r="D85" s="36">
        <v>773.25</v>
      </c>
      <c r="E85" s="36">
        <v>752.05</v>
      </c>
      <c r="F85" s="36">
        <v>717.75</v>
      </c>
      <c r="G85" s="36">
        <v>696.55</v>
      </c>
      <c r="H85" s="36">
        <v>807.55</v>
      </c>
      <c r="I85" s="36">
        <v>828.75</v>
      </c>
      <c r="J85" s="36">
        <v>863.05</v>
      </c>
      <c r="K85" s="31">
        <v>794.45</v>
      </c>
      <c r="L85" s="31">
        <v>738.95</v>
      </c>
      <c r="M85" s="31">
        <v>16.670210000000001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346.85</v>
      </c>
      <c r="D86" s="36">
        <v>343.40000000000003</v>
      </c>
      <c r="E86" s="36">
        <v>338.75000000000006</v>
      </c>
      <c r="F86" s="36">
        <v>330.65000000000003</v>
      </c>
      <c r="G86" s="36">
        <v>326.00000000000006</v>
      </c>
      <c r="H86" s="36">
        <v>351.50000000000006</v>
      </c>
      <c r="I86" s="36">
        <v>356.15000000000003</v>
      </c>
      <c r="J86" s="36">
        <v>364.25000000000006</v>
      </c>
      <c r="K86" s="31">
        <v>348.05</v>
      </c>
      <c r="L86" s="31">
        <v>335.3</v>
      </c>
      <c r="M86" s="31">
        <v>36.45534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1461.9</v>
      </c>
      <c r="D87" s="36">
        <v>1457.5833333333333</v>
      </c>
      <c r="E87" s="36">
        <v>1435.3666666666666</v>
      </c>
      <c r="F87" s="36">
        <v>1408.8333333333333</v>
      </c>
      <c r="G87" s="36">
        <v>1386.6166666666666</v>
      </c>
      <c r="H87" s="36">
        <v>1484.1166666666666</v>
      </c>
      <c r="I87" s="36">
        <v>1506.3333333333333</v>
      </c>
      <c r="J87" s="36">
        <v>1532.8666666666666</v>
      </c>
      <c r="K87" s="31">
        <v>1479.8</v>
      </c>
      <c r="L87" s="31">
        <v>1431.05</v>
      </c>
      <c r="M87" s="31">
        <v>1.0643400000000001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575.85</v>
      </c>
      <c r="D88" s="36">
        <v>581.05000000000007</v>
      </c>
      <c r="E88" s="36">
        <v>569.00000000000011</v>
      </c>
      <c r="F88" s="36">
        <v>562.15000000000009</v>
      </c>
      <c r="G88" s="36">
        <v>550.10000000000014</v>
      </c>
      <c r="H88" s="36">
        <v>587.90000000000009</v>
      </c>
      <c r="I88" s="36">
        <v>599.95000000000005</v>
      </c>
      <c r="J88" s="36">
        <v>606.80000000000007</v>
      </c>
      <c r="K88" s="31">
        <v>593.1</v>
      </c>
      <c r="L88" s="31">
        <v>574.20000000000005</v>
      </c>
      <c r="M88" s="31">
        <v>33.932259999999999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8140.35</v>
      </c>
      <c r="D89" s="36">
        <v>8156.7333333333327</v>
      </c>
      <c r="E89" s="36">
        <v>8067.4666666666653</v>
      </c>
      <c r="F89" s="36">
        <v>7994.583333333333</v>
      </c>
      <c r="G89" s="36">
        <v>7905.3166666666657</v>
      </c>
      <c r="H89" s="36">
        <v>8229.616666666665</v>
      </c>
      <c r="I89" s="36">
        <v>8318.8833333333332</v>
      </c>
      <c r="J89" s="36">
        <v>8391.7666666666646</v>
      </c>
      <c r="K89" s="31">
        <v>8246</v>
      </c>
      <c r="L89" s="31">
        <v>8083.85</v>
      </c>
      <c r="M89" s="31">
        <v>0.13097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1622.05</v>
      </c>
      <c r="D90" s="36">
        <v>1596.7166666666665</v>
      </c>
      <c r="E90" s="36">
        <v>1564.4333333333329</v>
      </c>
      <c r="F90" s="36">
        <v>1506.8166666666664</v>
      </c>
      <c r="G90" s="36">
        <v>1474.5333333333328</v>
      </c>
      <c r="H90" s="36">
        <v>1654.333333333333</v>
      </c>
      <c r="I90" s="36">
        <v>1686.6166666666663</v>
      </c>
      <c r="J90" s="36">
        <v>1744.2333333333331</v>
      </c>
      <c r="K90" s="31">
        <v>1629</v>
      </c>
      <c r="L90" s="31">
        <v>1539.1</v>
      </c>
      <c r="M90" s="31">
        <v>7.0568400000000002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2143</v>
      </c>
      <c r="D91" s="36">
        <v>2132.5833333333335</v>
      </c>
      <c r="E91" s="36">
        <v>2095.3666666666668</v>
      </c>
      <c r="F91" s="36">
        <v>2047.7333333333331</v>
      </c>
      <c r="G91" s="36">
        <v>2010.5166666666664</v>
      </c>
      <c r="H91" s="36">
        <v>2180.2166666666672</v>
      </c>
      <c r="I91" s="36">
        <v>2217.4333333333334</v>
      </c>
      <c r="J91" s="36">
        <v>2265.0666666666675</v>
      </c>
      <c r="K91" s="31">
        <v>2169.8000000000002</v>
      </c>
      <c r="L91" s="31">
        <v>2084.9499999999998</v>
      </c>
      <c r="M91" s="31">
        <v>0.68391000000000002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497.25</v>
      </c>
      <c r="D92" s="36">
        <v>497.63333333333338</v>
      </c>
      <c r="E92" s="36">
        <v>486.76666666666677</v>
      </c>
      <c r="F92" s="36">
        <v>476.28333333333336</v>
      </c>
      <c r="G92" s="36">
        <v>465.41666666666674</v>
      </c>
      <c r="H92" s="36">
        <v>508.11666666666679</v>
      </c>
      <c r="I92" s="36">
        <v>518.98333333333346</v>
      </c>
      <c r="J92" s="36">
        <v>529.46666666666681</v>
      </c>
      <c r="K92" s="31">
        <v>508.5</v>
      </c>
      <c r="L92" s="31">
        <v>487.15</v>
      </c>
      <c r="M92" s="31">
        <v>9.7575900000000004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32430.85</v>
      </c>
      <c r="D93" s="36">
        <v>32495.166666666668</v>
      </c>
      <c r="E93" s="36">
        <v>31735.683333333334</v>
      </c>
      <c r="F93" s="36">
        <v>31040.516666666666</v>
      </c>
      <c r="G93" s="36">
        <v>30281.033333333333</v>
      </c>
      <c r="H93" s="36">
        <v>33190.333333333336</v>
      </c>
      <c r="I93" s="36">
        <v>33949.816666666666</v>
      </c>
      <c r="J93" s="36">
        <v>34644.983333333337</v>
      </c>
      <c r="K93" s="31">
        <v>33254.65</v>
      </c>
      <c r="L93" s="31">
        <v>31800</v>
      </c>
      <c r="M93" s="31">
        <v>0.60280999999999996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1175.5999999999999</v>
      </c>
      <c r="D94" s="36">
        <v>1169.2</v>
      </c>
      <c r="E94" s="36">
        <v>1146.25</v>
      </c>
      <c r="F94" s="36">
        <v>1116.8999999999999</v>
      </c>
      <c r="G94" s="36">
        <v>1093.9499999999998</v>
      </c>
      <c r="H94" s="36">
        <v>1198.5500000000002</v>
      </c>
      <c r="I94" s="36">
        <v>1221.5000000000005</v>
      </c>
      <c r="J94" s="36">
        <v>1250.8500000000004</v>
      </c>
      <c r="K94" s="31">
        <v>1192.1500000000001</v>
      </c>
      <c r="L94" s="31">
        <v>1139.8499999999999</v>
      </c>
      <c r="M94" s="31">
        <v>2.7346300000000001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5836.8</v>
      </c>
      <c r="D95" s="36">
        <v>5856.8833333333341</v>
      </c>
      <c r="E95" s="36">
        <v>5788.9666666666681</v>
      </c>
      <c r="F95" s="36">
        <v>5741.1333333333341</v>
      </c>
      <c r="G95" s="36">
        <v>5673.2166666666681</v>
      </c>
      <c r="H95" s="36">
        <v>5904.7166666666681</v>
      </c>
      <c r="I95" s="36">
        <v>5972.6333333333341</v>
      </c>
      <c r="J95" s="36">
        <v>6020.4666666666681</v>
      </c>
      <c r="K95" s="31">
        <v>5924.8</v>
      </c>
      <c r="L95" s="31">
        <v>5809.05</v>
      </c>
      <c r="M95" s="31">
        <v>3.1493500000000001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2209.5500000000002</v>
      </c>
      <c r="D96" s="36">
        <v>2206.5833333333335</v>
      </c>
      <c r="E96" s="36">
        <v>2157.0666666666671</v>
      </c>
      <c r="F96" s="36">
        <v>2104.5833333333335</v>
      </c>
      <c r="G96" s="36">
        <v>2055.0666666666671</v>
      </c>
      <c r="H96" s="36">
        <v>2259.0666666666671</v>
      </c>
      <c r="I96" s="36">
        <v>2308.5833333333335</v>
      </c>
      <c r="J96" s="36">
        <v>2361.0666666666671</v>
      </c>
      <c r="K96" s="31">
        <v>2256.1</v>
      </c>
      <c r="L96" s="31">
        <v>2154.1</v>
      </c>
      <c r="M96" s="31">
        <v>0.95247000000000004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651.45000000000005</v>
      </c>
      <c r="D97" s="36">
        <v>645.73333333333346</v>
      </c>
      <c r="E97" s="36">
        <v>633.8666666666669</v>
      </c>
      <c r="F97" s="36">
        <v>616.28333333333342</v>
      </c>
      <c r="G97" s="36">
        <v>604.41666666666686</v>
      </c>
      <c r="H97" s="36">
        <v>663.31666666666695</v>
      </c>
      <c r="I97" s="36">
        <v>675.18333333333351</v>
      </c>
      <c r="J97" s="36">
        <v>692.76666666666699</v>
      </c>
      <c r="K97" s="31">
        <v>657.6</v>
      </c>
      <c r="L97" s="31">
        <v>628.15</v>
      </c>
      <c r="M97" s="31">
        <v>2.3173400000000002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174.5</v>
      </c>
      <c r="D98" s="36">
        <v>175.76666666666665</v>
      </c>
      <c r="E98" s="36">
        <v>172.73333333333329</v>
      </c>
      <c r="F98" s="36">
        <v>170.96666666666664</v>
      </c>
      <c r="G98" s="36">
        <v>167.93333333333328</v>
      </c>
      <c r="H98" s="36">
        <v>177.5333333333333</v>
      </c>
      <c r="I98" s="36">
        <v>180.56666666666666</v>
      </c>
      <c r="J98" s="36">
        <v>182.33333333333331</v>
      </c>
      <c r="K98" s="31">
        <v>178.8</v>
      </c>
      <c r="L98" s="31">
        <v>174</v>
      </c>
      <c r="M98" s="31">
        <v>49.153239999999997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685.8</v>
      </c>
      <c r="D99" s="36">
        <v>683.18333333333339</v>
      </c>
      <c r="E99" s="36">
        <v>676.36666666666679</v>
      </c>
      <c r="F99" s="36">
        <v>666.93333333333339</v>
      </c>
      <c r="G99" s="36">
        <v>660.11666666666679</v>
      </c>
      <c r="H99" s="36">
        <v>692.61666666666679</v>
      </c>
      <c r="I99" s="36">
        <v>699.43333333333339</v>
      </c>
      <c r="J99" s="36">
        <v>708.86666666666679</v>
      </c>
      <c r="K99" s="31">
        <v>690</v>
      </c>
      <c r="L99" s="31">
        <v>673.75</v>
      </c>
      <c r="M99" s="31">
        <v>18.670549999999999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563.70000000000005</v>
      </c>
      <c r="D100" s="36">
        <v>559.91666666666663</v>
      </c>
      <c r="E100" s="36">
        <v>553.43333333333328</v>
      </c>
      <c r="F100" s="36">
        <v>543.16666666666663</v>
      </c>
      <c r="G100" s="36">
        <v>536.68333333333328</v>
      </c>
      <c r="H100" s="36">
        <v>570.18333333333328</v>
      </c>
      <c r="I100" s="36">
        <v>576.66666666666663</v>
      </c>
      <c r="J100" s="36">
        <v>586.93333333333328</v>
      </c>
      <c r="K100" s="31">
        <v>566.4</v>
      </c>
      <c r="L100" s="31">
        <v>549.65</v>
      </c>
      <c r="M100" s="31">
        <v>1.6348800000000001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4243.8500000000004</v>
      </c>
      <c r="D101" s="36">
        <v>4247.1833333333334</v>
      </c>
      <c r="E101" s="36">
        <v>4144.3666666666668</v>
      </c>
      <c r="F101" s="36">
        <v>4044.8833333333332</v>
      </c>
      <c r="G101" s="36">
        <v>3942.0666666666666</v>
      </c>
      <c r="H101" s="36">
        <v>4346.666666666667</v>
      </c>
      <c r="I101" s="36">
        <v>4449.4833333333345</v>
      </c>
      <c r="J101" s="36">
        <v>4548.9666666666672</v>
      </c>
      <c r="K101" s="31">
        <v>4350</v>
      </c>
      <c r="L101" s="31">
        <v>4147.7</v>
      </c>
      <c r="M101" s="31">
        <v>0.78856000000000004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328.45</v>
      </c>
      <c r="D102" s="36">
        <v>325.95</v>
      </c>
      <c r="E102" s="36">
        <v>321.25</v>
      </c>
      <c r="F102" s="36">
        <v>314.05</v>
      </c>
      <c r="G102" s="36">
        <v>309.35000000000002</v>
      </c>
      <c r="H102" s="36">
        <v>333.15</v>
      </c>
      <c r="I102" s="36">
        <v>337.84999999999991</v>
      </c>
      <c r="J102" s="36">
        <v>345.04999999999995</v>
      </c>
      <c r="K102" s="31">
        <v>330.65</v>
      </c>
      <c r="L102" s="31">
        <v>318.75</v>
      </c>
      <c r="M102" s="31">
        <v>2.2518400000000001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300.95</v>
      </c>
      <c r="D103" s="36">
        <v>299</v>
      </c>
      <c r="E103" s="36">
        <v>295</v>
      </c>
      <c r="F103" s="36">
        <v>289.05</v>
      </c>
      <c r="G103" s="36">
        <v>285.05</v>
      </c>
      <c r="H103" s="36">
        <v>304.95</v>
      </c>
      <c r="I103" s="36">
        <v>308.95</v>
      </c>
      <c r="J103" s="36">
        <v>314.89999999999998</v>
      </c>
      <c r="K103" s="31">
        <v>303</v>
      </c>
      <c r="L103" s="31">
        <v>293.05</v>
      </c>
      <c r="M103" s="31">
        <v>5.0464799999999999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787.55</v>
      </c>
      <c r="D104" s="36">
        <v>783.76666666666677</v>
      </c>
      <c r="E104" s="36">
        <v>777.78333333333353</v>
      </c>
      <c r="F104" s="36">
        <v>768.01666666666677</v>
      </c>
      <c r="G104" s="36">
        <v>762.03333333333353</v>
      </c>
      <c r="H104" s="36">
        <v>793.53333333333353</v>
      </c>
      <c r="I104" s="36">
        <v>799.51666666666688</v>
      </c>
      <c r="J104" s="36">
        <v>809.28333333333353</v>
      </c>
      <c r="K104" s="31">
        <v>789.75</v>
      </c>
      <c r="L104" s="31">
        <v>774</v>
      </c>
      <c r="M104" s="31">
        <v>2.6530800000000001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108.22</v>
      </c>
      <c r="D105" s="36">
        <v>107.41000000000001</v>
      </c>
      <c r="E105" s="36">
        <v>106.26000000000002</v>
      </c>
      <c r="F105" s="36">
        <v>104.30000000000001</v>
      </c>
      <c r="G105" s="36">
        <v>103.15000000000002</v>
      </c>
      <c r="H105" s="36">
        <v>109.37000000000002</v>
      </c>
      <c r="I105" s="36">
        <v>110.52000000000002</v>
      </c>
      <c r="J105" s="36">
        <v>112.48000000000002</v>
      </c>
      <c r="K105" s="31">
        <v>108.56</v>
      </c>
      <c r="L105" s="31">
        <v>105.45</v>
      </c>
      <c r="M105" s="31">
        <v>242.92528999999999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1580.8</v>
      </c>
      <c r="D106" s="36">
        <v>1576.2666666666667</v>
      </c>
      <c r="E106" s="36">
        <v>1514.5333333333333</v>
      </c>
      <c r="F106" s="36">
        <v>1448.2666666666667</v>
      </c>
      <c r="G106" s="36">
        <v>1386.5333333333333</v>
      </c>
      <c r="H106" s="36">
        <v>1642.5333333333333</v>
      </c>
      <c r="I106" s="36">
        <v>1704.2666666666664</v>
      </c>
      <c r="J106" s="36">
        <v>1770.5333333333333</v>
      </c>
      <c r="K106" s="31">
        <v>1638</v>
      </c>
      <c r="L106" s="31">
        <v>1510</v>
      </c>
      <c r="M106" s="31">
        <v>4.5380099999999999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206.71</v>
      </c>
      <c r="D107" s="36">
        <v>207.01999999999998</v>
      </c>
      <c r="E107" s="36">
        <v>205.43999999999997</v>
      </c>
      <c r="F107" s="36">
        <v>204.17</v>
      </c>
      <c r="G107" s="36">
        <v>202.58999999999997</v>
      </c>
      <c r="H107" s="36">
        <v>208.28999999999996</v>
      </c>
      <c r="I107" s="36">
        <v>209.87</v>
      </c>
      <c r="J107" s="36">
        <v>211.13999999999996</v>
      </c>
      <c r="K107" s="31">
        <v>208.6</v>
      </c>
      <c r="L107" s="31">
        <v>205.75</v>
      </c>
      <c r="M107" s="31">
        <v>1.2630600000000001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1604.2</v>
      </c>
      <c r="D108" s="36">
        <v>1622.4166666666667</v>
      </c>
      <c r="E108" s="36">
        <v>1577.8333333333335</v>
      </c>
      <c r="F108" s="36">
        <v>1551.4666666666667</v>
      </c>
      <c r="G108" s="36">
        <v>1506.8833333333334</v>
      </c>
      <c r="H108" s="36">
        <v>1648.7833333333335</v>
      </c>
      <c r="I108" s="36">
        <v>1693.366666666667</v>
      </c>
      <c r="J108" s="36">
        <v>1719.7333333333336</v>
      </c>
      <c r="K108" s="31">
        <v>1667</v>
      </c>
      <c r="L108" s="31">
        <v>1596.05</v>
      </c>
      <c r="M108" s="31">
        <v>4.6460499999999998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255.85</v>
      </c>
      <c r="D109" s="36">
        <v>253.43333333333331</v>
      </c>
      <c r="E109" s="36">
        <v>248.36666666666662</v>
      </c>
      <c r="F109" s="36">
        <v>240.8833333333333</v>
      </c>
      <c r="G109" s="36">
        <v>235.81666666666661</v>
      </c>
      <c r="H109" s="36">
        <v>260.91666666666663</v>
      </c>
      <c r="I109" s="36">
        <v>265.98333333333329</v>
      </c>
      <c r="J109" s="36">
        <v>273.46666666666664</v>
      </c>
      <c r="K109" s="31">
        <v>258.5</v>
      </c>
      <c r="L109" s="31">
        <v>245.95</v>
      </c>
      <c r="M109" s="31">
        <v>102.79918000000001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2686.25</v>
      </c>
      <c r="D110" s="36">
        <v>2658.2000000000003</v>
      </c>
      <c r="E110" s="36">
        <v>2622.4500000000007</v>
      </c>
      <c r="F110" s="36">
        <v>2558.6500000000005</v>
      </c>
      <c r="G110" s="36">
        <v>2522.900000000001</v>
      </c>
      <c r="H110" s="36">
        <v>2722.0000000000005</v>
      </c>
      <c r="I110" s="36">
        <v>2757.7499999999995</v>
      </c>
      <c r="J110" s="36">
        <v>2821.55</v>
      </c>
      <c r="K110" s="31">
        <v>2693.95</v>
      </c>
      <c r="L110" s="31">
        <v>2594.4</v>
      </c>
      <c r="M110" s="31">
        <v>2.4225599999999998</v>
      </c>
      <c r="N110" s="1"/>
      <c r="O110" s="1"/>
    </row>
    <row r="111" spans="1:15" ht="12.75" customHeight="1">
      <c r="A111" s="33">
        <v>101</v>
      </c>
      <c r="B111" s="53" t="s">
        <v>853</v>
      </c>
      <c r="C111" s="31">
        <v>914</v>
      </c>
      <c r="D111" s="36">
        <v>918.5</v>
      </c>
      <c r="E111" s="36">
        <v>901</v>
      </c>
      <c r="F111" s="36">
        <v>888</v>
      </c>
      <c r="G111" s="36">
        <v>870.5</v>
      </c>
      <c r="H111" s="36">
        <v>931.5</v>
      </c>
      <c r="I111" s="36">
        <v>949</v>
      </c>
      <c r="J111" s="36">
        <v>962</v>
      </c>
      <c r="K111" s="31">
        <v>936</v>
      </c>
      <c r="L111" s="31">
        <v>905.5</v>
      </c>
      <c r="M111" s="31">
        <v>0.63373000000000002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59.52</v>
      </c>
      <c r="D112" s="36">
        <v>59.35</v>
      </c>
      <c r="E112" s="36">
        <v>58.82</v>
      </c>
      <c r="F112" s="36">
        <v>58.12</v>
      </c>
      <c r="G112" s="36">
        <v>57.589999999999996</v>
      </c>
      <c r="H112" s="36">
        <v>60.050000000000004</v>
      </c>
      <c r="I112" s="36">
        <v>60.580000000000005</v>
      </c>
      <c r="J112" s="36">
        <v>61.280000000000008</v>
      </c>
      <c r="K112" s="31">
        <v>59.88</v>
      </c>
      <c r="L112" s="31">
        <v>58.65</v>
      </c>
      <c r="M112" s="31">
        <v>51.900779999999997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2349.0500000000002</v>
      </c>
      <c r="D113" s="36">
        <v>2329.5833333333335</v>
      </c>
      <c r="E113" s="36">
        <v>2298.666666666667</v>
      </c>
      <c r="F113" s="36">
        <v>2248.2833333333333</v>
      </c>
      <c r="G113" s="36">
        <v>2217.3666666666668</v>
      </c>
      <c r="H113" s="36">
        <v>2379.9666666666672</v>
      </c>
      <c r="I113" s="36">
        <v>2410.8833333333341</v>
      </c>
      <c r="J113" s="36">
        <v>2461.2666666666673</v>
      </c>
      <c r="K113" s="31">
        <v>2360.5</v>
      </c>
      <c r="L113" s="31">
        <v>2279.1999999999998</v>
      </c>
      <c r="M113" s="31">
        <v>8.2076700000000002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707.15</v>
      </c>
      <c r="D114" s="36">
        <v>702.51666666666677</v>
      </c>
      <c r="E114" s="36">
        <v>692.88333333333355</v>
      </c>
      <c r="F114" s="36">
        <v>678.61666666666679</v>
      </c>
      <c r="G114" s="36">
        <v>668.98333333333358</v>
      </c>
      <c r="H114" s="36">
        <v>716.78333333333353</v>
      </c>
      <c r="I114" s="36">
        <v>726.41666666666674</v>
      </c>
      <c r="J114" s="36">
        <v>740.68333333333351</v>
      </c>
      <c r="K114" s="31">
        <v>712.15</v>
      </c>
      <c r="L114" s="31">
        <v>688.25</v>
      </c>
      <c r="M114" s="31">
        <v>0.81374000000000002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2161.5500000000002</v>
      </c>
      <c r="D115" s="36">
        <v>2172.0166666666669</v>
      </c>
      <c r="E115" s="36">
        <v>2135.4833333333336</v>
      </c>
      <c r="F115" s="36">
        <v>2109.4166666666665</v>
      </c>
      <c r="G115" s="36">
        <v>2072.8833333333332</v>
      </c>
      <c r="H115" s="36">
        <v>2198.0833333333339</v>
      </c>
      <c r="I115" s="36">
        <v>2234.6166666666677</v>
      </c>
      <c r="J115" s="36">
        <v>2260.6833333333343</v>
      </c>
      <c r="K115" s="31">
        <v>2208.5500000000002</v>
      </c>
      <c r="L115" s="31">
        <v>2145.9499999999998</v>
      </c>
      <c r="M115" s="31">
        <v>1.44214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9956.9500000000007</v>
      </c>
      <c r="D116" s="36">
        <v>10058.9</v>
      </c>
      <c r="E116" s="36">
        <v>9831.0999999999985</v>
      </c>
      <c r="F116" s="36">
        <v>9705.2499999999982</v>
      </c>
      <c r="G116" s="36">
        <v>9477.4499999999971</v>
      </c>
      <c r="H116" s="36">
        <v>10184.75</v>
      </c>
      <c r="I116" s="36">
        <v>10412.549999999999</v>
      </c>
      <c r="J116" s="36">
        <v>10538.400000000001</v>
      </c>
      <c r="K116" s="31">
        <v>10286.700000000001</v>
      </c>
      <c r="L116" s="31">
        <v>9933.0499999999993</v>
      </c>
      <c r="M116" s="31">
        <v>0.91269999999999996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801.75</v>
      </c>
      <c r="D117" s="36">
        <v>797.03333333333342</v>
      </c>
      <c r="E117" s="36">
        <v>784.66666666666686</v>
      </c>
      <c r="F117" s="36">
        <v>767.58333333333348</v>
      </c>
      <c r="G117" s="36">
        <v>755.21666666666692</v>
      </c>
      <c r="H117" s="36">
        <v>814.11666666666679</v>
      </c>
      <c r="I117" s="36">
        <v>826.48333333333335</v>
      </c>
      <c r="J117" s="36">
        <v>843.56666666666672</v>
      </c>
      <c r="K117" s="31">
        <v>809.4</v>
      </c>
      <c r="L117" s="31">
        <v>779.95</v>
      </c>
      <c r="M117" s="31">
        <v>0.49137999999999998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517.20000000000005</v>
      </c>
      <c r="D118" s="36">
        <v>511.43333333333339</v>
      </c>
      <c r="E118" s="36">
        <v>503.41666666666674</v>
      </c>
      <c r="F118" s="36">
        <v>489.63333333333333</v>
      </c>
      <c r="G118" s="36">
        <v>481.61666666666667</v>
      </c>
      <c r="H118" s="36">
        <v>525.21666666666681</v>
      </c>
      <c r="I118" s="36">
        <v>533.23333333333346</v>
      </c>
      <c r="J118" s="36">
        <v>547.01666666666688</v>
      </c>
      <c r="K118" s="31">
        <v>519.45000000000005</v>
      </c>
      <c r="L118" s="31">
        <v>497.65</v>
      </c>
      <c r="M118" s="31">
        <v>52.552340000000001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561.79999999999995</v>
      </c>
      <c r="D119" s="36">
        <v>558.46666666666658</v>
      </c>
      <c r="E119" s="36">
        <v>549.28333333333319</v>
      </c>
      <c r="F119" s="36">
        <v>536.76666666666665</v>
      </c>
      <c r="G119" s="36">
        <v>527.58333333333326</v>
      </c>
      <c r="H119" s="36">
        <v>570.98333333333312</v>
      </c>
      <c r="I119" s="36">
        <v>580.16666666666652</v>
      </c>
      <c r="J119" s="36">
        <v>592.68333333333305</v>
      </c>
      <c r="K119" s="31">
        <v>567.65</v>
      </c>
      <c r="L119" s="31">
        <v>545.95000000000005</v>
      </c>
      <c r="M119" s="31">
        <v>8.5148200000000003</v>
      </c>
      <c r="N119" s="1"/>
      <c r="O119" s="1"/>
    </row>
    <row r="120" spans="1:15" ht="12.75" customHeight="1">
      <c r="A120" s="33">
        <v>110</v>
      </c>
      <c r="B120" s="53" t="s">
        <v>854</v>
      </c>
      <c r="C120" s="31">
        <v>934.85</v>
      </c>
      <c r="D120" s="36">
        <v>931.41666666666663</v>
      </c>
      <c r="E120" s="36">
        <v>918.83333333333326</v>
      </c>
      <c r="F120" s="36">
        <v>902.81666666666661</v>
      </c>
      <c r="G120" s="36">
        <v>890.23333333333323</v>
      </c>
      <c r="H120" s="36">
        <v>947.43333333333328</v>
      </c>
      <c r="I120" s="36">
        <v>960.01666666666654</v>
      </c>
      <c r="J120" s="36">
        <v>976.0333333333333</v>
      </c>
      <c r="K120" s="31">
        <v>944</v>
      </c>
      <c r="L120" s="31">
        <v>915.4</v>
      </c>
      <c r="M120" s="31">
        <v>5.0748800000000003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1469.6</v>
      </c>
      <c r="D121" s="36">
        <v>1462.8333333333333</v>
      </c>
      <c r="E121" s="36">
        <v>1444.3166666666666</v>
      </c>
      <c r="F121" s="36">
        <v>1419.0333333333333</v>
      </c>
      <c r="G121" s="36">
        <v>1400.5166666666667</v>
      </c>
      <c r="H121" s="36">
        <v>1488.1166666666666</v>
      </c>
      <c r="I121" s="36">
        <v>1506.6333333333334</v>
      </c>
      <c r="J121" s="36">
        <v>1531.9166666666665</v>
      </c>
      <c r="K121" s="31">
        <v>1481.35</v>
      </c>
      <c r="L121" s="31">
        <v>1437.55</v>
      </c>
      <c r="M121" s="31">
        <v>2.9690799999999999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1377.7</v>
      </c>
      <c r="D122" s="36">
        <v>1370.5</v>
      </c>
      <c r="E122" s="36">
        <v>1355.5</v>
      </c>
      <c r="F122" s="36">
        <v>1333.3</v>
      </c>
      <c r="G122" s="36">
        <v>1318.3</v>
      </c>
      <c r="H122" s="36">
        <v>1392.7</v>
      </c>
      <c r="I122" s="36">
        <v>1407.7</v>
      </c>
      <c r="J122" s="36">
        <v>1429.9</v>
      </c>
      <c r="K122" s="31">
        <v>1385.5</v>
      </c>
      <c r="L122" s="31">
        <v>1348.3</v>
      </c>
      <c r="M122" s="31">
        <v>12.784470000000001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1553.55</v>
      </c>
      <c r="D123" s="36">
        <v>1547.5166666666664</v>
      </c>
      <c r="E123" s="36">
        <v>1538.1333333333328</v>
      </c>
      <c r="F123" s="36">
        <v>1522.7166666666662</v>
      </c>
      <c r="G123" s="36">
        <v>1513.3333333333326</v>
      </c>
      <c r="H123" s="36">
        <v>1562.9333333333329</v>
      </c>
      <c r="I123" s="36">
        <v>1572.3166666666666</v>
      </c>
      <c r="J123" s="36">
        <v>1587.7333333333331</v>
      </c>
      <c r="K123" s="31">
        <v>1556.9</v>
      </c>
      <c r="L123" s="31">
        <v>1532.1</v>
      </c>
      <c r="M123" s="31">
        <v>13.596819999999999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163.84</v>
      </c>
      <c r="D124" s="36">
        <v>163.94666666666669</v>
      </c>
      <c r="E124" s="36">
        <v>161.89333333333337</v>
      </c>
      <c r="F124" s="36">
        <v>159.94666666666669</v>
      </c>
      <c r="G124" s="36">
        <v>157.89333333333337</v>
      </c>
      <c r="H124" s="36">
        <v>165.89333333333337</v>
      </c>
      <c r="I124" s="36">
        <v>167.94666666666672</v>
      </c>
      <c r="J124" s="36">
        <v>169.89333333333337</v>
      </c>
      <c r="K124" s="31">
        <v>166</v>
      </c>
      <c r="L124" s="31">
        <v>162</v>
      </c>
      <c r="M124" s="31">
        <v>13.63814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1589.25</v>
      </c>
      <c r="D125" s="36">
        <v>1585.6000000000001</v>
      </c>
      <c r="E125" s="36">
        <v>1559.1000000000004</v>
      </c>
      <c r="F125" s="36">
        <v>1528.9500000000003</v>
      </c>
      <c r="G125" s="36">
        <v>1502.4500000000005</v>
      </c>
      <c r="H125" s="36">
        <v>1615.7500000000002</v>
      </c>
      <c r="I125" s="36">
        <v>1642.2499999999998</v>
      </c>
      <c r="J125" s="36">
        <v>1672.4</v>
      </c>
      <c r="K125" s="31">
        <v>1612.1</v>
      </c>
      <c r="L125" s="31">
        <v>1555.45</v>
      </c>
      <c r="M125" s="31">
        <v>2.1474299999999999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531.5</v>
      </c>
      <c r="D126" s="36">
        <v>524</v>
      </c>
      <c r="E126" s="36">
        <v>515.20000000000005</v>
      </c>
      <c r="F126" s="36">
        <v>498.90000000000003</v>
      </c>
      <c r="G126" s="36">
        <v>490.10000000000008</v>
      </c>
      <c r="H126" s="36">
        <v>540.29999999999995</v>
      </c>
      <c r="I126" s="36">
        <v>549.09999999999991</v>
      </c>
      <c r="J126" s="36">
        <v>565.4</v>
      </c>
      <c r="K126" s="31">
        <v>532.79999999999995</v>
      </c>
      <c r="L126" s="31">
        <v>507.7</v>
      </c>
      <c r="M126" s="31">
        <v>182.93729999999999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2349.35</v>
      </c>
      <c r="D127" s="36">
        <v>2286.1</v>
      </c>
      <c r="E127" s="36">
        <v>2184.25</v>
      </c>
      <c r="F127" s="36">
        <v>2019.15</v>
      </c>
      <c r="G127" s="36">
        <v>1917.3000000000002</v>
      </c>
      <c r="H127" s="36">
        <v>2451.1999999999998</v>
      </c>
      <c r="I127" s="36">
        <v>2553.0499999999993</v>
      </c>
      <c r="J127" s="36">
        <v>2718.1499999999996</v>
      </c>
      <c r="K127" s="31">
        <v>2387.9499999999998</v>
      </c>
      <c r="L127" s="31">
        <v>2121</v>
      </c>
      <c r="M127" s="31">
        <v>56.19905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6016.7</v>
      </c>
      <c r="D128" s="36">
        <v>5987.5666666666666</v>
      </c>
      <c r="E128" s="36">
        <v>5939.1333333333332</v>
      </c>
      <c r="F128" s="36">
        <v>5861.5666666666666</v>
      </c>
      <c r="G128" s="36">
        <v>5813.1333333333332</v>
      </c>
      <c r="H128" s="36">
        <v>6065.1333333333332</v>
      </c>
      <c r="I128" s="36">
        <v>6113.5666666666657</v>
      </c>
      <c r="J128" s="36">
        <v>6191.1333333333332</v>
      </c>
      <c r="K128" s="31">
        <v>6036</v>
      </c>
      <c r="L128" s="31">
        <v>5910</v>
      </c>
      <c r="M128" s="31">
        <v>1.74546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3448.75</v>
      </c>
      <c r="D129" s="36">
        <v>3436.5166666666664</v>
      </c>
      <c r="E129" s="36">
        <v>3418.2333333333327</v>
      </c>
      <c r="F129" s="36">
        <v>3387.7166666666662</v>
      </c>
      <c r="G129" s="36">
        <v>3369.4333333333325</v>
      </c>
      <c r="H129" s="36">
        <v>3467.0333333333328</v>
      </c>
      <c r="I129" s="36">
        <v>3485.3166666666666</v>
      </c>
      <c r="J129" s="36">
        <v>3515.833333333333</v>
      </c>
      <c r="K129" s="31">
        <v>3454.8</v>
      </c>
      <c r="L129" s="31">
        <v>3406</v>
      </c>
      <c r="M129" s="31">
        <v>7.1736500000000003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4133.95</v>
      </c>
      <c r="D130" s="36">
        <v>4109.3166666666666</v>
      </c>
      <c r="E130" s="36">
        <v>4004.6333333333332</v>
      </c>
      <c r="F130" s="36">
        <v>3875.3166666666666</v>
      </c>
      <c r="G130" s="36">
        <v>3770.6333333333332</v>
      </c>
      <c r="H130" s="36">
        <v>4238.6333333333332</v>
      </c>
      <c r="I130" s="36">
        <v>4343.3166666666657</v>
      </c>
      <c r="J130" s="36">
        <v>4472.6333333333332</v>
      </c>
      <c r="K130" s="31">
        <v>4214</v>
      </c>
      <c r="L130" s="31">
        <v>3980</v>
      </c>
      <c r="M130" s="31">
        <v>16.328399999999998</v>
      </c>
      <c r="N130" s="1"/>
      <c r="O130" s="1"/>
    </row>
    <row r="131" spans="1:15" ht="12.75" customHeight="1">
      <c r="A131" s="33">
        <v>121</v>
      </c>
      <c r="B131" s="53" t="s">
        <v>825</v>
      </c>
      <c r="C131" s="31">
        <v>1577.55</v>
      </c>
      <c r="D131" s="36">
        <v>1580.8500000000001</v>
      </c>
      <c r="E131" s="36">
        <v>1521.7000000000003</v>
      </c>
      <c r="F131" s="36">
        <v>1465.8500000000001</v>
      </c>
      <c r="G131" s="36">
        <v>1406.7000000000003</v>
      </c>
      <c r="H131" s="36">
        <v>1636.7000000000003</v>
      </c>
      <c r="I131" s="36">
        <v>1695.8500000000004</v>
      </c>
      <c r="J131" s="36">
        <v>1751.7000000000003</v>
      </c>
      <c r="K131" s="31">
        <v>1640</v>
      </c>
      <c r="L131" s="31">
        <v>1525</v>
      </c>
      <c r="M131" s="31">
        <v>0.55271999999999999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1004.65</v>
      </c>
      <c r="D132" s="36">
        <v>1001.6666666666666</v>
      </c>
      <c r="E132" s="36">
        <v>995.13333333333321</v>
      </c>
      <c r="F132" s="36">
        <v>985.61666666666656</v>
      </c>
      <c r="G132" s="36">
        <v>979.08333333333314</v>
      </c>
      <c r="H132" s="36">
        <v>1011.1833333333333</v>
      </c>
      <c r="I132" s="36">
        <v>1017.7166666666668</v>
      </c>
      <c r="J132" s="36">
        <v>1027.2333333333333</v>
      </c>
      <c r="K132" s="31">
        <v>1008.2</v>
      </c>
      <c r="L132" s="31">
        <v>992.15</v>
      </c>
      <c r="M132" s="31">
        <v>16.180599999999998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1625.85</v>
      </c>
      <c r="D133" s="36">
        <v>1621.2833333333335</v>
      </c>
      <c r="E133" s="36">
        <v>1590.616666666667</v>
      </c>
      <c r="F133" s="36">
        <v>1555.3833333333334</v>
      </c>
      <c r="G133" s="36">
        <v>1524.7166666666669</v>
      </c>
      <c r="H133" s="36">
        <v>1656.5166666666671</v>
      </c>
      <c r="I133" s="36">
        <v>1687.1833333333336</v>
      </c>
      <c r="J133" s="36">
        <v>1722.4166666666672</v>
      </c>
      <c r="K133" s="31">
        <v>1651.95</v>
      </c>
      <c r="L133" s="31">
        <v>1586.05</v>
      </c>
      <c r="M133" s="31">
        <v>11.845190000000001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5199.8</v>
      </c>
      <c r="D134" s="36">
        <v>5223.2166666666672</v>
      </c>
      <c r="E134" s="36">
        <v>5156.5833333333339</v>
      </c>
      <c r="F134" s="36">
        <v>5113.3666666666668</v>
      </c>
      <c r="G134" s="36">
        <v>5046.7333333333336</v>
      </c>
      <c r="H134" s="36">
        <v>5266.4333333333343</v>
      </c>
      <c r="I134" s="36">
        <v>5333.0666666666675</v>
      </c>
      <c r="J134" s="36">
        <v>5376.2833333333347</v>
      </c>
      <c r="K134" s="31">
        <v>5289.85</v>
      </c>
      <c r="L134" s="31">
        <v>5180</v>
      </c>
      <c r="M134" s="31">
        <v>0.1986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1285.4000000000001</v>
      </c>
      <c r="D135" s="36">
        <v>1295.7333333333333</v>
      </c>
      <c r="E135" s="36">
        <v>1272.6666666666667</v>
      </c>
      <c r="F135" s="36">
        <v>1259.9333333333334</v>
      </c>
      <c r="G135" s="36">
        <v>1236.8666666666668</v>
      </c>
      <c r="H135" s="36">
        <v>1308.4666666666667</v>
      </c>
      <c r="I135" s="36">
        <v>1331.5333333333333</v>
      </c>
      <c r="J135" s="36">
        <v>1344.2666666666667</v>
      </c>
      <c r="K135" s="31">
        <v>1318.8</v>
      </c>
      <c r="L135" s="31">
        <v>1283</v>
      </c>
      <c r="M135" s="31">
        <v>1.7876099999999999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435</v>
      </c>
      <c r="D136" s="36">
        <v>430.83333333333331</v>
      </c>
      <c r="E136" s="36">
        <v>424.26666666666665</v>
      </c>
      <c r="F136" s="36">
        <v>413.53333333333336</v>
      </c>
      <c r="G136" s="36">
        <v>406.9666666666667</v>
      </c>
      <c r="H136" s="36">
        <v>441.56666666666661</v>
      </c>
      <c r="I136" s="36">
        <v>448.13333333333333</v>
      </c>
      <c r="J136" s="36">
        <v>458.86666666666656</v>
      </c>
      <c r="K136" s="31">
        <v>437.4</v>
      </c>
      <c r="L136" s="31">
        <v>420.1</v>
      </c>
      <c r="M136" s="31">
        <v>30.139749999999999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3748.55</v>
      </c>
      <c r="D137" s="36">
        <v>3672.1166666666668</v>
      </c>
      <c r="E137" s="36">
        <v>3528.4333333333334</v>
      </c>
      <c r="F137" s="36">
        <v>3308.3166666666666</v>
      </c>
      <c r="G137" s="36">
        <v>3164.6333333333332</v>
      </c>
      <c r="H137" s="36">
        <v>3892.2333333333336</v>
      </c>
      <c r="I137" s="36">
        <v>4035.916666666667</v>
      </c>
      <c r="J137" s="36">
        <v>4256.0333333333338</v>
      </c>
      <c r="K137" s="31">
        <v>3815.8</v>
      </c>
      <c r="L137" s="31">
        <v>3452</v>
      </c>
      <c r="M137" s="31">
        <v>34.980890000000002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1702.2</v>
      </c>
      <c r="D138" s="36">
        <v>1707.3666666666668</v>
      </c>
      <c r="E138" s="36">
        <v>1680.8333333333335</v>
      </c>
      <c r="F138" s="36">
        <v>1659.4666666666667</v>
      </c>
      <c r="G138" s="36">
        <v>1632.9333333333334</v>
      </c>
      <c r="H138" s="36">
        <v>1728.7333333333336</v>
      </c>
      <c r="I138" s="36">
        <v>1755.2666666666669</v>
      </c>
      <c r="J138" s="36">
        <v>1776.6333333333337</v>
      </c>
      <c r="K138" s="31">
        <v>1733.9</v>
      </c>
      <c r="L138" s="31">
        <v>1686</v>
      </c>
      <c r="M138" s="31">
        <v>1.8100099999999999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1091.25</v>
      </c>
      <c r="D139" s="36">
        <v>1090.4833333333333</v>
      </c>
      <c r="E139" s="36">
        <v>1060.7666666666667</v>
      </c>
      <c r="F139" s="36">
        <v>1030.2833333333333</v>
      </c>
      <c r="G139" s="36">
        <v>1000.5666666666666</v>
      </c>
      <c r="H139" s="36">
        <v>1120.9666666666667</v>
      </c>
      <c r="I139" s="36">
        <v>1150.6833333333334</v>
      </c>
      <c r="J139" s="36">
        <v>1181.1666666666667</v>
      </c>
      <c r="K139" s="31">
        <v>1120.2</v>
      </c>
      <c r="L139" s="31">
        <v>1060</v>
      </c>
      <c r="M139" s="31">
        <v>3.6518000000000002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845.65</v>
      </c>
      <c r="D140" s="36">
        <v>844.06666666666661</v>
      </c>
      <c r="E140" s="36">
        <v>835.13333333333321</v>
      </c>
      <c r="F140" s="36">
        <v>824.61666666666656</v>
      </c>
      <c r="G140" s="36">
        <v>815.68333333333317</v>
      </c>
      <c r="H140" s="36">
        <v>854.58333333333326</v>
      </c>
      <c r="I140" s="36">
        <v>863.51666666666665</v>
      </c>
      <c r="J140" s="36">
        <v>874.0333333333333</v>
      </c>
      <c r="K140" s="31">
        <v>853</v>
      </c>
      <c r="L140" s="31">
        <v>833.55</v>
      </c>
      <c r="M140" s="31">
        <v>23.23809</v>
      </c>
      <c r="N140" s="1"/>
      <c r="O140" s="1"/>
    </row>
    <row r="141" spans="1:15" ht="12.75" customHeight="1">
      <c r="A141" s="33">
        <v>131</v>
      </c>
      <c r="B141" s="53" t="s">
        <v>855</v>
      </c>
      <c r="C141" s="31">
        <v>2395.75</v>
      </c>
      <c r="D141" s="36">
        <v>2395.3833333333332</v>
      </c>
      <c r="E141" s="36">
        <v>2370.7666666666664</v>
      </c>
      <c r="F141" s="36">
        <v>2345.7833333333333</v>
      </c>
      <c r="G141" s="36">
        <v>2321.1666666666665</v>
      </c>
      <c r="H141" s="36">
        <v>2420.3666666666663</v>
      </c>
      <c r="I141" s="36">
        <v>2444.9833333333331</v>
      </c>
      <c r="J141" s="36">
        <v>2469.9666666666662</v>
      </c>
      <c r="K141" s="31">
        <v>2420</v>
      </c>
      <c r="L141" s="31">
        <v>2370.4</v>
      </c>
      <c r="M141" s="31">
        <v>0.26602999999999999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639.25</v>
      </c>
      <c r="D142" s="36">
        <v>637.25</v>
      </c>
      <c r="E142" s="36">
        <v>633.20000000000005</v>
      </c>
      <c r="F142" s="36">
        <v>627.15000000000009</v>
      </c>
      <c r="G142" s="36">
        <v>623.10000000000014</v>
      </c>
      <c r="H142" s="36">
        <v>643.29999999999995</v>
      </c>
      <c r="I142" s="36">
        <v>647.34999999999991</v>
      </c>
      <c r="J142" s="36">
        <v>653.39999999999986</v>
      </c>
      <c r="K142" s="31">
        <v>641.29999999999995</v>
      </c>
      <c r="L142" s="31">
        <v>631.20000000000005</v>
      </c>
      <c r="M142" s="31">
        <v>17.888649999999998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1757.75</v>
      </c>
      <c r="D143" s="36">
        <v>1749.4333333333334</v>
      </c>
      <c r="E143" s="36">
        <v>1732.5666666666668</v>
      </c>
      <c r="F143" s="36">
        <v>1707.3833333333334</v>
      </c>
      <c r="G143" s="36">
        <v>1690.5166666666669</v>
      </c>
      <c r="H143" s="36">
        <v>1774.6166666666668</v>
      </c>
      <c r="I143" s="36">
        <v>1791.4833333333336</v>
      </c>
      <c r="J143" s="36">
        <v>1816.6666666666667</v>
      </c>
      <c r="K143" s="31">
        <v>1766.3</v>
      </c>
      <c r="L143" s="31">
        <v>1724.25</v>
      </c>
      <c r="M143" s="31">
        <v>9.6314499999999992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2991.1</v>
      </c>
      <c r="D144" s="36">
        <v>2945.9333333333329</v>
      </c>
      <c r="E144" s="36">
        <v>2881.3166666666657</v>
      </c>
      <c r="F144" s="36">
        <v>2771.5333333333328</v>
      </c>
      <c r="G144" s="36">
        <v>2706.9166666666656</v>
      </c>
      <c r="H144" s="36">
        <v>3055.7166666666658</v>
      </c>
      <c r="I144" s="36">
        <v>3120.3333333333335</v>
      </c>
      <c r="J144" s="36">
        <v>3230.1166666666659</v>
      </c>
      <c r="K144" s="31">
        <v>3010.55</v>
      </c>
      <c r="L144" s="31">
        <v>2836.15</v>
      </c>
      <c r="M144" s="31">
        <v>2.8126699999999998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1012.5</v>
      </c>
      <c r="D145" s="36">
        <v>995.08333333333337</v>
      </c>
      <c r="E145" s="36">
        <v>971.2166666666667</v>
      </c>
      <c r="F145" s="36">
        <v>929.93333333333328</v>
      </c>
      <c r="G145" s="36">
        <v>906.06666666666661</v>
      </c>
      <c r="H145" s="36">
        <v>1036.3666666666668</v>
      </c>
      <c r="I145" s="36">
        <v>1060.2333333333333</v>
      </c>
      <c r="J145" s="36">
        <v>1101.5166666666669</v>
      </c>
      <c r="K145" s="31">
        <v>1018.95</v>
      </c>
      <c r="L145" s="31">
        <v>953.8</v>
      </c>
      <c r="M145" s="31">
        <v>28.00442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3102.6</v>
      </c>
      <c r="D146" s="36">
        <v>3071.6499999999996</v>
      </c>
      <c r="E146" s="36">
        <v>3026.5999999999995</v>
      </c>
      <c r="F146" s="36">
        <v>2950.6</v>
      </c>
      <c r="G146" s="36">
        <v>2905.5499999999997</v>
      </c>
      <c r="H146" s="36">
        <v>3147.6499999999992</v>
      </c>
      <c r="I146" s="36">
        <v>3192.6999999999994</v>
      </c>
      <c r="J146" s="36">
        <v>3268.6999999999989</v>
      </c>
      <c r="K146" s="31">
        <v>3116.7</v>
      </c>
      <c r="L146" s="31">
        <v>2995.65</v>
      </c>
      <c r="M146" s="31">
        <v>4.6941300000000004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409.9</v>
      </c>
      <c r="D147" s="36">
        <v>408.95</v>
      </c>
      <c r="E147" s="36">
        <v>405</v>
      </c>
      <c r="F147" s="36">
        <v>400.1</v>
      </c>
      <c r="G147" s="36">
        <v>396.15000000000003</v>
      </c>
      <c r="H147" s="36">
        <v>413.84999999999997</v>
      </c>
      <c r="I147" s="36">
        <v>417.7999999999999</v>
      </c>
      <c r="J147" s="36">
        <v>422.69999999999993</v>
      </c>
      <c r="K147" s="31">
        <v>412.9</v>
      </c>
      <c r="L147" s="31">
        <v>404.05</v>
      </c>
      <c r="M147" s="31">
        <v>33.995229999999999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176.8</v>
      </c>
      <c r="D148" s="36">
        <v>177.95333333333335</v>
      </c>
      <c r="E148" s="36">
        <v>173.9666666666667</v>
      </c>
      <c r="F148" s="36">
        <v>171.13333333333335</v>
      </c>
      <c r="G148" s="36">
        <v>167.1466666666667</v>
      </c>
      <c r="H148" s="36">
        <v>180.78666666666669</v>
      </c>
      <c r="I148" s="36">
        <v>184.77333333333331</v>
      </c>
      <c r="J148" s="36">
        <v>187.60666666666668</v>
      </c>
      <c r="K148" s="31">
        <v>181.94</v>
      </c>
      <c r="L148" s="31">
        <v>175.12</v>
      </c>
      <c r="M148" s="31">
        <v>19.918669999999999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4946.5</v>
      </c>
      <c r="D149" s="36">
        <v>4914.8666666666668</v>
      </c>
      <c r="E149" s="36">
        <v>4872.6333333333332</v>
      </c>
      <c r="F149" s="36">
        <v>4798.7666666666664</v>
      </c>
      <c r="G149" s="36">
        <v>4756.5333333333328</v>
      </c>
      <c r="H149" s="36">
        <v>4988.7333333333336</v>
      </c>
      <c r="I149" s="36">
        <v>5030.9666666666672</v>
      </c>
      <c r="J149" s="36">
        <v>5104.8333333333339</v>
      </c>
      <c r="K149" s="31">
        <v>4957.1000000000004</v>
      </c>
      <c r="L149" s="31">
        <v>4841</v>
      </c>
      <c r="M149" s="31">
        <v>5.9049300000000002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11606.9</v>
      </c>
      <c r="D150" s="36">
        <v>11533.916666666666</v>
      </c>
      <c r="E150" s="36">
        <v>11380.983333333332</v>
      </c>
      <c r="F150" s="36">
        <v>11155.066666666666</v>
      </c>
      <c r="G150" s="36">
        <v>11002.133333333331</v>
      </c>
      <c r="H150" s="36">
        <v>11759.833333333332</v>
      </c>
      <c r="I150" s="36">
        <v>11912.766666666666</v>
      </c>
      <c r="J150" s="36">
        <v>12138.683333333332</v>
      </c>
      <c r="K150" s="31">
        <v>11686.85</v>
      </c>
      <c r="L150" s="31">
        <v>11308</v>
      </c>
      <c r="M150" s="31">
        <v>4.2835000000000001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3274.6</v>
      </c>
      <c r="D151" s="36">
        <v>3263.9166666666665</v>
      </c>
      <c r="E151" s="36">
        <v>3167.833333333333</v>
      </c>
      <c r="F151" s="36">
        <v>3061.0666666666666</v>
      </c>
      <c r="G151" s="36">
        <v>2964.9833333333331</v>
      </c>
      <c r="H151" s="36">
        <v>3370.6833333333329</v>
      </c>
      <c r="I151" s="36">
        <v>3466.766666666666</v>
      </c>
      <c r="J151" s="36">
        <v>3573.5333333333328</v>
      </c>
      <c r="K151" s="31">
        <v>3360</v>
      </c>
      <c r="L151" s="31">
        <v>3157.15</v>
      </c>
      <c r="M151" s="31">
        <v>5.6190199999999999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6926.35</v>
      </c>
      <c r="D152" s="36">
        <v>6900.45</v>
      </c>
      <c r="E152" s="36">
        <v>6865.9</v>
      </c>
      <c r="F152" s="36">
        <v>6805.45</v>
      </c>
      <c r="G152" s="36">
        <v>6770.9</v>
      </c>
      <c r="H152" s="36">
        <v>6960.9</v>
      </c>
      <c r="I152" s="36">
        <v>6995.4500000000007</v>
      </c>
      <c r="J152" s="36">
        <v>7055.9</v>
      </c>
      <c r="K152" s="31">
        <v>6935</v>
      </c>
      <c r="L152" s="31">
        <v>6840</v>
      </c>
      <c r="M152" s="31">
        <v>1.93773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758.7</v>
      </c>
      <c r="D153" s="36">
        <v>761.41666666666663</v>
      </c>
      <c r="E153" s="36">
        <v>745.33333333333326</v>
      </c>
      <c r="F153" s="36">
        <v>731.96666666666658</v>
      </c>
      <c r="G153" s="36">
        <v>715.88333333333321</v>
      </c>
      <c r="H153" s="36">
        <v>774.7833333333333</v>
      </c>
      <c r="I153" s="36">
        <v>790.86666666666656</v>
      </c>
      <c r="J153" s="36">
        <v>804.23333333333335</v>
      </c>
      <c r="K153" s="31">
        <v>777.5</v>
      </c>
      <c r="L153" s="31">
        <v>748.05</v>
      </c>
      <c r="M153" s="31">
        <v>2.8488099999999998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379.8</v>
      </c>
      <c r="D154" s="36">
        <v>375.81666666666661</v>
      </c>
      <c r="E154" s="36">
        <v>360.63333333333321</v>
      </c>
      <c r="F154" s="36">
        <v>341.46666666666658</v>
      </c>
      <c r="G154" s="36">
        <v>326.28333333333319</v>
      </c>
      <c r="H154" s="36">
        <v>394.98333333333323</v>
      </c>
      <c r="I154" s="36">
        <v>410.16666666666663</v>
      </c>
      <c r="J154" s="36">
        <v>429.33333333333326</v>
      </c>
      <c r="K154" s="31">
        <v>391</v>
      </c>
      <c r="L154" s="31">
        <v>356.65</v>
      </c>
      <c r="M154" s="31">
        <v>68.46284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215.56</v>
      </c>
      <c r="D155" s="36">
        <v>215.11333333333334</v>
      </c>
      <c r="E155" s="36">
        <v>212.78666666666669</v>
      </c>
      <c r="F155" s="36">
        <v>210.01333333333335</v>
      </c>
      <c r="G155" s="36">
        <v>207.6866666666667</v>
      </c>
      <c r="H155" s="36">
        <v>217.88666666666668</v>
      </c>
      <c r="I155" s="36">
        <v>220.21333333333334</v>
      </c>
      <c r="J155" s="36">
        <v>222.98666666666668</v>
      </c>
      <c r="K155" s="31">
        <v>217.44</v>
      </c>
      <c r="L155" s="31">
        <v>212.34</v>
      </c>
      <c r="M155" s="31">
        <v>4.7450000000000001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38.9</v>
      </c>
      <c r="D156" s="36">
        <v>39.410000000000004</v>
      </c>
      <c r="E156" s="36">
        <v>38.300000000000004</v>
      </c>
      <c r="F156" s="36">
        <v>37.700000000000003</v>
      </c>
      <c r="G156" s="36">
        <v>36.590000000000003</v>
      </c>
      <c r="H156" s="36">
        <v>40.010000000000005</v>
      </c>
      <c r="I156" s="36">
        <v>41.120000000000005</v>
      </c>
      <c r="J156" s="36">
        <v>41.720000000000006</v>
      </c>
      <c r="K156" s="31">
        <v>40.520000000000003</v>
      </c>
      <c r="L156" s="31">
        <v>38.81</v>
      </c>
      <c r="M156" s="31">
        <v>267.08715999999998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4597.1499999999996</v>
      </c>
      <c r="D157" s="36">
        <v>4622.1833333333334</v>
      </c>
      <c r="E157" s="36">
        <v>4554.3666666666668</v>
      </c>
      <c r="F157" s="36">
        <v>4511.583333333333</v>
      </c>
      <c r="G157" s="36">
        <v>4443.7666666666664</v>
      </c>
      <c r="H157" s="36">
        <v>4664.9666666666672</v>
      </c>
      <c r="I157" s="36">
        <v>4732.7833333333347</v>
      </c>
      <c r="J157" s="36">
        <v>4775.5666666666675</v>
      </c>
      <c r="K157" s="31">
        <v>4690</v>
      </c>
      <c r="L157" s="31">
        <v>4579.3999999999996</v>
      </c>
      <c r="M157" s="31">
        <v>10.93582</v>
      </c>
      <c r="N157" s="1"/>
      <c r="O157" s="1"/>
    </row>
    <row r="158" spans="1:15" ht="12.75" customHeight="1">
      <c r="A158" s="33">
        <v>148</v>
      </c>
      <c r="B158" s="53" t="s">
        <v>856</v>
      </c>
      <c r="C158" s="31">
        <v>593.70000000000005</v>
      </c>
      <c r="D158" s="36">
        <v>586.54999999999995</v>
      </c>
      <c r="E158" s="36">
        <v>571.19999999999993</v>
      </c>
      <c r="F158" s="36">
        <v>548.69999999999993</v>
      </c>
      <c r="G158" s="36">
        <v>533.34999999999991</v>
      </c>
      <c r="H158" s="36">
        <v>609.04999999999995</v>
      </c>
      <c r="I158" s="36">
        <v>624.39999999999986</v>
      </c>
      <c r="J158" s="36">
        <v>646.9</v>
      </c>
      <c r="K158" s="31">
        <v>601.9</v>
      </c>
      <c r="L158" s="31">
        <v>564.04999999999995</v>
      </c>
      <c r="M158" s="31">
        <v>7.3963900000000002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640.15</v>
      </c>
      <c r="D159" s="36">
        <v>641.13333333333333</v>
      </c>
      <c r="E159" s="36">
        <v>630.26666666666665</v>
      </c>
      <c r="F159" s="36">
        <v>620.38333333333333</v>
      </c>
      <c r="G159" s="36">
        <v>609.51666666666665</v>
      </c>
      <c r="H159" s="36">
        <v>651.01666666666665</v>
      </c>
      <c r="I159" s="36">
        <v>661.88333333333321</v>
      </c>
      <c r="J159" s="36">
        <v>671.76666666666665</v>
      </c>
      <c r="K159" s="31">
        <v>652</v>
      </c>
      <c r="L159" s="31">
        <v>631.25</v>
      </c>
      <c r="M159" s="31">
        <v>1.72234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790.1</v>
      </c>
      <c r="D160" s="36">
        <v>783.13333333333321</v>
      </c>
      <c r="E160" s="36">
        <v>765.76666666666642</v>
      </c>
      <c r="F160" s="36">
        <v>741.43333333333317</v>
      </c>
      <c r="G160" s="36">
        <v>724.06666666666638</v>
      </c>
      <c r="H160" s="36">
        <v>807.46666666666647</v>
      </c>
      <c r="I160" s="36">
        <v>824.83333333333326</v>
      </c>
      <c r="J160" s="36">
        <v>849.16666666666652</v>
      </c>
      <c r="K160" s="31">
        <v>800.5</v>
      </c>
      <c r="L160" s="31">
        <v>758.8</v>
      </c>
      <c r="M160" s="31">
        <v>8.7121399999999998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2535.6999999999998</v>
      </c>
      <c r="D161" s="36">
        <v>2520.4999999999995</v>
      </c>
      <c r="E161" s="36">
        <v>2487.3999999999992</v>
      </c>
      <c r="F161" s="36">
        <v>2439.0999999999995</v>
      </c>
      <c r="G161" s="36">
        <v>2405.9999999999991</v>
      </c>
      <c r="H161" s="36">
        <v>2568.7999999999993</v>
      </c>
      <c r="I161" s="36">
        <v>2601.8999999999996</v>
      </c>
      <c r="J161" s="36">
        <v>2650.1999999999994</v>
      </c>
      <c r="K161" s="31">
        <v>2553.6</v>
      </c>
      <c r="L161" s="31">
        <v>2472.1999999999998</v>
      </c>
      <c r="M161" s="31">
        <v>0.99382999999999999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233.05</v>
      </c>
      <c r="D162" s="36">
        <v>232.86666666666667</v>
      </c>
      <c r="E162" s="36">
        <v>228.73333333333335</v>
      </c>
      <c r="F162" s="36">
        <v>224.41666666666669</v>
      </c>
      <c r="G162" s="36">
        <v>220.28333333333336</v>
      </c>
      <c r="H162" s="36">
        <v>237.18333333333334</v>
      </c>
      <c r="I162" s="36">
        <v>241.31666666666666</v>
      </c>
      <c r="J162" s="36">
        <v>245.63333333333333</v>
      </c>
      <c r="K162" s="31">
        <v>237</v>
      </c>
      <c r="L162" s="31">
        <v>228.55</v>
      </c>
      <c r="M162" s="31">
        <v>78.062939999999998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79.209999999999994</v>
      </c>
      <c r="D163" s="36">
        <v>79.486666666666665</v>
      </c>
      <c r="E163" s="36">
        <v>78.273333333333326</v>
      </c>
      <c r="F163" s="36">
        <v>77.336666666666659</v>
      </c>
      <c r="G163" s="36">
        <v>76.123333333333321</v>
      </c>
      <c r="H163" s="36">
        <v>80.423333333333332</v>
      </c>
      <c r="I163" s="36">
        <v>81.63666666666667</v>
      </c>
      <c r="J163" s="36">
        <v>82.573333333333338</v>
      </c>
      <c r="K163" s="31">
        <v>80.7</v>
      </c>
      <c r="L163" s="31">
        <v>78.55</v>
      </c>
      <c r="M163" s="31">
        <v>59.876710000000003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1121.8</v>
      </c>
      <c r="D164" s="36">
        <v>1129.25</v>
      </c>
      <c r="E164" s="36">
        <v>1102.5999999999999</v>
      </c>
      <c r="F164" s="36">
        <v>1083.3999999999999</v>
      </c>
      <c r="G164" s="36">
        <v>1056.7499999999998</v>
      </c>
      <c r="H164" s="36">
        <v>1148.45</v>
      </c>
      <c r="I164" s="36">
        <v>1175.1000000000001</v>
      </c>
      <c r="J164" s="36">
        <v>1194.3000000000002</v>
      </c>
      <c r="K164" s="31">
        <v>1155.9000000000001</v>
      </c>
      <c r="L164" s="31">
        <v>1110.05</v>
      </c>
      <c r="M164" s="31">
        <v>6.2940100000000001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3735.9</v>
      </c>
      <c r="D165" s="36">
        <v>3741.9833333333336</v>
      </c>
      <c r="E165" s="36">
        <v>3703.9666666666672</v>
      </c>
      <c r="F165" s="36">
        <v>3672.0333333333338</v>
      </c>
      <c r="G165" s="36">
        <v>3634.0166666666673</v>
      </c>
      <c r="H165" s="36">
        <v>3773.916666666667</v>
      </c>
      <c r="I165" s="36">
        <v>3811.9333333333334</v>
      </c>
      <c r="J165" s="36">
        <v>3843.8666666666668</v>
      </c>
      <c r="K165" s="31">
        <v>3780</v>
      </c>
      <c r="L165" s="31">
        <v>3710.05</v>
      </c>
      <c r="M165" s="31">
        <v>2.4066900000000002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496.25</v>
      </c>
      <c r="D166" s="36">
        <v>492.7833333333333</v>
      </c>
      <c r="E166" s="36">
        <v>486.66666666666663</v>
      </c>
      <c r="F166" s="36">
        <v>477.08333333333331</v>
      </c>
      <c r="G166" s="36">
        <v>470.96666666666664</v>
      </c>
      <c r="H166" s="36">
        <v>502.36666666666662</v>
      </c>
      <c r="I166" s="36">
        <v>508.48333333333329</v>
      </c>
      <c r="J166" s="36">
        <v>518.06666666666661</v>
      </c>
      <c r="K166" s="31">
        <v>498.9</v>
      </c>
      <c r="L166" s="31">
        <v>483.2</v>
      </c>
      <c r="M166" s="31">
        <v>24.818560000000002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517.9</v>
      </c>
      <c r="D167" s="36">
        <v>512.80000000000007</v>
      </c>
      <c r="E167" s="36">
        <v>501.70000000000016</v>
      </c>
      <c r="F167" s="36">
        <v>485.50000000000011</v>
      </c>
      <c r="G167" s="36">
        <v>474.4000000000002</v>
      </c>
      <c r="H167" s="36">
        <v>529.00000000000011</v>
      </c>
      <c r="I167" s="36">
        <v>540.1</v>
      </c>
      <c r="J167" s="36">
        <v>556.30000000000007</v>
      </c>
      <c r="K167" s="31">
        <v>523.9</v>
      </c>
      <c r="L167" s="31">
        <v>496.6</v>
      </c>
      <c r="M167" s="31">
        <v>6.9086999999999996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192.26</v>
      </c>
      <c r="D168" s="36">
        <v>191.9433333333333</v>
      </c>
      <c r="E168" s="36">
        <v>188.3866666666666</v>
      </c>
      <c r="F168" s="36">
        <v>184.51333333333329</v>
      </c>
      <c r="G168" s="36">
        <v>180.95666666666659</v>
      </c>
      <c r="H168" s="36">
        <v>195.81666666666661</v>
      </c>
      <c r="I168" s="36">
        <v>199.37333333333328</v>
      </c>
      <c r="J168" s="36">
        <v>203.24666666666661</v>
      </c>
      <c r="K168" s="31">
        <v>195.5</v>
      </c>
      <c r="L168" s="31">
        <v>188.07</v>
      </c>
      <c r="M168" s="31">
        <v>71.83811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192.7</v>
      </c>
      <c r="D169" s="36">
        <v>192.4</v>
      </c>
      <c r="E169" s="36">
        <v>190.56</v>
      </c>
      <c r="F169" s="36">
        <v>188.42</v>
      </c>
      <c r="G169" s="36">
        <v>186.57999999999998</v>
      </c>
      <c r="H169" s="36">
        <v>194.54000000000002</v>
      </c>
      <c r="I169" s="36">
        <v>196.38</v>
      </c>
      <c r="J169" s="36">
        <v>198.52000000000004</v>
      </c>
      <c r="K169" s="31">
        <v>194.24</v>
      </c>
      <c r="L169" s="31">
        <v>190.26</v>
      </c>
      <c r="M169" s="31">
        <v>122.97322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966.2</v>
      </c>
      <c r="D170" s="36">
        <v>956.38333333333333</v>
      </c>
      <c r="E170" s="36">
        <v>942.76666666666665</v>
      </c>
      <c r="F170" s="36">
        <v>919.33333333333337</v>
      </c>
      <c r="G170" s="36">
        <v>905.7166666666667</v>
      </c>
      <c r="H170" s="36">
        <v>979.81666666666661</v>
      </c>
      <c r="I170" s="36">
        <v>993.43333333333317</v>
      </c>
      <c r="J170" s="36">
        <v>1016.8666666666666</v>
      </c>
      <c r="K170" s="31">
        <v>970</v>
      </c>
      <c r="L170" s="31">
        <v>932.95</v>
      </c>
      <c r="M170" s="31">
        <v>2.8306300000000002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5338.95</v>
      </c>
      <c r="D171" s="36">
        <v>5308.7666666666673</v>
      </c>
      <c r="E171" s="36">
        <v>5154.5333333333347</v>
      </c>
      <c r="F171" s="36">
        <v>4970.1166666666677</v>
      </c>
      <c r="G171" s="36">
        <v>4815.883333333335</v>
      </c>
      <c r="H171" s="36">
        <v>5493.1833333333343</v>
      </c>
      <c r="I171" s="36">
        <v>5647.4166666666661</v>
      </c>
      <c r="J171" s="36">
        <v>5831.8333333333339</v>
      </c>
      <c r="K171" s="31">
        <v>5463</v>
      </c>
      <c r="L171" s="31">
        <v>5124.3500000000004</v>
      </c>
      <c r="M171" s="31">
        <v>0.27406999999999998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1493.5</v>
      </c>
      <c r="D172" s="36">
        <v>1484.3333333333333</v>
      </c>
      <c r="E172" s="36">
        <v>1463.6666666666665</v>
      </c>
      <c r="F172" s="36">
        <v>1433.8333333333333</v>
      </c>
      <c r="G172" s="36">
        <v>1413.1666666666665</v>
      </c>
      <c r="H172" s="36">
        <v>1514.1666666666665</v>
      </c>
      <c r="I172" s="36">
        <v>1534.833333333333</v>
      </c>
      <c r="J172" s="36">
        <v>1564.6666666666665</v>
      </c>
      <c r="K172" s="31">
        <v>1505</v>
      </c>
      <c r="L172" s="31">
        <v>1454.5</v>
      </c>
      <c r="M172" s="31">
        <v>1.77772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289.89999999999998</v>
      </c>
      <c r="D173" s="36">
        <v>288.18333333333334</v>
      </c>
      <c r="E173" s="36">
        <v>282.76666666666665</v>
      </c>
      <c r="F173" s="36">
        <v>275.63333333333333</v>
      </c>
      <c r="G173" s="36">
        <v>270.21666666666664</v>
      </c>
      <c r="H173" s="36">
        <v>295.31666666666666</v>
      </c>
      <c r="I173" s="36">
        <v>300.73333333333329</v>
      </c>
      <c r="J173" s="36">
        <v>307.86666666666667</v>
      </c>
      <c r="K173" s="31">
        <v>293.60000000000002</v>
      </c>
      <c r="L173" s="31">
        <v>281.05</v>
      </c>
      <c r="M173" s="31">
        <v>9.1419800000000002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288.75</v>
      </c>
      <c r="D174" s="36">
        <v>291.96666666666664</v>
      </c>
      <c r="E174" s="36">
        <v>281.13333333333327</v>
      </c>
      <c r="F174" s="36">
        <v>273.51666666666665</v>
      </c>
      <c r="G174" s="36">
        <v>262.68333333333328</v>
      </c>
      <c r="H174" s="36">
        <v>299.58333333333326</v>
      </c>
      <c r="I174" s="36">
        <v>310.41666666666663</v>
      </c>
      <c r="J174" s="36">
        <v>318.03333333333325</v>
      </c>
      <c r="K174" s="31">
        <v>302.8</v>
      </c>
      <c r="L174" s="31">
        <v>284.35000000000002</v>
      </c>
      <c r="M174" s="31">
        <v>99.893630000000002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721.3</v>
      </c>
      <c r="D175" s="36">
        <v>725.4</v>
      </c>
      <c r="E175" s="36">
        <v>714.94999999999993</v>
      </c>
      <c r="F175" s="36">
        <v>708.59999999999991</v>
      </c>
      <c r="G175" s="36">
        <v>698.14999999999986</v>
      </c>
      <c r="H175" s="36">
        <v>731.75</v>
      </c>
      <c r="I175" s="36">
        <v>742.2</v>
      </c>
      <c r="J175" s="36">
        <v>748.55000000000007</v>
      </c>
      <c r="K175" s="31">
        <v>735.85</v>
      </c>
      <c r="L175" s="31">
        <v>719.05</v>
      </c>
      <c r="M175" s="31">
        <v>1.4460599999999999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486.25</v>
      </c>
      <c r="D176" s="36">
        <v>495.59999999999997</v>
      </c>
      <c r="E176" s="36">
        <v>474.65</v>
      </c>
      <c r="F176" s="36">
        <v>463.05</v>
      </c>
      <c r="G176" s="36">
        <v>442.1</v>
      </c>
      <c r="H176" s="36">
        <v>507.19999999999993</v>
      </c>
      <c r="I176" s="36">
        <v>528.14999999999986</v>
      </c>
      <c r="J176" s="36">
        <v>539.74999999999989</v>
      </c>
      <c r="K176" s="31">
        <v>516.54999999999995</v>
      </c>
      <c r="L176" s="31">
        <v>484</v>
      </c>
      <c r="M176" s="31">
        <v>38.031590000000001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233.52</v>
      </c>
      <c r="D177" s="36">
        <v>231.06666666666669</v>
      </c>
      <c r="E177" s="36">
        <v>228.05333333333337</v>
      </c>
      <c r="F177" s="36">
        <v>222.58666666666667</v>
      </c>
      <c r="G177" s="36">
        <v>219.57333333333335</v>
      </c>
      <c r="H177" s="36">
        <v>236.53333333333339</v>
      </c>
      <c r="I177" s="36">
        <v>239.54666666666671</v>
      </c>
      <c r="J177" s="36">
        <v>245.01333333333341</v>
      </c>
      <c r="K177" s="31">
        <v>234.08</v>
      </c>
      <c r="L177" s="31">
        <v>225.6</v>
      </c>
      <c r="M177" s="31">
        <v>169.63242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1402</v>
      </c>
      <c r="D178" s="36">
        <v>1404.7833333333335</v>
      </c>
      <c r="E178" s="36">
        <v>1384.5666666666671</v>
      </c>
      <c r="F178" s="36">
        <v>1367.1333333333334</v>
      </c>
      <c r="G178" s="36">
        <v>1346.916666666667</v>
      </c>
      <c r="H178" s="36">
        <v>1422.2166666666672</v>
      </c>
      <c r="I178" s="36">
        <v>1442.4333333333338</v>
      </c>
      <c r="J178" s="36">
        <v>1459.8666666666672</v>
      </c>
      <c r="K178" s="31">
        <v>1425</v>
      </c>
      <c r="L178" s="31">
        <v>1387.35</v>
      </c>
      <c r="M178" s="31">
        <v>0.62836999999999998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96.98</v>
      </c>
      <c r="D179" s="36">
        <v>96</v>
      </c>
      <c r="E179" s="36">
        <v>94.69</v>
      </c>
      <c r="F179" s="36">
        <v>92.399999999999991</v>
      </c>
      <c r="G179" s="36">
        <v>91.089999999999989</v>
      </c>
      <c r="H179" s="36">
        <v>98.29</v>
      </c>
      <c r="I179" s="36">
        <v>99.600000000000009</v>
      </c>
      <c r="J179" s="36">
        <v>101.89000000000001</v>
      </c>
      <c r="K179" s="31">
        <v>97.31</v>
      </c>
      <c r="L179" s="31">
        <v>93.71</v>
      </c>
      <c r="M179" s="31">
        <v>237.61548999999999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2178.9499999999998</v>
      </c>
      <c r="D180" s="36">
        <v>2122.6166666666663</v>
      </c>
      <c r="E180" s="36">
        <v>2020.2833333333328</v>
      </c>
      <c r="F180" s="36">
        <v>1861.6166666666666</v>
      </c>
      <c r="G180" s="36">
        <v>1759.2833333333331</v>
      </c>
      <c r="H180" s="36">
        <v>2281.2833333333328</v>
      </c>
      <c r="I180" s="36">
        <v>2383.6166666666659</v>
      </c>
      <c r="J180" s="36">
        <v>2542.2833333333324</v>
      </c>
      <c r="K180" s="31">
        <v>2224.9499999999998</v>
      </c>
      <c r="L180" s="31">
        <v>1963.95</v>
      </c>
      <c r="M180" s="31">
        <v>27.914929999999998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389.9</v>
      </c>
      <c r="D181" s="36">
        <v>386.83333333333331</v>
      </c>
      <c r="E181" s="36">
        <v>382.11666666666662</v>
      </c>
      <c r="F181" s="36">
        <v>374.33333333333331</v>
      </c>
      <c r="G181" s="36">
        <v>369.61666666666662</v>
      </c>
      <c r="H181" s="36">
        <v>394.61666666666662</v>
      </c>
      <c r="I181" s="36">
        <v>399.33333333333331</v>
      </c>
      <c r="J181" s="36">
        <v>407.11666666666662</v>
      </c>
      <c r="K181" s="31">
        <v>391.55</v>
      </c>
      <c r="L181" s="31">
        <v>379.05</v>
      </c>
      <c r="M181" s="31">
        <v>13.79332</v>
      </c>
      <c r="N181" s="1"/>
      <c r="O181" s="1"/>
    </row>
    <row r="182" spans="1:15" ht="12.75" customHeight="1">
      <c r="A182" s="33">
        <v>172</v>
      </c>
      <c r="B182" s="53" t="s">
        <v>826</v>
      </c>
      <c r="C182" s="31">
        <v>7850.1</v>
      </c>
      <c r="D182" s="36">
        <v>7814.583333333333</v>
      </c>
      <c r="E182" s="36">
        <v>7710.4666666666662</v>
      </c>
      <c r="F182" s="36">
        <v>7570.833333333333</v>
      </c>
      <c r="G182" s="36">
        <v>7466.7166666666662</v>
      </c>
      <c r="H182" s="36">
        <v>7954.2166666666662</v>
      </c>
      <c r="I182" s="36">
        <v>8058.333333333333</v>
      </c>
      <c r="J182" s="36">
        <v>8197.9666666666672</v>
      </c>
      <c r="K182" s="31">
        <v>7918.7</v>
      </c>
      <c r="L182" s="31">
        <v>7674.95</v>
      </c>
      <c r="M182" s="31">
        <v>0.17226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2027.9</v>
      </c>
      <c r="D183" s="36">
        <v>2006.3000000000002</v>
      </c>
      <c r="E183" s="36">
        <v>1932.6500000000005</v>
      </c>
      <c r="F183" s="36">
        <v>1837.4000000000003</v>
      </c>
      <c r="G183" s="36">
        <v>1763.7500000000007</v>
      </c>
      <c r="H183" s="36">
        <v>2101.5500000000002</v>
      </c>
      <c r="I183" s="36">
        <v>2175.1999999999998</v>
      </c>
      <c r="J183" s="36">
        <v>2270.4500000000003</v>
      </c>
      <c r="K183" s="31">
        <v>2079.9499999999998</v>
      </c>
      <c r="L183" s="31">
        <v>1911.05</v>
      </c>
      <c r="M183" s="31">
        <v>18.533750000000001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2820.4</v>
      </c>
      <c r="D184" s="36">
        <v>2841.4</v>
      </c>
      <c r="E184" s="36">
        <v>2787.8</v>
      </c>
      <c r="F184" s="36">
        <v>2755.2000000000003</v>
      </c>
      <c r="G184" s="36">
        <v>2701.6000000000004</v>
      </c>
      <c r="H184" s="36">
        <v>2874</v>
      </c>
      <c r="I184" s="36">
        <v>2927.5999999999995</v>
      </c>
      <c r="J184" s="36">
        <v>2960.2</v>
      </c>
      <c r="K184" s="31">
        <v>2895</v>
      </c>
      <c r="L184" s="31">
        <v>2808.8</v>
      </c>
      <c r="M184" s="31">
        <v>1.5659099999999999</v>
      </c>
      <c r="N184" s="1"/>
      <c r="O184" s="1"/>
    </row>
    <row r="185" spans="1:15" ht="12.75" customHeight="1">
      <c r="A185" s="33">
        <v>175</v>
      </c>
      <c r="B185" s="53" t="s">
        <v>827</v>
      </c>
      <c r="C185" s="31">
        <v>921.55</v>
      </c>
      <c r="D185" s="36">
        <v>921.26666666666677</v>
      </c>
      <c r="E185" s="36">
        <v>910.03333333333353</v>
      </c>
      <c r="F185" s="36">
        <v>898.51666666666677</v>
      </c>
      <c r="G185" s="36">
        <v>887.28333333333353</v>
      </c>
      <c r="H185" s="36">
        <v>932.78333333333353</v>
      </c>
      <c r="I185" s="36">
        <v>944.01666666666688</v>
      </c>
      <c r="J185" s="36">
        <v>955.53333333333353</v>
      </c>
      <c r="K185" s="31">
        <v>932.5</v>
      </c>
      <c r="L185" s="31">
        <v>909.75</v>
      </c>
      <c r="M185" s="31">
        <v>0.76390999999999998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1460.15</v>
      </c>
      <c r="D186" s="36">
        <v>1458.55</v>
      </c>
      <c r="E186" s="36">
        <v>1434</v>
      </c>
      <c r="F186" s="36">
        <v>1407.8500000000001</v>
      </c>
      <c r="G186" s="36">
        <v>1383.3000000000002</v>
      </c>
      <c r="H186" s="36">
        <v>1484.6999999999998</v>
      </c>
      <c r="I186" s="36">
        <v>1509.2499999999995</v>
      </c>
      <c r="J186" s="36">
        <v>1535.3999999999996</v>
      </c>
      <c r="K186" s="31">
        <v>1483.1</v>
      </c>
      <c r="L186" s="31">
        <v>1432.4</v>
      </c>
      <c r="M186" s="31">
        <v>5.9540600000000001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1191.5</v>
      </c>
      <c r="D187" s="36">
        <v>1190.1166666666666</v>
      </c>
      <c r="E187" s="36">
        <v>1176.8833333333332</v>
      </c>
      <c r="F187" s="36">
        <v>1162.2666666666667</v>
      </c>
      <c r="G187" s="36">
        <v>1149.0333333333333</v>
      </c>
      <c r="H187" s="36">
        <v>1204.7333333333331</v>
      </c>
      <c r="I187" s="36">
        <v>1217.9666666666662</v>
      </c>
      <c r="J187" s="36">
        <v>1232.583333333333</v>
      </c>
      <c r="K187" s="31">
        <v>1203.3499999999999</v>
      </c>
      <c r="L187" s="31">
        <v>1175.5</v>
      </c>
      <c r="M187" s="31">
        <v>2.5778400000000001</v>
      </c>
      <c r="N187" s="1"/>
      <c r="O187" s="1"/>
    </row>
    <row r="188" spans="1:15" ht="12.75" customHeight="1">
      <c r="A188" s="33">
        <v>178</v>
      </c>
      <c r="B188" s="53" t="s">
        <v>828</v>
      </c>
      <c r="C188" s="31">
        <v>1145.2</v>
      </c>
      <c r="D188" s="36">
        <v>1136.0666666666666</v>
      </c>
      <c r="E188" s="36">
        <v>1117.1333333333332</v>
      </c>
      <c r="F188" s="36">
        <v>1089.0666666666666</v>
      </c>
      <c r="G188" s="36">
        <v>1070.1333333333332</v>
      </c>
      <c r="H188" s="36">
        <v>1164.1333333333332</v>
      </c>
      <c r="I188" s="36">
        <v>1183.0666666666666</v>
      </c>
      <c r="J188" s="36">
        <v>1211.1333333333332</v>
      </c>
      <c r="K188" s="31">
        <v>1155</v>
      </c>
      <c r="L188" s="31">
        <v>1108</v>
      </c>
      <c r="M188" s="31">
        <v>8.3266600000000004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4190.95</v>
      </c>
      <c r="D189" s="36">
        <v>4177.333333333333</v>
      </c>
      <c r="E189" s="36">
        <v>4105.1166666666659</v>
      </c>
      <c r="F189" s="36">
        <v>4019.2833333333328</v>
      </c>
      <c r="G189" s="36">
        <v>3947.0666666666657</v>
      </c>
      <c r="H189" s="36">
        <v>4263.1666666666661</v>
      </c>
      <c r="I189" s="36">
        <v>4335.3833333333332</v>
      </c>
      <c r="J189" s="36">
        <v>4421.2166666666662</v>
      </c>
      <c r="K189" s="31">
        <v>4249.55</v>
      </c>
      <c r="L189" s="31">
        <v>4091.5</v>
      </c>
      <c r="M189" s="31">
        <v>0.92007000000000005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1503.8</v>
      </c>
      <c r="D190" s="36">
        <v>1498.4333333333334</v>
      </c>
      <c r="E190" s="36">
        <v>1487.8666666666668</v>
      </c>
      <c r="F190" s="36">
        <v>1471.9333333333334</v>
      </c>
      <c r="G190" s="36">
        <v>1461.3666666666668</v>
      </c>
      <c r="H190" s="36">
        <v>1514.3666666666668</v>
      </c>
      <c r="I190" s="36">
        <v>1524.9333333333334</v>
      </c>
      <c r="J190" s="36">
        <v>1540.8666666666668</v>
      </c>
      <c r="K190" s="31">
        <v>1509</v>
      </c>
      <c r="L190" s="31">
        <v>1482.5</v>
      </c>
      <c r="M190" s="31">
        <v>7.0541799999999997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874.65</v>
      </c>
      <c r="D191" s="36">
        <v>878.73333333333323</v>
      </c>
      <c r="E191" s="36">
        <v>865.26666666666642</v>
      </c>
      <c r="F191" s="36">
        <v>855.88333333333321</v>
      </c>
      <c r="G191" s="36">
        <v>842.4166666666664</v>
      </c>
      <c r="H191" s="36">
        <v>888.11666666666645</v>
      </c>
      <c r="I191" s="36">
        <v>901.58333333333337</v>
      </c>
      <c r="J191" s="36">
        <v>910.96666666666647</v>
      </c>
      <c r="K191" s="31">
        <v>892.2</v>
      </c>
      <c r="L191" s="31">
        <v>869.35</v>
      </c>
      <c r="M191" s="31">
        <v>0.75978000000000001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2977.8</v>
      </c>
      <c r="D192" s="36">
        <v>2990.9666666666667</v>
      </c>
      <c r="E192" s="36">
        <v>2926.8333333333335</v>
      </c>
      <c r="F192" s="36">
        <v>2875.8666666666668</v>
      </c>
      <c r="G192" s="36">
        <v>2811.7333333333336</v>
      </c>
      <c r="H192" s="36">
        <v>3041.9333333333334</v>
      </c>
      <c r="I192" s="36">
        <v>3106.0666666666666</v>
      </c>
      <c r="J192" s="36">
        <v>3157.0333333333333</v>
      </c>
      <c r="K192" s="31">
        <v>3055.1</v>
      </c>
      <c r="L192" s="31">
        <v>2940</v>
      </c>
      <c r="M192" s="31">
        <v>8.6306399999999996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656.8</v>
      </c>
      <c r="D193" s="36">
        <v>657.30000000000007</v>
      </c>
      <c r="E193" s="36">
        <v>650.60000000000014</v>
      </c>
      <c r="F193" s="36">
        <v>644.40000000000009</v>
      </c>
      <c r="G193" s="36">
        <v>637.70000000000016</v>
      </c>
      <c r="H193" s="36">
        <v>663.50000000000011</v>
      </c>
      <c r="I193" s="36">
        <v>670.20000000000016</v>
      </c>
      <c r="J193" s="36">
        <v>676.40000000000009</v>
      </c>
      <c r="K193" s="31">
        <v>664</v>
      </c>
      <c r="L193" s="31">
        <v>651.1</v>
      </c>
      <c r="M193" s="31">
        <v>21.02759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519.70000000000005</v>
      </c>
      <c r="D194" s="36">
        <v>515.6</v>
      </c>
      <c r="E194" s="36">
        <v>506.40000000000009</v>
      </c>
      <c r="F194" s="36">
        <v>493.10000000000008</v>
      </c>
      <c r="G194" s="36">
        <v>483.90000000000015</v>
      </c>
      <c r="H194" s="36">
        <v>528.90000000000009</v>
      </c>
      <c r="I194" s="36">
        <v>538.10000000000014</v>
      </c>
      <c r="J194" s="36">
        <v>551.4</v>
      </c>
      <c r="K194" s="31">
        <v>524.79999999999995</v>
      </c>
      <c r="L194" s="31">
        <v>502.3</v>
      </c>
      <c r="M194" s="31">
        <v>14.75339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2637.05</v>
      </c>
      <c r="D195" s="36">
        <v>2642.9</v>
      </c>
      <c r="E195" s="36">
        <v>2626.4</v>
      </c>
      <c r="F195" s="36">
        <v>2615.75</v>
      </c>
      <c r="G195" s="36">
        <v>2599.25</v>
      </c>
      <c r="H195" s="36">
        <v>2653.55</v>
      </c>
      <c r="I195" s="36">
        <v>2670.05</v>
      </c>
      <c r="J195" s="36">
        <v>2680.7000000000003</v>
      </c>
      <c r="K195" s="31">
        <v>2659.4</v>
      </c>
      <c r="L195" s="31">
        <v>2632.25</v>
      </c>
      <c r="M195" s="31">
        <v>5.5136799999999999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1340.4</v>
      </c>
      <c r="D196" s="36">
        <v>1336.4666666666667</v>
      </c>
      <c r="E196" s="36">
        <v>1298.9333333333334</v>
      </c>
      <c r="F196" s="36">
        <v>1257.4666666666667</v>
      </c>
      <c r="G196" s="36">
        <v>1219.9333333333334</v>
      </c>
      <c r="H196" s="36">
        <v>1377.9333333333334</v>
      </c>
      <c r="I196" s="36">
        <v>1415.4666666666667</v>
      </c>
      <c r="J196" s="36">
        <v>1456.9333333333334</v>
      </c>
      <c r="K196" s="31">
        <v>1374</v>
      </c>
      <c r="L196" s="31">
        <v>1295</v>
      </c>
      <c r="M196" s="31">
        <v>16.41403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2429.25</v>
      </c>
      <c r="D197" s="36">
        <v>2420.7833333333333</v>
      </c>
      <c r="E197" s="36">
        <v>2396.5666666666666</v>
      </c>
      <c r="F197" s="36">
        <v>2363.8833333333332</v>
      </c>
      <c r="G197" s="36">
        <v>2339.6666666666665</v>
      </c>
      <c r="H197" s="36">
        <v>2453.4666666666667</v>
      </c>
      <c r="I197" s="36">
        <v>2477.6833333333329</v>
      </c>
      <c r="J197" s="36">
        <v>2510.3666666666668</v>
      </c>
      <c r="K197" s="31">
        <v>2445</v>
      </c>
      <c r="L197" s="31">
        <v>2388.1</v>
      </c>
      <c r="M197" s="31">
        <v>0.33466000000000001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130.13999999999999</v>
      </c>
      <c r="D198" s="36">
        <v>129.92999999999998</v>
      </c>
      <c r="E198" s="36">
        <v>128.60999999999996</v>
      </c>
      <c r="F198" s="36">
        <v>127.07999999999998</v>
      </c>
      <c r="G198" s="36">
        <v>125.75999999999996</v>
      </c>
      <c r="H198" s="36">
        <v>131.45999999999995</v>
      </c>
      <c r="I198" s="36">
        <v>132.77999999999994</v>
      </c>
      <c r="J198" s="36">
        <v>134.30999999999995</v>
      </c>
      <c r="K198" s="31">
        <v>131.25</v>
      </c>
      <c r="L198" s="31">
        <v>128.4</v>
      </c>
      <c r="M198" s="31">
        <v>7.6820899999999996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3312.15</v>
      </c>
      <c r="D199" s="36">
        <v>3304.9833333333336</v>
      </c>
      <c r="E199" s="36">
        <v>3274.9666666666672</v>
      </c>
      <c r="F199" s="36">
        <v>3237.7833333333338</v>
      </c>
      <c r="G199" s="36">
        <v>3207.7666666666673</v>
      </c>
      <c r="H199" s="36">
        <v>3342.166666666667</v>
      </c>
      <c r="I199" s="36">
        <v>3372.1833333333334</v>
      </c>
      <c r="J199" s="36">
        <v>3409.3666666666668</v>
      </c>
      <c r="K199" s="31">
        <v>3335</v>
      </c>
      <c r="L199" s="31">
        <v>3267.8</v>
      </c>
      <c r="M199" s="31">
        <v>0.60196000000000005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636.95000000000005</v>
      </c>
      <c r="D200" s="36">
        <v>640.9</v>
      </c>
      <c r="E200" s="36">
        <v>627.5</v>
      </c>
      <c r="F200" s="36">
        <v>618.05000000000007</v>
      </c>
      <c r="G200" s="36">
        <v>604.65000000000009</v>
      </c>
      <c r="H200" s="36">
        <v>650.34999999999991</v>
      </c>
      <c r="I200" s="36">
        <v>663.74999999999977</v>
      </c>
      <c r="J200" s="36">
        <v>673.19999999999982</v>
      </c>
      <c r="K200" s="31">
        <v>654.29999999999995</v>
      </c>
      <c r="L200" s="31">
        <v>631.45000000000005</v>
      </c>
      <c r="M200" s="31">
        <v>18.18505</v>
      </c>
      <c r="N200" s="1"/>
      <c r="O200" s="1"/>
    </row>
    <row r="201" spans="1:15" ht="12.75" customHeight="1">
      <c r="A201" s="33">
        <v>191</v>
      </c>
      <c r="B201" s="53" t="s">
        <v>857</v>
      </c>
      <c r="C201" s="31">
        <v>374.8</v>
      </c>
      <c r="D201" s="36">
        <v>373.90000000000003</v>
      </c>
      <c r="E201" s="36">
        <v>369.90000000000009</v>
      </c>
      <c r="F201" s="36">
        <v>365.00000000000006</v>
      </c>
      <c r="G201" s="36">
        <v>361.00000000000011</v>
      </c>
      <c r="H201" s="36">
        <v>378.80000000000007</v>
      </c>
      <c r="I201" s="36">
        <v>382.79999999999995</v>
      </c>
      <c r="J201" s="36">
        <v>387.70000000000005</v>
      </c>
      <c r="K201" s="31">
        <v>377.9</v>
      </c>
      <c r="L201" s="31">
        <v>369</v>
      </c>
      <c r="M201" s="31">
        <v>9.6729699999999994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666.45</v>
      </c>
      <c r="D202" s="36">
        <v>661.36666666666667</v>
      </c>
      <c r="E202" s="36">
        <v>653.73333333333335</v>
      </c>
      <c r="F202" s="36">
        <v>641.01666666666665</v>
      </c>
      <c r="G202" s="36">
        <v>633.38333333333333</v>
      </c>
      <c r="H202" s="36">
        <v>674.08333333333337</v>
      </c>
      <c r="I202" s="36">
        <v>681.71666666666681</v>
      </c>
      <c r="J202" s="36">
        <v>694.43333333333339</v>
      </c>
      <c r="K202" s="31">
        <v>669</v>
      </c>
      <c r="L202" s="31">
        <v>648.65</v>
      </c>
      <c r="M202" s="31">
        <v>10.24127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221.42</v>
      </c>
      <c r="D203" s="36">
        <v>221.57333333333335</v>
      </c>
      <c r="E203" s="36">
        <v>216.85666666666671</v>
      </c>
      <c r="F203" s="36">
        <v>212.29333333333335</v>
      </c>
      <c r="G203" s="36">
        <v>207.57666666666671</v>
      </c>
      <c r="H203" s="36">
        <v>226.13666666666671</v>
      </c>
      <c r="I203" s="36">
        <v>230.85333333333335</v>
      </c>
      <c r="J203" s="36">
        <v>235.41666666666671</v>
      </c>
      <c r="K203" s="31">
        <v>226.29</v>
      </c>
      <c r="L203" s="31">
        <v>217.01</v>
      </c>
      <c r="M203" s="31">
        <v>38.297409999999999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226.35</v>
      </c>
      <c r="D204" s="36">
        <v>226.54666666666665</v>
      </c>
      <c r="E204" s="36">
        <v>223.14333333333332</v>
      </c>
      <c r="F204" s="36">
        <v>219.93666666666667</v>
      </c>
      <c r="G204" s="36">
        <v>216.53333333333333</v>
      </c>
      <c r="H204" s="36">
        <v>229.7533333333333</v>
      </c>
      <c r="I204" s="36">
        <v>233.15666666666667</v>
      </c>
      <c r="J204" s="36">
        <v>236.36333333333329</v>
      </c>
      <c r="K204" s="31">
        <v>229.95</v>
      </c>
      <c r="L204" s="31">
        <v>223.34</v>
      </c>
      <c r="M204" s="31">
        <v>17.326550000000001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332.7</v>
      </c>
      <c r="D205" s="36">
        <v>335.58333333333331</v>
      </c>
      <c r="E205" s="36">
        <v>327.16666666666663</v>
      </c>
      <c r="F205" s="36">
        <v>321.63333333333333</v>
      </c>
      <c r="G205" s="36">
        <v>313.21666666666664</v>
      </c>
      <c r="H205" s="36">
        <v>341.11666666666662</v>
      </c>
      <c r="I205" s="36">
        <v>349.53333333333325</v>
      </c>
      <c r="J205" s="36">
        <v>355.06666666666661</v>
      </c>
      <c r="K205" s="31">
        <v>344</v>
      </c>
      <c r="L205" s="31">
        <v>330.05</v>
      </c>
      <c r="M205" s="31">
        <v>10.25475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2050.6999999999998</v>
      </c>
      <c r="D206" s="36">
        <v>2042.7333333333333</v>
      </c>
      <c r="E206" s="36">
        <v>2015.9666666666667</v>
      </c>
      <c r="F206" s="36">
        <v>1981.2333333333333</v>
      </c>
      <c r="G206" s="36">
        <v>1954.4666666666667</v>
      </c>
      <c r="H206" s="36">
        <v>2077.4666666666667</v>
      </c>
      <c r="I206" s="36">
        <v>2104.2333333333336</v>
      </c>
      <c r="J206" s="36">
        <v>2138.9666666666667</v>
      </c>
      <c r="K206" s="31">
        <v>2069.5</v>
      </c>
      <c r="L206" s="31">
        <v>2008</v>
      </c>
      <c r="M206" s="31">
        <v>0.93611</v>
      </c>
      <c r="N206" s="1"/>
      <c r="O206" s="1"/>
    </row>
    <row r="207" spans="1:15" ht="12.75" customHeight="1">
      <c r="A207" s="33">
        <v>197</v>
      </c>
      <c r="B207" s="53" t="s">
        <v>858</v>
      </c>
      <c r="C207" s="31">
        <v>613.4</v>
      </c>
      <c r="D207" s="36">
        <v>604.01666666666677</v>
      </c>
      <c r="E207" s="36">
        <v>590.53333333333353</v>
      </c>
      <c r="F207" s="36">
        <v>567.66666666666674</v>
      </c>
      <c r="G207" s="36">
        <v>554.18333333333351</v>
      </c>
      <c r="H207" s="36">
        <v>626.88333333333355</v>
      </c>
      <c r="I207" s="36">
        <v>640.3666666666669</v>
      </c>
      <c r="J207" s="36">
        <v>663.23333333333358</v>
      </c>
      <c r="K207" s="31">
        <v>617.5</v>
      </c>
      <c r="L207" s="31">
        <v>581.15</v>
      </c>
      <c r="M207" s="31">
        <v>20.380649999999999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1594.6</v>
      </c>
      <c r="D208" s="36">
        <v>1599.8666666666668</v>
      </c>
      <c r="E208" s="36">
        <v>1584.7333333333336</v>
      </c>
      <c r="F208" s="36">
        <v>1574.8666666666668</v>
      </c>
      <c r="G208" s="36">
        <v>1559.7333333333336</v>
      </c>
      <c r="H208" s="36">
        <v>1609.7333333333336</v>
      </c>
      <c r="I208" s="36">
        <v>1624.8666666666668</v>
      </c>
      <c r="J208" s="36">
        <v>1634.7333333333336</v>
      </c>
      <c r="K208" s="31">
        <v>1615</v>
      </c>
      <c r="L208" s="31">
        <v>1590</v>
      </c>
      <c r="M208" s="31">
        <v>18.977869999999999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4069.45</v>
      </c>
      <c r="D209" s="36">
        <v>4061.8333333333335</v>
      </c>
      <c r="E209" s="36">
        <v>4028.6166666666668</v>
      </c>
      <c r="F209" s="36">
        <v>3987.7833333333333</v>
      </c>
      <c r="G209" s="36">
        <v>3954.5666666666666</v>
      </c>
      <c r="H209" s="36">
        <v>4102.666666666667</v>
      </c>
      <c r="I209" s="36">
        <v>4135.8833333333332</v>
      </c>
      <c r="J209" s="36">
        <v>4176.7166666666672</v>
      </c>
      <c r="K209" s="31">
        <v>4095.05</v>
      </c>
      <c r="L209" s="31">
        <v>4021</v>
      </c>
      <c r="M209" s="31">
        <v>4.5786600000000002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1623.5</v>
      </c>
      <c r="D210" s="36">
        <v>1618.5666666666666</v>
      </c>
      <c r="E210" s="36">
        <v>1607.1333333333332</v>
      </c>
      <c r="F210" s="36">
        <v>1590.7666666666667</v>
      </c>
      <c r="G210" s="36">
        <v>1579.3333333333333</v>
      </c>
      <c r="H210" s="36">
        <v>1634.9333333333332</v>
      </c>
      <c r="I210" s="36">
        <v>1646.3666666666666</v>
      </c>
      <c r="J210" s="36">
        <v>1662.7333333333331</v>
      </c>
      <c r="K210" s="31">
        <v>1630</v>
      </c>
      <c r="L210" s="31">
        <v>1602.2</v>
      </c>
      <c r="M210" s="31">
        <v>211.73132000000001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696.25</v>
      </c>
      <c r="D211" s="36">
        <v>692.01666666666677</v>
      </c>
      <c r="E211" s="36">
        <v>686.33333333333348</v>
      </c>
      <c r="F211" s="36">
        <v>676.41666666666674</v>
      </c>
      <c r="G211" s="36">
        <v>670.73333333333346</v>
      </c>
      <c r="H211" s="36">
        <v>701.93333333333351</v>
      </c>
      <c r="I211" s="36">
        <v>707.61666666666667</v>
      </c>
      <c r="J211" s="36">
        <v>717.53333333333353</v>
      </c>
      <c r="K211" s="31">
        <v>697.7</v>
      </c>
      <c r="L211" s="31">
        <v>682.1</v>
      </c>
      <c r="M211" s="31">
        <v>51.54327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137.9</v>
      </c>
      <c r="D212" s="36">
        <v>133.99666666666667</v>
      </c>
      <c r="E212" s="36">
        <v>128.20333333333335</v>
      </c>
      <c r="F212" s="36">
        <v>118.50666666666667</v>
      </c>
      <c r="G212" s="36">
        <v>112.71333333333335</v>
      </c>
      <c r="H212" s="36">
        <v>143.69333333333333</v>
      </c>
      <c r="I212" s="36">
        <v>149.48666666666662</v>
      </c>
      <c r="J212" s="36">
        <v>159.18333333333334</v>
      </c>
      <c r="K212" s="31">
        <v>139.79</v>
      </c>
      <c r="L212" s="31">
        <v>124.3</v>
      </c>
      <c r="M212" s="31">
        <v>1115.2989500000001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778.1</v>
      </c>
      <c r="D213" s="36">
        <v>779.71666666666658</v>
      </c>
      <c r="E213" s="36">
        <v>773.43333333333317</v>
      </c>
      <c r="F213" s="36">
        <v>768.76666666666654</v>
      </c>
      <c r="G213" s="36">
        <v>762.48333333333312</v>
      </c>
      <c r="H213" s="36">
        <v>784.38333333333321</v>
      </c>
      <c r="I213" s="36">
        <v>790.66666666666674</v>
      </c>
      <c r="J213" s="36">
        <v>795.33333333333326</v>
      </c>
      <c r="K213" s="31">
        <v>786</v>
      </c>
      <c r="L213" s="31">
        <v>775.05</v>
      </c>
      <c r="M213" s="31">
        <v>3.68621</v>
      </c>
      <c r="N213" s="1"/>
      <c r="O213" s="1"/>
    </row>
    <row r="214" spans="1:15" ht="12.75" customHeight="1">
      <c r="A214" s="33">
        <v>204</v>
      </c>
      <c r="B214" s="53" t="s">
        <v>859</v>
      </c>
      <c r="C214" s="31">
        <v>1245.5999999999999</v>
      </c>
      <c r="D214" s="36">
        <v>1237.2833333333333</v>
      </c>
      <c r="E214" s="36">
        <v>1216.5666666666666</v>
      </c>
      <c r="F214" s="36">
        <v>1187.5333333333333</v>
      </c>
      <c r="G214" s="36">
        <v>1166.8166666666666</v>
      </c>
      <c r="H214" s="36">
        <v>1266.3166666666666</v>
      </c>
      <c r="I214" s="36">
        <v>1287.0333333333333</v>
      </c>
      <c r="J214" s="36">
        <v>1316.0666666666666</v>
      </c>
      <c r="K214" s="31">
        <v>1258</v>
      </c>
      <c r="L214" s="31">
        <v>1208.25</v>
      </c>
      <c r="M214" s="31">
        <v>0.24007999999999999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1824.35</v>
      </c>
      <c r="D215" s="36">
        <v>1815.6833333333334</v>
      </c>
      <c r="E215" s="36">
        <v>1802.1166666666668</v>
      </c>
      <c r="F215" s="36">
        <v>1779.8833333333334</v>
      </c>
      <c r="G215" s="36">
        <v>1766.3166666666668</v>
      </c>
      <c r="H215" s="36">
        <v>1837.9166666666667</v>
      </c>
      <c r="I215" s="36">
        <v>1851.4833333333333</v>
      </c>
      <c r="J215" s="36">
        <v>1873.7166666666667</v>
      </c>
      <c r="K215" s="31">
        <v>1829.25</v>
      </c>
      <c r="L215" s="31">
        <v>1793.45</v>
      </c>
      <c r="M215" s="31">
        <v>3.5226600000000001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5241.1499999999996</v>
      </c>
      <c r="D216" s="36">
        <v>5259.7</v>
      </c>
      <c r="E216" s="36">
        <v>5204.6499999999996</v>
      </c>
      <c r="F216" s="36">
        <v>5168.1499999999996</v>
      </c>
      <c r="G216" s="36">
        <v>5113.0999999999995</v>
      </c>
      <c r="H216" s="36">
        <v>5296.2</v>
      </c>
      <c r="I216" s="36">
        <v>5351.2500000000009</v>
      </c>
      <c r="J216" s="36">
        <v>5387.75</v>
      </c>
      <c r="K216" s="31">
        <v>5314.75</v>
      </c>
      <c r="L216" s="31">
        <v>5223.2</v>
      </c>
      <c r="M216" s="31">
        <v>5.1547999999999998</v>
      </c>
      <c r="N216" s="1"/>
      <c r="O216" s="1"/>
    </row>
    <row r="217" spans="1:15" ht="12.75" customHeight="1">
      <c r="A217" s="33">
        <v>207</v>
      </c>
      <c r="B217" s="53" t="s">
        <v>860</v>
      </c>
      <c r="C217" s="31">
        <v>477.4</v>
      </c>
      <c r="D217" s="36">
        <v>477.55</v>
      </c>
      <c r="E217" s="36">
        <v>463.70000000000005</v>
      </c>
      <c r="F217" s="36">
        <v>450.00000000000006</v>
      </c>
      <c r="G217" s="36">
        <v>436.15000000000009</v>
      </c>
      <c r="H217" s="36">
        <v>491.25</v>
      </c>
      <c r="I217" s="36">
        <v>505.1</v>
      </c>
      <c r="J217" s="36">
        <v>518.79999999999995</v>
      </c>
      <c r="K217" s="31">
        <v>491.4</v>
      </c>
      <c r="L217" s="31">
        <v>463.85</v>
      </c>
      <c r="M217" s="31">
        <v>21.07696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623.70000000000005</v>
      </c>
      <c r="D218" s="36">
        <v>623.30000000000007</v>
      </c>
      <c r="E218" s="36">
        <v>617.15000000000009</v>
      </c>
      <c r="F218" s="36">
        <v>610.6</v>
      </c>
      <c r="G218" s="36">
        <v>604.45000000000005</v>
      </c>
      <c r="H218" s="36">
        <v>629.85000000000014</v>
      </c>
      <c r="I218" s="36">
        <v>636</v>
      </c>
      <c r="J218" s="36">
        <v>642.55000000000018</v>
      </c>
      <c r="K218" s="31">
        <v>629.45000000000005</v>
      </c>
      <c r="L218" s="31">
        <v>616.75</v>
      </c>
      <c r="M218" s="31">
        <v>48.396700000000003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4740.45</v>
      </c>
      <c r="D219" s="36">
        <v>4686.4833333333336</v>
      </c>
      <c r="E219" s="36">
        <v>4623.9666666666672</v>
      </c>
      <c r="F219" s="36">
        <v>4507.4833333333336</v>
      </c>
      <c r="G219" s="36">
        <v>4444.9666666666672</v>
      </c>
      <c r="H219" s="36">
        <v>4802.9666666666672</v>
      </c>
      <c r="I219" s="36">
        <v>4865.4833333333336</v>
      </c>
      <c r="J219" s="36">
        <v>4981.9666666666672</v>
      </c>
      <c r="K219" s="31">
        <v>4749</v>
      </c>
      <c r="L219" s="31">
        <v>4570</v>
      </c>
      <c r="M219" s="31">
        <v>20.00224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296.2</v>
      </c>
      <c r="D220" s="36">
        <v>293.10000000000002</v>
      </c>
      <c r="E220" s="36">
        <v>288.70000000000005</v>
      </c>
      <c r="F220" s="36">
        <v>281.20000000000005</v>
      </c>
      <c r="G220" s="36">
        <v>276.80000000000007</v>
      </c>
      <c r="H220" s="36">
        <v>300.60000000000002</v>
      </c>
      <c r="I220" s="36">
        <v>305</v>
      </c>
      <c r="J220" s="36">
        <v>312.5</v>
      </c>
      <c r="K220" s="31">
        <v>297.5</v>
      </c>
      <c r="L220" s="31">
        <v>285.60000000000002</v>
      </c>
      <c r="M220" s="31">
        <v>38.604689999999998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396.8</v>
      </c>
      <c r="D221" s="36">
        <v>396.16666666666669</v>
      </c>
      <c r="E221" s="36">
        <v>388.83333333333337</v>
      </c>
      <c r="F221" s="36">
        <v>380.86666666666667</v>
      </c>
      <c r="G221" s="36">
        <v>373.53333333333336</v>
      </c>
      <c r="H221" s="36">
        <v>404.13333333333338</v>
      </c>
      <c r="I221" s="36">
        <v>411.46666666666675</v>
      </c>
      <c r="J221" s="36">
        <v>419.43333333333339</v>
      </c>
      <c r="K221" s="31">
        <v>403.5</v>
      </c>
      <c r="L221" s="31">
        <v>388.2</v>
      </c>
      <c r="M221" s="31">
        <v>170.04585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2744.05</v>
      </c>
      <c r="D222" s="36">
        <v>2753.7999999999997</v>
      </c>
      <c r="E222" s="36">
        <v>2725.7499999999995</v>
      </c>
      <c r="F222" s="36">
        <v>2707.45</v>
      </c>
      <c r="G222" s="36">
        <v>2679.3999999999996</v>
      </c>
      <c r="H222" s="36">
        <v>2772.0999999999995</v>
      </c>
      <c r="I222" s="36">
        <v>2800.1499999999996</v>
      </c>
      <c r="J222" s="36">
        <v>2818.4499999999994</v>
      </c>
      <c r="K222" s="31">
        <v>2781.85</v>
      </c>
      <c r="L222" s="31">
        <v>2735.5</v>
      </c>
      <c r="M222" s="31">
        <v>17.138750000000002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595.35</v>
      </c>
      <c r="D223" s="36">
        <v>606.25</v>
      </c>
      <c r="E223" s="36">
        <v>580.5</v>
      </c>
      <c r="F223" s="36">
        <v>565.65</v>
      </c>
      <c r="G223" s="36">
        <v>539.9</v>
      </c>
      <c r="H223" s="36">
        <v>621.1</v>
      </c>
      <c r="I223" s="36">
        <v>646.85</v>
      </c>
      <c r="J223" s="36">
        <v>661.7</v>
      </c>
      <c r="K223" s="31">
        <v>632</v>
      </c>
      <c r="L223" s="31">
        <v>591.4</v>
      </c>
      <c r="M223" s="31">
        <v>14.117760000000001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10940.3</v>
      </c>
      <c r="D224" s="36">
        <v>11052.75</v>
      </c>
      <c r="E224" s="36">
        <v>10717.55</v>
      </c>
      <c r="F224" s="36">
        <v>10494.8</v>
      </c>
      <c r="G224" s="36">
        <v>10159.599999999999</v>
      </c>
      <c r="H224" s="36">
        <v>11275.5</v>
      </c>
      <c r="I224" s="36">
        <v>11610.7</v>
      </c>
      <c r="J224" s="36">
        <v>11833.45</v>
      </c>
      <c r="K224" s="31">
        <v>11387.95</v>
      </c>
      <c r="L224" s="31">
        <v>10830</v>
      </c>
      <c r="M224" s="31">
        <v>0.42396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1011.55</v>
      </c>
      <c r="D225" s="36">
        <v>1020.15</v>
      </c>
      <c r="E225" s="36">
        <v>998.45</v>
      </c>
      <c r="F225" s="36">
        <v>985.35</v>
      </c>
      <c r="G225" s="36">
        <v>963.65000000000009</v>
      </c>
      <c r="H225" s="36">
        <v>1033.25</v>
      </c>
      <c r="I225" s="36">
        <v>1054.95</v>
      </c>
      <c r="J225" s="36">
        <v>1068.05</v>
      </c>
      <c r="K225" s="31">
        <v>1041.8499999999999</v>
      </c>
      <c r="L225" s="31">
        <v>1007.05</v>
      </c>
      <c r="M225" s="31">
        <v>1.73516</v>
      </c>
      <c r="N225" s="1"/>
      <c r="O225" s="1"/>
    </row>
    <row r="226" spans="1:15" ht="12.75" customHeight="1">
      <c r="A226" s="33">
        <v>216</v>
      </c>
      <c r="B226" s="53" t="s">
        <v>861</v>
      </c>
      <c r="C226" s="31">
        <v>455.9</v>
      </c>
      <c r="D226" s="36">
        <v>453.31666666666666</v>
      </c>
      <c r="E226" s="36">
        <v>447.88333333333333</v>
      </c>
      <c r="F226" s="36">
        <v>439.86666666666667</v>
      </c>
      <c r="G226" s="36">
        <v>434.43333333333334</v>
      </c>
      <c r="H226" s="36">
        <v>461.33333333333331</v>
      </c>
      <c r="I226" s="36">
        <v>466.76666666666659</v>
      </c>
      <c r="J226" s="36">
        <v>474.7833333333333</v>
      </c>
      <c r="K226" s="31">
        <v>458.75</v>
      </c>
      <c r="L226" s="31">
        <v>445.3</v>
      </c>
      <c r="M226" s="31">
        <v>4.8741700000000003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51574.25</v>
      </c>
      <c r="D227" s="36">
        <v>51505.766666666663</v>
      </c>
      <c r="E227" s="36">
        <v>51012.533333333326</v>
      </c>
      <c r="F227" s="36">
        <v>50450.816666666666</v>
      </c>
      <c r="G227" s="36">
        <v>49957.583333333328</v>
      </c>
      <c r="H227" s="36">
        <v>52067.483333333323</v>
      </c>
      <c r="I227" s="36">
        <v>52560.71666666666</v>
      </c>
      <c r="J227" s="36">
        <v>53122.43333333332</v>
      </c>
      <c r="K227" s="31">
        <v>51999</v>
      </c>
      <c r="L227" s="31">
        <v>50944.05</v>
      </c>
      <c r="M227" s="31">
        <v>0.11856999999999999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298.5</v>
      </c>
      <c r="D228" s="36">
        <v>295.16666666666669</v>
      </c>
      <c r="E228" s="36">
        <v>290.63333333333338</v>
      </c>
      <c r="F228" s="36">
        <v>282.76666666666671</v>
      </c>
      <c r="G228" s="36">
        <v>278.23333333333341</v>
      </c>
      <c r="H228" s="36">
        <v>303.03333333333336</v>
      </c>
      <c r="I228" s="36">
        <v>307.56666666666666</v>
      </c>
      <c r="J228" s="36">
        <v>315.43333333333334</v>
      </c>
      <c r="K228" s="31">
        <v>299.7</v>
      </c>
      <c r="L228" s="31">
        <v>287.3</v>
      </c>
      <c r="M228" s="31">
        <v>95.109949999999998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1172.45</v>
      </c>
      <c r="D229" s="36">
        <v>1171.2833333333333</v>
      </c>
      <c r="E229" s="36">
        <v>1162.7666666666667</v>
      </c>
      <c r="F229" s="36">
        <v>1153.0833333333333</v>
      </c>
      <c r="G229" s="36">
        <v>1144.5666666666666</v>
      </c>
      <c r="H229" s="36">
        <v>1180.9666666666667</v>
      </c>
      <c r="I229" s="36">
        <v>1189.4833333333331</v>
      </c>
      <c r="J229" s="36">
        <v>1199.1666666666667</v>
      </c>
      <c r="K229" s="31">
        <v>1179.8</v>
      </c>
      <c r="L229" s="31">
        <v>1161.5999999999999</v>
      </c>
      <c r="M229" s="31">
        <v>157.53644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1935.05</v>
      </c>
      <c r="D230" s="36">
        <v>1938.9333333333334</v>
      </c>
      <c r="E230" s="36">
        <v>1925.1166666666668</v>
      </c>
      <c r="F230" s="36">
        <v>1915.1833333333334</v>
      </c>
      <c r="G230" s="36">
        <v>1901.3666666666668</v>
      </c>
      <c r="H230" s="36">
        <v>1948.8666666666668</v>
      </c>
      <c r="I230" s="36">
        <v>1962.6833333333334</v>
      </c>
      <c r="J230" s="36">
        <v>1972.6166666666668</v>
      </c>
      <c r="K230" s="31">
        <v>1952.75</v>
      </c>
      <c r="L230" s="31">
        <v>1929</v>
      </c>
      <c r="M230" s="31">
        <v>6.6718900000000003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726.05</v>
      </c>
      <c r="D231" s="36">
        <v>719.85</v>
      </c>
      <c r="E231" s="36">
        <v>711.2</v>
      </c>
      <c r="F231" s="36">
        <v>696.35</v>
      </c>
      <c r="G231" s="36">
        <v>687.7</v>
      </c>
      <c r="H231" s="36">
        <v>734.7</v>
      </c>
      <c r="I231" s="36">
        <v>743.34999999999991</v>
      </c>
      <c r="J231" s="36">
        <v>758.2</v>
      </c>
      <c r="K231" s="31">
        <v>728.5</v>
      </c>
      <c r="L231" s="31">
        <v>705</v>
      </c>
      <c r="M231" s="31">
        <v>14.72564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747.8</v>
      </c>
      <c r="D232" s="36">
        <v>749.68333333333339</v>
      </c>
      <c r="E232" s="36">
        <v>740.36666666666679</v>
      </c>
      <c r="F232" s="36">
        <v>732.93333333333339</v>
      </c>
      <c r="G232" s="36">
        <v>723.61666666666679</v>
      </c>
      <c r="H232" s="36">
        <v>757.11666666666679</v>
      </c>
      <c r="I232" s="36">
        <v>766.43333333333339</v>
      </c>
      <c r="J232" s="36">
        <v>773.86666666666679</v>
      </c>
      <c r="K232" s="31">
        <v>759</v>
      </c>
      <c r="L232" s="31">
        <v>742.25</v>
      </c>
      <c r="M232" s="31">
        <v>1.27763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95.54</v>
      </c>
      <c r="D233" s="36">
        <v>94.63666666666667</v>
      </c>
      <c r="E233" s="36">
        <v>93.323333333333338</v>
      </c>
      <c r="F233" s="36">
        <v>91.106666666666669</v>
      </c>
      <c r="G233" s="36">
        <v>89.793333333333337</v>
      </c>
      <c r="H233" s="36">
        <v>96.853333333333339</v>
      </c>
      <c r="I233" s="36">
        <v>98.166666666666671</v>
      </c>
      <c r="J233" s="36">
        <v>100.38333333333334</v>
      </c>
      <c r="K233" s="31">
        <v>95.95</v>
      </c>
      <c r="L233" s="31">
        <v>92.42</v>
      </c>
      <c r="M233" s="31">
        <v>157.76012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72.53</v>
      </c>
      <c r="D234" s="36">
        <v>72.5</v>
      </c>
      <c r="E234" s="36">
        <v>72</v>
      </c>
      <c r="F234" s="36">
        <v>71.47</v>
      </c>
      <c r="G234" s="36">
        <v>70.97</v>
      </c>
      <c r="H234" s="36">
        <v>73.03</v>
      </c>
      <c r="I234" s="36">
        <v>73.53</v>
      </c>
      <c r="J234" s="36">
        <v>74.06</v>
      </c>
      <c r="K234" s="31">
        <v>73</v>
      </c>
      <c r="L234" s="31">
        <v>71.97</v>
      </c>
      <c r="M234" s="31">
        <v>255.23344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107.18</v>
      </c>
      <c r="D235" s="36">
        <v>106.97333333333331</v>
      </c>
      <c r="E235" s="36">
        <v>106.36666666666663</v>
      </c>
      <c r="F235" s="36">
        <v>105.55333333333331</v>
      </c>
      <c r="G235" s="36">
        <v>104.94666666666663</v>
      </c>
      <c r="H235" s="36">
        <v>107.78666666666663</v>
      </c>
      <c r="I235" s="36">
        <v>108.39333333333332</v>
      </c>
      <c r="J235" s="36">
        <v>109.20666666666664</v>
      </c>
      <c r="K235" s="31">
        <v>107.58</v>
      </c>
      <c r="L235" s="31">
        <v>106.16</v>
      </c>
      <c r="M235" s="31">
        <v>55.61195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440.55</v>
      </c>
      <c r="D236" s="36">
        <v>434.28333333333336</v>
      </c>
      <c r="E236" s="36">
        <v>426.4666666666667</v>
      </c>
      <c r="F236" s="36">
        <v>412.38333333333333</v>
      </c>
      <c r="G236" s="36">
        <v>404.56666666666666</v>
      </c>
      <c r="H236" s="36">
        <v>448.36666666666673</v>
      </c>
      <c r="I236" s="36">
        <v>456.18333333333345</v>
      </c>
      <c r="J236" s="36">
        <v>470.26666666666677</v>
      </c>
      <c r="K236" s="31">
        <v>442.1</v>
      </c>
      <c r="L236" s="31">
        <v>420.2</v>
      </c>
      <c r="M236" s="31">
        <v>16.203289999999999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62.78</v>
      </c>
      <c r="D237" s="36">
        <v>62.113333333333337</v>
      </c>
      <c r="E237" s="36">
        <v>61.226666666666674</v>
      </c>
      <c r="F237" s="36">
        <v>59.673333333333339</v>
      </c>
      <c r="G237" s="36">
        <v>58.786666666666676</v>
      </c>
      <c r="H237" s="36">
        <v>63.666666666666671</v>
      </c>
      <c r="I237" s="36">
        <v>64.553333333333342</v>
      </c>
      <c r="J237" s="36">
        <v>66.106666666666669</v>
      </c>
      <c r="K237" s="31">
        <v>63</v>
      </c>
      <c r="L237" s="31">
        <v>60.56</v>
      </c>
      <c r="M237" s="31">
        <v>219.93333000000001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274.45</v>
      </c>
      <c r="D238" s="36">
        <v>270.79999999999995</v>
      </c>
      <c r="E238" s="36">
        <v>265.19999999999993</v>
      </c>
      <c r="F238" s="36">
        <v>255.95</v>
      </c>
      <c r="G238" s="36">
        <v>250.34999999999997</v>
      </c>
      <c r="H238" s="36">
        <v>280.0499999999999</v>
      </c>
      <c r="I238" s="36">
        <v>285.64999999999992</v>
      </c>
      <c r="J238" s="36">
        <v>294.89999999999986</v>
      </c>
      <c r="K238" s="31">
        <v>276.39999999999998</v>
      </c>
      <c r="L238" s="31">
        <v>261.55</v>
      </c>
      <c r="M238" s="31">
        <v>105.58975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492.65</v>
      </c>
      <c r="D239" s="36">
        <v>492.11666666666662</v>
      </c>
      <c r="E239" s="36">
        <v>488.63333333333321</v>
      </c>
      <c r="F239" s="36">
        <v>484.61666666666662</v>
      </c>
      <c r="G239" s="36">
        <v>481.13333333333321</v>
      </c>
      <c r="H239" s="36">
        <v>496.13333333333321</v>
      </c>
      <c r="I239" s="36">
        <v>499.61666666666667</v>
      </c>
      <c r="J239" s="36">
        <v>503.63333333333321</v>
      </c>
      <c r="K239" s="31">
        <v>495.6</v>
      </c>
      <c r="L239" s="31">
        <v>488.1</v>
      </c>
      <c r="M239" s="31">
        <v>109.00585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294.25</v>
      </c>
      <c r="D240" s="36">
        <v>290.73333333333335</v>
      </c>
      <c r="E240" s="36">
        <v>285.01666666666671</v>
      </c>
      <c r="F240" s="36">
        <v>275.78333333333336</v>
      </c>
      <c r="G240" s="36">
        <v>270.06666666666672</v>
      </c>
      <c r="H240" s="36">
        <v>299.9666666666667</v>
      </c>
      <c r="I240" s="36">
        <v>305.68333333333339</v>
      </c>
      <c r="J240" s="36">
        <v>314.91666666666669</v>
      </c>
      <c r="K240" s="31">
        <v>296.45</v>
      </c>
      <c r="L240" s="31">
        <v>281.5</v>
      </c>
      <c r="M240" s="31">
        <v>9.3918700000000008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368.05</v>
      </c>
      <c r="D241" s="36">
        <v>367.43333333333334</v>
      </c>
      <c r="E241" s="36">
        <v>364.66666666666669</v>
      </c>
      <c r="F241" s="36">
        <v>361.28333333333336</v>
      </c>
      <c r="G241" s="36">
        <v>358.51666666666671</v>
      </c>
      <c r="H241" s="36">
        <v>370.81666666666666</v>
      </c>
      <c r="I241" s="36">
        <v>373.58333333333331</v>
      </c>
      <c r="J241" s="36">
        <v>376.96666666666664</v>
      </c>
      <c r="K241" s="31">
        <v>370.2</v>
      </c>
      <c r="L241" s="31">
        <v>364.05</v>
      </c>
      <c r="M241" s="31">
        <v>15.225250000000001</v>
      </c>
      <c r="N241" s="1"/>
      <c r="O241" s="1"/>
    </row>
    <row r="242" spans="1:15" ht="12.75" customHeight="1">
      <c r="A242" s="33">
        <v>232</v>
      </c>
      <c r="B242" s="53" t="s">
        <v>914</v>
      </c>
      <c r="C242" s="31">
        <v>160.56</v>
      </c>
      <c r="D242" s="36">
        <v>159.18666666666664</v>
      </c>
      <c r="E242" s="36">
        <v>157.27333333333328</v>
      </c>
      <c r="F242" s="36">
        <v>153.98666666666665</v>
      </c>
      <c r="G242" s="36">
        <v>152.0733333333333</v>
      </c>
      <c r="H242" s="36">
        <v>162.47333333333327</v>
      </c>
      <c r="I242" s="36">
        <v>164.38666666666663</v>
      </c>
      <c r="J242" s="36">
        <v>167.67333333333326</v>
      </c>
      <c r="K242" s="31">
        <v>161.1</v>
      </c>
      <c r="L242" s="31">
        <v>155.9</v>
      </c>
      <c r="M242" s="31">
        <v>32.905029999999996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2752.05</v>
      </c>
      <c r="D243" s="36">
        <v>2730.0166666666669</v>
      </c>
      <c r="E243" s="36">
        <v>2672.0333333333338</v>
      </c>
      <c r="F243" s="36">
        <v>2592.0166666666669</v>
      </c>
      <c r="G243" s="36">
        <v>2534.0333333333338</v>
      </c>
      <c r="H243" s="36">
        <v>2810.0333333333338</v>
      </c>
      <c r="I243" s="36">
        <v>2868.0166666666664</v>
      </c>
      <c r="J243" s="36">
        <v>2948.0333333333338</v>
      </c>
      <c r="K243" s="31">
        <v>2788</v>
      </c>
      <c r="L243" s="31">
        <v>2650</v>
      </c>
      <c r="M243" s="31">
        <v>2.8891800000000001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569.54999999999995</v>
      </c>
      <c r="D244" s="36">
        <v>566.98333333333323</v>
      </c>
      <c r="E244" s="36">
        <v>561.56666666666649</v>
      </c>
      <c r="F244" s="36">
        <v>553.58333333333326</v>
      </c>
      <c r="G244" s="36">
        <v>548.16666666666652</v>
      </c>
      <c r="H244" s="36">
        <v>574.96666666666647</v>
      </c>
      <c r="I244" s="36">
        <v>580.38333333333321</v>
      </c>
      <c r="J244" s="36">
        <v>588.36666666666645</v>
      </c>
      <c r="K244" s="31">
        <v>572.4</v>
      </c>
      <c r="L244" s="31">
        <v>559</v>
      </c>
      <c r="M244" s="31">
        <v>12.690289999999999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197.87</v>
      </c>
      <c r="D245" s="36">
        <v>196.22333333333336</v>
      </c>
      <c r="E245" s="36">
        <v>192.69666666666672</v>
      </c>
      <c r="F245" s="36">
        <v>187.52333333333337</v>
      </c>
      <c r="G245" s="36">
        <v>183.99666666666673</v>
      </c>
      <c r="H245" s="36">
        <v>201.3966666666667</v>
      </c>
      <c r="I245" s="36">
        <v>204.92333333333335</v>
      </c>
      <c r="J245" s="36">
        <v>210.09666666666669</v>
      </c>
      <c r="K245" s="31">
        <v>199.75</v>
      </c>
      <c r="L245" s="31">
        <v>191.05</v>
      </c>
      <c r="M245" s="31">
        <v>163.34341000000001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620.6</v>
      </c>
      <c r="D246" s="36">
        <v>614.91666666666663</v>
      </c>
      <c r="E246" s="36">
        <v>606.08333333333326</v>
      </c>
      <c r="F246" s="36">
        <v>591.56666666666661</v>
      </c>
      <c r="G246" s="36">
        <v>582.73333333333323</v>
      </c>
      <c r="H246" s="36">
        <v>629.43333333333328</v>
      </c>
      <c r="I246" s="36">
        <v>638.26666666666654</v>
      </c>
      <c r="J246" s="36">
        <v>652.7833333333333</v>
      </c>
      <c r="K246" s="31">
        <v>623.75</v>
      </c>
      <c r="L246" s="31">
        <v>600.4</v>
      </c>
      <c r="M246" s="31">
        <v>27.16217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172.22</v>
      </c>
      <c r="D247" s="36">
        <v>171.26333333333332</v>
      </c>
      <c r="E247" s="36">
        <v>170.02666666666664</v>
      </c>
      <c r="F247" s="36">
        <v>167.83333333333331</v>
      </c>
      <c r="G247" s="36">
        <v>166.59666666666664</v>
      </c>
      <c r="H247" s="36">
        <v>173.45666666666665</v>
      </c>
      <c r="I247" s="36">
        <v>174.69333333333333</v>
      </c>
      <c r="J247" s="36">
        <v>176.88666666666666</v>
      </c>
      <c r="K247" s="31">
        <v>172.5</v>
      </c>
      <c r="L247" s="31">
        <v>169.07</v>
      </c>
      <c r="M247" s="31">
        <v>155.91095000000001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61.91</v>
      </c>
      <c r="D248" s="36">
        <v>61.51</v>
      </c>
      <c r="E248" s="36">
        <v>60.62</v>
      </c>
      <c r="F248" s="36">
        <v>59.33</v>
      </c>
      <c r="G248" s="36">
        <v>58.44</v>
      </c>
      <c r="H248" s="36">
        <v>62.8</v>
      </c>
      <c r="I248" s="36">
        <v>63.69</v>
      </c>
      <c r="J248" s="36">
        <v>64.97999999999999</v>
      </c>
      <c r="K248" s="31">
        <v>62.4</v>
      </c>
      <c r="L248" s="31">
        <v>60.22</v>
      </c>
      <c r="M248" s="31">
        <v>136.97026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930.85</v>
      </c>
      <c r="D249" s="36">
        <v>928.75</v>
      </c>
      <c r="E249" s="36">
        <v>923.4</v>
      </c>
      <c r="F249" s="36">
        <v>915.94999999999993</v>
      </c>
      <c r="G249" s="36">
        <v>910.59999999999991</v>
      </c>
      <c r="H249" s="36">
        <v>936.2</v>
      </c>
      <c r="I249" s="36">
        <v>941.55</v>
      </c>
      <c r="J249" s="36">
        <v>949.00000000000011</v>
      </c>
      <c r="K249" s="31">
        <v>934.1</v>
      </c>
      <c r="L249" s="31">
        <v>921.3</v>
      </c>
      <c r="M249" s="31">
        <v>11.74614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182.41</v>
      </c>
      <c r="D250" s="36">
        <v>180.82000000000002</v>
      </c>
      <c r="E250" s="36">
        <v>178.64000000000004</v>
      </c>
      <c r="F250" s="36">
        <v>174.87000000000003</v>
      </c>
      <c r="G250" s="36">
        <v>172.69000000000005</v>
      </c>
      <c r="H250" s="36">
        <v>184.59000000000003</v>
      </c>
      <c r="I250" s="36">
        <v>186.77000000000004</v>
      </c>
      <c r="J250" s="36">
        <v>190.54000000000002</v>
      </c>
      <c r="K250" s="31">
        <v>183</v>
      </c>
      <c r="L250" s="31">
        <v>177.05</v>
      </c>
      <c r="M250" s="31">
        <v>469.32256000000001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1478.2</v>
      </c>
      <c r="D251" s="36">
        <v>1459.6499999999999</v>
      </c>
      <c r="E251" s="36">
        <v>1428.5499999999997</v>
      </c>
      <c r="F251" s="36">
        <v>1378.8999999999999</v>
      </c>
      <c r="G251" s="36">
        <v>1347.7999999999997</v>
      </c>
      <c r="H251" s="36">
        <v>1509.2999999999997</v>
      </c>
      <c r="I251" s="36">
        <v>1540.3999999999996</v>
      </c>
      <c r="J251" s="36">
        <v>1590.0499999999997</v>
      </c>
      <c r="K251" s="31">
        <v>1490.75</v>
      </c>
      <c r="L251" s="31">
        <v>1410</v>
      </c>
      <c r="M251" s="31">
        <v>2.0274700000000001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547.75</v>
      </c>
      <c r="D252" s="36">
        <v>544.88333333333333</v>
      </c>
      <c r="E252" s="36">
        <v>540.91666666666663</v>
      </c>
      <c r="F252" s="36">
        <v>534.08333333333326</v>
      </c>
      <c r="G252" s="36">
        <v>530.11666666666656</v>
      </c>
      <c r="H252" s="36">
        <v>551.7166666666667</v>
      </c>
      <c r="I252" s="36">
        <v>555.68333333333339</v>
      </c>
      <c r="J252" s="36">
        <v>562.51666666666677</v>
      </c>
      <c r="K252" s="31">
        <v>548.85</v>
      </c>
      <c r="L252" s="31">
        <v>538.04999999999995</v>
      </c>
      <c r="M252" s="31">
        <v>10.433949999999999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421.3</v>
      </c>
      <c r="D253" s="36">
        <v>419.43333333333334</v>
      </c>
      <c r="E253" s="36">
        <v>416.36666666666667</v>
      </c>
      <c r="F253" s="36">
        <v>411.43333333333334</v>
      </c>
      <c r="G253" s="36">
        <v>408.36666666666667</v>
      </c>
      <c r="H253" s="36">
        <v>424.36666666666667</v>
      </c>
      <c r="I253" s="36">
        <v>427.43333333333339</v>
      </c>
      <c r="J253" s="36">
        <v>432.36666666666667</v>
      </c>
      <c r="K253" s="31">
        <v>422.5</v>
      </c>
      <c r="L253" s="31">
        <v>414.5</v>
      </c>
      <c r="M253" s="31">
        <v>125.73368000000001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1345.15</v>
      </c>
      <c r="D254" s="36">
        <v>1357.95</v>
      </c>
      <c r="E254" s="36">
        <v>1316.4</v>
      </c>
      <c r="F254" s="36">
        <v>1287.6500000000001</v>
      </c>
      <c r="G254" s="36">
        <v>1246.1000000000001</v>
      </c>
      <c r="H254" s="36">
        <v>1386.7</v>
      </c>
      <c r="I254" s="36">
        <v>1428.2499999999998</v>
      </c>
      <c r="J254" s="36">
        <v>1457</v>
      </c>
      <c r="K254" s="31">
        <v>1399.5</v>
      </c>
      <c r="L254" s="31">
        <v>1329.2</v>
      </c>
      <c r="M254" s="31">
        <v>87.288520000000005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7048.65</v>
      </c>
      <c r="D255" s="36">
        <v>6990.5999999999995</v>
      </c>
      <c r="E255" s="36">
        <v>6897.2999999999993</v>
      </c>
      <c r="F255" s="36">
        <v>6745.95</v>
      </c>
      <c r="G255" s="36">
        <v>6652.65</v>
      </c>
      <c r="H255" s="36">
        <v>7141.9499999999989</v>
      </c>
      <c r="I255" s="36">
        <v>7235.25</v>
      </c>
      <c r="J255" s="36">
        <v>7386.5999999999985</v>
      </c>
      <c r="K255" s="31">
        <v>7083.9</v>
      </c>
      <c r="L255" s="31">
        <v>6839.25</v>
      </c>
      <c r="M255" s="31">
        <v>5.6893099999999999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1791.65</v>
      </c>
      <c r="D256" s="36">
        <v>1783.8833333333332</v>
      </c>
      <c r="E256" s="36">
        <v>1769.8666666666663</v>
      </c>
      <c r="F256" s="36">
        <v>1748.083333333333</v>
      </c>
      <c r="G256" s="36">
        <v>1734.0666666666662</v>
      </c>
      <c r="H256" s="36">
        <v>1805.6666666666665</v>
      </c>
      <c r="I256" s="36">
        <v>1819.6833333333334</v>
      </c>
      <c r="J256" s="36">
        <v>1841.4666666666667</v>
      </c>
      <c r="K256" s="31">
        <v>1797.9</v>
      </c>
      <c r="L256" s="31">
        <v>1762.1</v>
      </c>
      <c r="M256" s="31">
        <v>50.943289999999998</v>
      </c>
      <c r="N256" s="1"/>
      <c r="O256" s="1"/>
    </row>
    <row r="257" spans="1:15" ht="12.75" customHeight="1">
      <c r="A257" s="33">
        <v>247</v>
      </c>
      <c r="B257" s="53" t="s">
        <v>862</v>
      </c>
      <c r="C257" s="31">
        <v>172.63</v>
      </c>
      <c r="D257" s="36">
        <v>171.61333333333334</v>
      </c>
      <c r="E257" s="36">
        <v>168.23666666666668</v>
      </c>
      <c r="F257" s="36">
        <v>163.84333333333333</v>
      </c>
      <c r="G257" s="36">
        <v>160.46666666666667</v>
      </c>
      <c r="H257" s="36">
        <v>176.00666666666669</v>
      </c>
      <c r="I257" s="36">
        <v>179.38333333333335</v>
      </c>
      <c r="J257" s="36">
        <v>183.7766666666667</v>
      </c>
      <c r="K257" s="31">
        <v>174.99</v>
      </c>
      <c r="L257" s="31">
        <v>167.22</v>
      </c>
      <c r="M257" s="31">
        <v>85.500900000000001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943.75</v>
      </c>
      <c r="D258" s="36">
        <v>935.73333333333323</v>
      </c>
      <c r="E258" s="36">
        <v>926.01666666666642</v>
      </c>
      <c r="F258" s="36">
        <v>908.28333333333319</v>
      </c>
      <c r="G258" s="36">
        <v>898.56666666666638</v>
      </c>
      <c r="H258" s="36">
        <v>953.46666666666647</v>
      </c>
      <c r="I258" s="36">
        <v>963.18333333333339</v>
      </c>
      <c r="J258" s="36">
        <v>980.91666666666652</v>
      </c>
      <c r="K258" s="31">
        <v>945.45</v>
      </c>
      <c r="L258" s="31">
        <v>918</v>
      </c>
      <c r="M258" s="31">
        <v>1.2272400000000001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4317.8999999999996</v>
      </c>
      <c r="D259" s="36">
        <v>4314.8166666666666</v>
      </c>
      <c r="E259" s="36">
        <v>4281.6333333333332</v>
      </c>
      <c r="F259" s="36">
        <v>4245.3666666666668</v>
      </c>
      <c r="G259" s="36">
        <v>4212.1833333333334</v>
      </c>
      <c r="H259" s="36">
        <v>4351.083333333333</v>
      </c>
      <c r="I259" s="36">
        <v>4384.2666666666655</v>
      </c>
      <c r="J259" s="36">
        <v>4420.5333333333328</v>
      </c>
      <c r="K259" s="31">
        <v>4348</v>
      </c>
      <c r="L259" s="31">
        <v>4278.55</v>
      </c>
      <c r="M259" s="31">
        <v>4.7708199999999996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1340.5</v>
      </c>
      <c r="D260" s="36">
        <v>1336.8333333333333</v>
      </c>
      <c r="E260" s="36">
        <v>1323.6666666666665</v>
      </c>
      <c r="F260" s="36">
        <v>1306.8333333333333</v>
      </c>
      <c r="G260" s="36">
        <v>1293.6666666666665</v>
      </c>
      <c r="H260" s="36">
        <v>1353.6666666666665</v>
      </c>
      <c r="I260" s="36">
        <v>1366.833333333333</v>
      </c>
      <c r="J260" s="36">
        <v>1383.6666666666665</v>
      </c>
      <c r="K260" s="31">
        <v>1350</v>
      </c>
      <c r="L260" s="31">
        <v>1320</v>
      </c>
      <c r="M260" s="31">
        <v>5.9535299999999998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1917.35</v>
      </c>
      <c r="D261" s="36">
        <v>1914.1333333333332</v>
      </c>
      <c r="E261" s="36">
        <v>1895.2666666666664</v>
      </c>
      <c r="F261" s="36">
        <v>1873.1833333333332</v>
      </c>
      <c r="G261" s="36">
        <v>1854.3166666666664</v>
      </c>
      <c r="H261" s="36">
        <v>1936.2166666666665</v>
      </c>
      <c r="I261" s="36">
        <v>1955.0833333333333</v>
      </c>
      <c r="J261" s="36">
        <v>1977.1666666666665</v>
      </c>
      <c r="K261" s="31">
        <v>1933</v>
      </c>
      <c r="L261" s="31">
        <v>1892.05</v>
      </c>
      <c r="M261" s="31">
        <v>0.44634000000000001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4295.6000000000004</v>
      </c>
      <c r="D262" s="36">
        <v>4286.8833333333341</v>
      </c>
      <c r="E262" s="36">
        <v>4248.7666666666682</v>
      </c>
      <c r="F262" s="36">
        <v>4201.9333333333343</v>
      </c>
      <c r="G262" s="36">
        <v>4163.8166666666684</v>
      </c>
      <c r="H262" s="36">
        <v>4333.7166666666681</v>
      </c>
      <c r="I262" s="36">
        <v>4371.8333333333348</v>
      </c>
      <c r="J262" s="36">
        <v>4418.6666666666679</v>
      </c>
      <c r="K262" s="31">
        <v>4325</v>
      </c>
      <c r="L262" s="31">
        <v>4240.05</v>
      </c>
      <c r="M262" s="31">
        <v>1.0340100000000001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1865.45</v>
      </c>
      <c r="D263" s="36">
        <v>1855.2166666666665</v>
      </c>
      <c r="E263" s="36">
        <v>1832.4333333333329</v>
      </c>
      <c r="F263" s="36">
        <v>1799.4166666666665</v>
      </c>
      <c r="G263" s="36">
        <v>1776.633333333333</v>
      </c>
      <c r="H263" s="36">
        <v>1888.2333333333329</v>
      </c>
      <c r="I263" s="36">
        <v>1911.0166666666662</v>
      </c>
      <c r="J263" s="36">
        <v>1944.0333333333328</v>
      </c>
      <c r="K263" s="31">
        <v>1878</v>
      </c>
      <c r="L263" s="31">
        <v>1822.2</v>
      </c>
      <c r="M263" s="31">
        <v>0.82415000000000005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830.75</v>
      </c>
      <c r="D264" s="36">
        <v>829.81666666666661</v>
      </c>
      <c r="E264" s="36">
        <v>822.93333333333317</v>
      </c>
      <c r="F264" s="36">
        <v>815.11666666666656</v>
      </c>
      <c r="G264" s="36">
        <v>808.23333333333312</v>
      </c>
      <c r="H264" s="36">
        <v>837.63333333333321</v>
      </c>
      <c r="I264" s="36">
        <v>844.51666666666665</v>
      </c>
      <c r="J264" s="36">
        <v>852.33333333333326</v>
      </c>
      <c r="K264" s="31">
        <v>836.7</v>
      </c>
      <c r="L264" s="31">
        <v>822</v>
      </c>
      <c r="M264" s="31">
        <v>0.91252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479.4</v>
      </c>
      <c r="D265" s="36">
        <v>475.93333333333334</v>
      </c>
      <c r="E265" s="36">
        <v>467.86666666666667</v>
      </c>
      <c r="F265" s="36">
        <v>456.33333333333331</v>
      </c>
      <c r="G265" s="36">
        <v>448.26666666666665</v>
      </c>
      <c r="H265" s="36">
        <v>487.4666666666667</v>
      </c>
      <c r="I265" s="36">
        <v>495.53333333333342</v>
      </c>
      <c r="J265" s="36">
        <v>507.06666666666672</v>
      </c>
      <c r="K265" s="31">
        <v>484</v>
      </c>
      <c r="L265" s="31">
        <v>464.4</v>
      </c>
      <c r="M265" s="31">
        <v>7.4940600000000002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97.88</v>
      </c>
      <c r="D266" s="36">
        <v>97.133333333333326</v>
      </c>
      <c r="E266" s="36">
        <v>95.806666666666658</v>
      </c>
      <c r="F266" s="36">
        <v>93.733333333333334</v>
      </c>
      <c r="G266" s="36">
        <v>92.406666666666666</v>
      </c>
      <c r="H266" s="36">
        <v>99.206666666666649</v>
      </c>
      <c r="I266" s="36">
        <v>100.5333333333333</v>
      </c>
      <c r="J266" s="36">
        <v>102.60666666666664</v>
      </c>
      <c r="K266" s="31">
        <v>98.46</v>
      </c>
      <c r="L266" s="31">
        <v>95.06</v>
      </c>
      <c r="M266" s="31">
        <v>59.237560000000002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690</v>
      </c>
      <c r="D267" s="36">
        <v>688.58333333333337</v>
      </c>
      <c r="E267" s="36">
        <v>678.9666666666667</v>
      </c>
      <c r="F267" s="36">
        <v>667.93333333333328</v>
      </c>
      <c r="G267" s="36">
        <v>658.31666666666661</v>
      </c>
      <c r="H267" s="36">
        <v>699.61666666666679</v>
      </c>
      <c r="I267" s="36">
        <v>709.23333333333335</v>
      </c>
      <c r="J267" s="36">
        <v>720.26666666666688</v>
      </c>
      <c r="K267" s="31">
        <v>698.2</v>
      </c>
      <c r="L267" s="31">
        <v>677.55</v>
      </c>
      <c r="M267" s="31">
        <v>24.198309999999999</v>
      </c>
      <c r="N267" s="1"/>
      <c r="O267" s="1"/>
    </row>
    <row r="268" spans="1:15" ht="12.75" customHeight="1">
      <c r="A268" s="33">
        <v>258</v>
      </c>
      <c r="B268" s="53" t="s">
        <v>863</v>
      </c>
      <c r="C268" s="31">
        <v>320.25</v>
      </c>
      <c r="D268" s="36">
        <v>318.84999999999997</v>
      </c>
      <c r="E268" s="36">
        <v>314.89999999999992</v>
      </c>
      <c r="F268" s="36">
        <v>309.54999999999995</v>
      </c>
      <c r="G268" s="36">
        <v>305.59999999999991</v>
      </c>
      <c r="H268" s="36">
        <v>324.19999999999993</v>
      </c>
      <c r="I268" s="36">
        <v>328.15</v>
      </c>
      <c r="J268" s="36">
        <v>333.49999999999994</v>
      </c>
      <c r="K268" s="31">
        <v>322.8</v>
      </c>
      <c r="L268" s="31">
        <v>313.5</v>
      </c>
      <c r="M268" s="31">
        <v>12.055260000000001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906.45</v>
      </c>
      <c r="D269" s="36">
        <v>904.0333333333333</v>
      </c>
      <c r="E269" s="36">
        <v>897.41666666666663</v>
      </c>
      <c r="F269" s="36">
        <v>888.38333333333333</v>
      </c>
      <c r="G269" s="36">
        <v>881.76666666666665</v>
      </c>
      <c r="H269" s="36">
        <v>913.06666666666661</v>
      </c>
      <c r="I269" s="36">
        <v>919.68333333333339</v>
      </c>
      <c r="J269" s="36">
        <v>928.71666666666658</v>
      </c>
      <c r="K269" s="31">
        <v>910.65</v>
      </c>
      <c r="L269" s="31">
        <v>895</v>
      </c>
      <c r="M269" s="31">
        <v>22.620550000000001</v>
      </c>
      <c r="N269" s="1"/>
      <c r="O269" s="1"/>
    </row>
    <row r="270" spans="1:15" ht="12.75" customHeight="1">
      <c r="A270" s="33">
        <v>260</v>
      </c>
      <c r="B270" s="53" t="s">
        <v>864</v>
      </c>
      <c r="C270" s="31">
        <v>892.4</v>
      </c>
      <c r="D270" s="36">
        <v>889.76666666666677</v>
      </c>
      <c r="E270" s="36">
        <v>877.63333333333355</v>
      </c>
      <c r="F270" s="36">
        <v>862.86666666666679</v>
      </c>
      <c r="G270" s="36">
        <v>850.73333333333358</v>
      </c>
      <c r="H270" s="36">
        <v>904.53333333333353</v>
      </c>
      <c r="I270" s="36">
        <v>916.66666666666674</v>
      </c>
      <c r="J270" s="36">
        <v>931.43333333333351</v>
      </c>
      <c r="K270" s="31">
        <v>901.9</v>
      </c>
      <c r="L270" s="31">
        <v>875</v>
      </c>
      <c r="M270" s="31">
        <v>0.50804000000000005</v>
      </c>
      <c r="N270" s="1"/>
      <c r="O270" s="1"/>
    </row>
    <row r="271" spans="1:15" ht="12.75" customHeight="1">
      <c r="A271" s="33">
        <v>261</v>
      </c>
      <c r="B271" s="53" t="s">
        <v>865</v>
      </c>
      <c r="C271" s="31">
        <v>115.55</v>
      </c>
      <c r="D271" s="36">
        <v>114.87</v>
      </c>
      <c r="E271" s="36">
        <v>113.29</v>
      </c>
      <c r="F271" s="36">
        <v>111.03</v>
      </c>
      <c r="G271" s="36">
        <v>109.45</v>
      </c>
      <c r="H271" s="36">
        <v>117.13000000000001</v>
      </c>
      <c r="I271" s="36">
        <v>118.71</v>
      </c>
      <c r="J271" s="36">
        <v>120.97000000000001</v>
      </c>
      <c r="K271" s="31">
        <v>116.45</v>
      </c>
      <c r="L271" s="31">
        <v>112.61</v>
      </c>
      <c r="M271" s="31">
        <v>57.546039999999998</v>
      </c>
      <c r="N271" s="1"/>
      <c r="O271" s="1"/>
    </row>
    <row r="272" spans="1:15" ht="12.75" customHeight="1">
      <c r="A272" s="33">
        <v>262</v>
      </c>
      <c r="B272" s="53" t="s">
        <v>829</v>
      </c>
      <c r="C272" s="31">
        <v>638.35</v>
      </c>
      <c r="D272" s="36">
        <v>629.06666666666672</v>
      </c>
      <c r="E272" s="36">
        <v>606.78333333333342</v>
      </c>
      <c r="F272" s="36">
        <v>575.2166666666667</v>
      </c>
      <c r="G272" s="36">
        <v>552.93333333333339</v>
      </c>
      <c r="H272" s="36">
        <v>660.63333333333344</v>
      </c>
      <c r="I272" s="36">
        <v>682.91666666666674</v>
      </c>
      <c r="J272" s="36">
        <v>714.48333333333346</v>
      </c>
      <c r="K272" s="31">
        <v>651.35</v>
      </c>
      <c r="L272" s="31">
        <v>597.5</v>
      </c>
      <c r="M272" s="31">
        <v>22.62163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678.25</v>
      </c>
      <c r="D273" s="36">
        <v>677.31666666666672</v>
      </c>
      <c r="E273" s="36">
        <v>666.63333333333344</v>
      </c>
      <c r="F273" s="36">
        <v>655.01666666666677</v>
      </c>
      <c r="G273" s="36">
        <v>644.33333333333348</v>
      </c>
      <c r="H273" s="36">
        <v>688.93333333333339</v>
      </c>
      <c r="I273" s="36">
        <v>699.61666666666656</v>
      </c>
      <c r="J273" s="36">
        <v>711.23333333333335</v>
      </c>
      <c r="K273" s="31">
        <v>688</v>
      </c>
      <c r="L273" s="31">
        <v>665.7</v>
      </c>
      <c r="M273" s="31">
        <v>10.46461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946.4</v>
      </c>
      <c r="D274" s="36">
        <v>940.44999999999993</v>
      </c>
      <c r="E274" s="36">
        <v>931.04999999999984</v>
      </c>
      <c r="F274" s="36">
        <v>915.69999999999993</v>
      </c>
      <c r="G274" s="36">
        <v>906.29999999999984</v>
      </c>
      <c r="H274" s="36">
        <v>955.79999999999984</v>
      </c>
      <c r="I274" s="36">
        <v>965.19999999999993</v>
      </c>
      <c r="J274" s="36">
        <v>980.54999999999984</v>
      </c>
      <c r="K274" s="31">
        <v>949.85</v>
      </c>
      <c r="L274" s="31">
        <v>925.1</v>
      </c>
      <c r="M274" s="31">
        <v>22.620149999999999</v>
      </c>
      <c r="N274" s="1"/>
      <c r="O274" s="1"/>
    </row>
    <row r="275" spans="1:15" ht="12.75" customHeight="1">
      <c r="A275" s="33">
        <v>265</v>
      </c>
      <c r="B275" s="53" t="s">
        <v>866</v>
      </c>
      <c r="C275" s="31">
        <v>329.75</v>
      </c>
      <c r="D275" s="36">
        <v>326.75</v>
      </c>
      <c r="E275" s="36">
        <v>316.3</v>
      </c>
      <c r="F275" s="36">
        <v>302.85000000000002</v>
      </c>
      <c r="G275" s="36">
        <v>292.40000000000003</v>
      </c>
      <c r="H275" s="36">
        <v>340.2</v>
      </c>
      <c r="I275" s="36">
        <v>350.65000000000003</v>
      </c>
      <c r="J275" s="36">
        <v>364.09999999999997</v>
      </c>
      <c r="K275" s="31">
        <v>337.2</v>
      </c>
      <c r="L275" s="31">
        <v>313.3</v>
      </c>
      <c r="M275" s="31">
        <v>207.55735000000001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607.29999999999995</v>
      </c>
      <c r="D276" s="36">
        <v>607.6</v>
      </c>
      <c r="E276" s="36">
        <v>600.90000000000009</v>
      </c>
      <c r="F276" s="36">
        <v>594.50000000000011</v>
      </c>
      <c r="G276" s="36">
        <v>587.80000000000018</v>
      </c>
      <c r="H276" s="36">
        <v>614</v>
      </c>
      <c r="I276" s="36">
        <v>620.70000000000005</v>
      </c>
      <c r="J276" s="36">
        <v>627.09999999999991</v>
      </c>
      <c r="K276" s="31">
        <v>614.29999999999995</v>
      </c>
      <c r="L276" s="31">
        <v>601.20000000000005</v>
      </c>
      <c r="M276" s="31">
        <v>18.073149999999998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670.5</v>
      </c>
      <c r="D277" s="36">
        <v>653.48333333333335</v>
      </c>
      <c r="E277" s="36">
        <v>627.4666666666667</v>
      </c>
      <c r="F277" s="36">
        <v>584.43333333333339</v>
      </c>
      <c r="G277" s="36">
        <v>558.41666666666674</v>
      </c>
      <c r="H277" s="36">
        <v>696.51666666666665</v>
      </c>
      <c r="I277" s="36">
        <v>722.5333333333333</v>
      </c>
      <c r="J277" s="36">
        <v>765.56666666666661</v>
      </c>
      <c r="K277" s="31">
        <v>679.5</v>
      </c>
      <c r="L277" s="31">
        <v>610.45000000000005</v>
      </c>
      <c r="M277" s="31">
        <v>43.073099999999997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845.1</v>
      </c>
      <c r="D278" s="36">
        <v>842.98333333333323</v>
      </c>
      <c r="E278" s="36">
        <v>828.96666666666647</v>
      </c>
      <c r="F278" s="36">
        <v>812.83333333333326</v>
      </c>
      <c r="G278" s="36">
        <v>798.81666666666649</v>
      </c>
      <c r="H278" s="36">
        <v>859.11666666666645</v>
      </c>
      <c r="I278" s="36">
        <v>873.1333333333331</v>
      </c>
      <c r="J278" s="36">
        <v>889.26666666666642</v>
      </c>
      <c r="K278" s="31">
        <v>857</v>
      </c>
      <c r="L278" s="31">
        <v>826.85</v>
      </c>
      <c r="M278" s="31">
        <v>3.9840599999999999</v>
      </c>
      <c r="N278" s="1"/>
      <c r="O278" s="1"/>
    </row>
    <row r="279" spans="1:15" ht="12.75" customHeight="1">
      <c r="A279" s="33">
        <v>269</v>
      </c>
      <c r="B279" s="53" t="s">
        <v>867</v>
      </c>
      <c r="C279" s="31">
        <v>562.79999999999995</v>
      </c>
      <c r="D279" s="36">
        <v>560.54999999999995</v>
      </c>
      <c r="E279" s="36">
        <v>551.29999999999995</v>
      </c>
      <c r="F279" s="36">
        <v>539.79999999999995</v>
      </c>
      <c r="G279" s="36">
        <v>530.54999999999995</v>
      </c>
      <c r="H279" s="36">
        <v>572.04999999999995</v>
      </c>
      <c r="I279" s="36">
        <v>581.29999999999995</v>
      </c>
      <c r="J279" s="36">
        <v>592.79999999999995</v>
      </c>
      <c r="K279" s="31">
        <v>569.79999999999995</v>
      </c>
      <c r="L279" s="31">
        <v>549.04999999999995</v>
      </c>
      <c r="M279" s="31">
        <v>6.64201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1183.05</v>
      </c>
      <c r="D280" s="36">
        <v>1184.8666666666668</v>
      </c>
      <c r="E280" s="36">
        <v>1171.2333333333336</v>
      </c>
      <c r="F280" s="36">
        <v>1159.4166666666667</v>
      </c>
      <c r="G280" s="36">
        <v>1145.7833333333335</v>
      </c>
      <c r="H280" s="36">
        <v>1196.6833333333336</v>
      </c>
      <c r="I280" s="36">
        <v>1210.3166666666668</v>
      </c>
      <c r="J280" s="36">
        <v>1222.1333333333337</v>
      </c>
      <c r="K280" s="31">
        <v>1198.5</v>
      </c>
      <c r="L280" s="31">
        <v>1173.05</v>
      </c>
      <c r="M280" s="31">
        <v>2.6047899999999999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550.15</v>
      </c>
      <c r="D281" s="36">
        <v>545.05000000000007</v>
      </c>
      <c r="E281" s="36">
        <v>537.10000000000014</v>
      </c>
      <c r="F281" s="36">
        <v>524.05000000000007</v>
      </c>
      <c r="G281" s="36">
        <v>516.10000000000014</v>
      </c>
      <c r="H281" s="36">
        <v>558.10000000000014</v>
      </c>
      <c r="I281" s="36">
        <v>566.05000000000018</v>
      </c>
      <c r="J281" s="36">
        <v>579.10000000000014</v>
      </c>
      <c r="K281" s="31">
        <v>553</v>
      </c>
      <c r="L281" s="31">
        <v>532</v>
      </c>
      <c r="M281" s="31">
        <v>10.0351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940.9</v>
      </c>
      <c r="D282" s="36">
        <v>960.05000000000007</v>
      </c>
      <c r="E282" s="36">
        <v>910.85000000000014</v>
      </c>
      <c r="F282" s="36">
        <v>880.80000000000007</v>
      </c>
      <c r="G282" s="36">
        <v>831.60000000000014</v>
      </c>
      <c r="H282" s="36">
        <v>990.10000000000014</v>
      </c>
      <c r="I282" s="36">
        <v>1039.3000000000002</v>
      </c>
      <c r="J282" s="36">
        <v>1069.3500000000001</v>
      </c>
      <c r="K282" s="31">
        <v>1009.25</v>
      </c>
      <c r="L282" s="31">
        <v>930</v>
      </c>
      <c r="M282" s="31">
        <v>46.616070000000001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4137.2</v>
      </c>
      <c r="D283" s="36">
        <v>4102.8</v>
      </c>
      <c r="E283" s="36">
        <v>4035.4000000000005</v>
      </c>
      <c r="F283" s="36">
        <v>3933.6000000000004</v>
      </c>
      <c r="G283" s="36">
        <v>3866.2000000000007</v>
      </c>
      <c r="H283" s="36">
        <v>4204.6000000000004</v>
      </c>
      <c r="I283" s="36">
        <v>4272</v>
      </c>
      <c r="J283" s="36">
        <v>4373.8</v>
      </c>
      <c r="K283" s="31">
        <v>4170.2</v>
      </c>
      <c r="L283" s="31">
        <v>4001</v>
      </c>
      <c r="M283" s="31">
        <v>1.6304099999999999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372.15</v>
      </c>
      <c r="D284" s="36">
        <v>366.9666666666667</v>
      </c>
      <c r="E284" s="36">
        <v>358.63333333333338</v>
      </c>
      <c r="F284" s="36">
        <v>345.11666666666667</v>
      </c>
      <c r="G284" s="36">
        <v>336.78333333333336</v>
      </c>
      <c r="H284" s="36">
        <v>380.48333333333341</v>
      </c>
      <c r="I284" s="36">
        <v>388.81666666666666</v>
      </c>
      <c r="J284" s="36">
        <v>402.33333333333343</v>
      </c>
      <c r="K284" s="31">
        <v>375.3</v>
      </c>
      <c r="L284" s="31">
        <v>353.45</v>
      </c>
      <c r="M284" s="31">
        <v>13.877459999999999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1739.25</v>
      </c>
      <c r="D285" s="36">
        <v>1729.75</v>
      </c>
      <c r="E285" s="36">
        <v>1709.5</v>
      </c>
      <c r="F285" s="36">
        <v>1679.75</v>
      </c>
      <c r="G285" s="36">
        <v>1659.5</v>
      </c>
      <c r="H285" s="36">
        <v>1759.5</v>
      </c>
      <c r="I285" s="36">
        <v>1779.75</v>
      </c>
      <c r="J285" s="36">
        <v>1809.5</v>
      </c>
      <c r="K285" s="31">
        <v>1750</v>
      </c>
      <c r="L285" s="31">
        <v>1700</v>
      </c>
      <c r="M285" s="31">
        <v>5.2762399999999996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279.85000000000002</v>
      </c>
      <c r="D286" s="36">
        <v>281.96666666666664</v>
      </c>
      <c r="E286" s="36">
        <v>276.48333333333329</v>
      </c>
      <c r="F286" s="36">
        <v>273.11666666666667</v>
      </c>
      <c r="G286" s="36">
        <v>267.63333333333333</v>
      </c>
      <c r="H286" s="36">
        <v>285.33333333333326</v>
      </c>
      <c r="I286" s="36">
        <v>290.81666666666661</v>
      </c>
      <c r="J286" s="36">
        <v>294.18333333333322</v>
      </c>
      <c r="K286" s="31">
        <v>287.45</v>
      </c>
      <c r="L286" s="31">
        <v>278.60000000000002</v>
      </c>
      <c r="M286" s="31">
        <v>6.3671600000000002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924.95</v>
      </c>
      <c r="D287" s="36">
        <v>937.15</v>
      </c>
      <c r="E287" s="36">
        <v>909.3</v>
      </c>
      <c r="F287" s="36">
        <v>893.65</v>
      </c>
      <c r="G287" s="36">
        <v>865.8</v>
      </c>
      <c r="H287" s="36">
        <v>952.8</v>
      </c>
      <c r="I287" s="36">
        <v>980.65000000000009</v>
      </c>
      <c r="J287" s="36">
        <v>996.3</v>
      </c>
      <c r="K287" s="31">
        <v>965</v>
      </c>
      <c r="L287" s="31">
        <v>921.5</v>
      </c>
      <c r="M287" s="31">
        <v>1.9261299999999999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1459.3</v>
      </c>
      <c r="D288" s="36">
        <v>1440.4666666666665</v>
      </c>
      <c r="E288" s="36">
        <v>1403.9333333333329</v>
      </c>
      <c r="F288" s="36">
        <v>1348.5666666666664</v>
      </c>
      <c r="G288" s="36">
        <v>1312.0333333333328</v>
      </c>
      <c r="H288" s="36">
        <v>1495.833333333333</v>
      </c>
      <c r="I288" s="36">
        <v>1532.3666666666663</v>
      </c>
      <c r="J288" s="36">
        <v>1587.7333333333331</v>
      </c>
      <c r="K288" s="31">
        <v>1477</v>
      </c>
      <c r="L288" s="31">
        <v>1385.1</v>
      </c>
      <c r="M288" s="31">
        <v>0.87178999999999995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1233.75</v>
      </c>
      <c r="D289" s="36">
        <v>1220.8833333333334</v>
      </c>
      <c r="E289" s="36">
        <v>1201.8666666666668</v>
      </c>
      <c r="F289" s="36">
        <v>1169.9833333333333</v>
      </c>
      <c r="G289" s="36">
        <v>1150.9666666666667</v>
      </c>
      <c r="H289" s="36">
        <v>1252.7666666666669</v>
      </c>
      <c r="I289" s="36">
        <v>1271.7833333333338</v>
      </c>
      <c r="J289" s="36">
        <v>1303.666666666667</v>
      </c>
      <c r="K289" s="31">
        <v>1239.9000000000001</v>
      </c>
      <c r="L289" s="31">
        <v>1189</v>
      </c>
      <c r="M289" s="31">
        <v>2.72295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540.4</v>
      </c>
      <c r="D290" s="36">
        <v>539.79999999999995</v>
      </c>
      <c r="E290" s="36">
        <v>529.64999999999986</v>
      </c>
      <c r="F290" s="36">
        <v>518.89999999999986</v>
      </c>
      <c r="G290" s="36">
        <v>508.74999999999977</v>
      </c>
      <c r="H290" s="36">
        <v>550.54999999999995</v>
      </c>
      <c r="I290" s="36">
        <v>560.70000000000005</v>
      </c>
      <c r="J290" s="36">
        <v>571.45000000000005</v>
      </c>
      <c r="K290" s="31">
        <v>549.95000000000005</v>
      </c>
      <c r="L290" s="31">
        <v>529.04999999999995</v>
      </c>
      <c r="M290" s="31">
        <v>16.034549999999999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298.89999999999998</v>
      </c>
      <c r="D291" s="36">
        <v>297.98333333333335</v>
      </c>
      <c r="E291" s="36">
        <v>292.91666666666669</v>
      </c>
      <c r="F291" s="36">
        <v>286.93333333333334</v>
      </c>
      <c r="G291" s="36">
        <v>281.86666666666667</v>
      </c>
      <c r="H291" s="36">
        <v>303.9666666666667</v>
      </c>
      <c r="I291" s="36">
        <v>309.0333333333333</v>
      </c>
      <c r="J291" s="36">
        <v>315.01666666666671</v>
      </c>
      <c r="K291" s="31">
        <v>303.05</v>
      </c>
      <c r="L291" s="31">
        <v>292</v>
      </c>
      <c r="M291" s="31">
        <v>9.39602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215.01</v>
      </c>
      <c r="D292" s="36">
        <v>213.20666666666662</v>
      </c>
      <c r="E292" s="36">
        <v>209.87333333333325</v>
      </c>
      <c r="F292" s="36">
        <v>204.73666666666662</v>
      </c>
      <c r="G292" s="36">
        <v>201.40333333333325</v>
      </c>
      <c r="H292" s="36">
        <v>218.34333333333325</v>
      </c>
      <c r="I292" s="36">
        <v>221.67666666666662</v>
      </c>
      <c r="J292" s="36">
        <v>226.81333333333325</v>
      </c>
      <c r="K292" s="31">
        <v>216.54</v>
      </c>
      <c r="L292" s="31">
        <v>208.07</v>
      </c>
      <c r="M292" s="31">
        <v>14.337580000000001</v>
      </c>
      <c r="N292" s="1"/>
      <c r="O292" s="1"/>
    </row>
    <row r="293" spans="1:15" ht="12.75" customHeight="1">
      <c r="A293" s="33">
        <v>283</v>
      </c>
      <c r="B293" s="53" t="s">
        <v>830</v>
      </c>
      <c r="C293" s="31">
        <v>4278.3</v>
      </c>
      <c r="D293" s="36">
        <v>4245.3999999999996</v>
      </c>
      <c r="E293" s="36">
        <v>4195.7999999999993</v>
      </c>
      <c r="F293" s="36">
        <v>4113.2999999999993</v>
      </c>
      <c r="G293" s="36">
        <v>4063.6999999999989</v>
      </c>
      <c r="H293" s="36">
        <v>4327.8999999999996</v>
      </c>
      <c r="I293" s="36">
        <v>4377.5</v>
      </c>
      <c r="J293" s="36">
        <v>4460</v>
      </c>
      <c r="K293" s="31">
        <v>4295</v>
      </c>
      <c r="L293" s="31">
        <v>4162.8999999999996</v>
      </c>
      <c r="M293" s="31">
        <v>0.84580999999999995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849.9</v>
      </c>
      <c r="D294" s="36">
        <v>845.80000000000007</v>
      </c>
      <c r="E294" s="36">
        <v>834.60000000000014</v>
      </c>
      <c r="F294" s="36">
        <v>819.30000000000007</v>
      </c>
      <c r="G294" s="36">
        <v>808.10000000000014</v>
      </c>
      <c r="H294" s="36">
        <v>861.10000000000014</v>
      </c>
      <c r="I294" s="36">
        <v>872.30000000000018</v>
      </c>
      <c r="J294" s="36">
        <v>887.60000000000014</v>
      </c>
      <c r="K294" s="31">
        <v>857</v>
      </c>
      <c r="L294" s="31">
        <v>830.5</v>
      </c>
      <c r="M294" s="31">
        <v>2.6122999999999998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843.45</v>
      </c>
      <c r="D295" s="36">
        <v>846.81666666666661</v>
      </c>
      <c r="E295" s="36">
        <v>834.73333333333323</v>
      </c>
      <c r="F295" s="36">
        <v>826.01666666666665</v>
      </c>
      <c r="G295" s="36">
        <v>813.93333333333328</v>
      </c>
      <c r="H295" s="36">
        <v>855.53333333333319</v>
      </c>
      <c r="I295" s="36">
        <v>867.61666666666667</v>
      </c>
      <c r="J295" s="36">
        <v>876.33333333333314</v>
      </c>
      <c r="K295" s="31">
        <v>858.9</v>
      </c>
      <c r="L295" s="31">
        <v>838.1</v>
      </c>
      <c r="M295" s="31">
        <v>5.4109699999999998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1776.55</v>
      </c>
      <c r="D296" s="36">
        <v>1774.3999999999999</v>
      </c>
      <c r="E296" s="36">
        <v>1762.1999999999998</v>
      </c>
      <c r="F296" s="36">
        <v>1747.85</v>
      </c>
      <c r="G296" s="36">
        <v>1735.6499999999999</v>
      </c>
      <c r="H296" s="36">
        <v>1788.7499999999998</v>
      </c>
      <c r="I296" s="36">
        <v>1800.95</v>
      </c>
      <c r="J296" s="36">
        <v>1815.2999999999997</v>
      </c>
      <c r="K296" s="31">
        <v>1786.6</v>
      </c>
      <c r="L296" s="31">
        <v>1760.05</v>
      </c>
      <c r="M296" s="31">
        <v>35.377450000000003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2140.6</v>
      </c>
      <c r="D297" s="36">
        <v>2133.9333333333329</v>
      </c>
      <c r="E297" s="36">
        <v>2111.9166666666661</v>
      </c>
      <c r="F297" s="36">
        <v>2083.2333333333331</v>
      </c>
      <c r="G297" s="36">
        <v>2061.2166666666662</v>
      </c>
      <c r="H297" s="36">
        <v>2162.6166666666659</v>
      </c>
      <c r="I297" s="36">
        <v>2184.6333333333332</v>
      </c>
      <c r="J297" s="36">
        <v>2213.3166666666657</v>
      </c>
      <c r="K297" s="31">
        <v>2155.9499999999998</v>
      </c>
      <c r="L297" s="31">
        <v>2105.25</v>
      </c>
      <c r="M297" s="31">
        <v>0.45804</v>
      </c>
      <c r="N297" s="1"/>
      <c r="O297" s="1"/>
    </row>
    <row r="298" spans="1:15" ht="12.75" customHeight="1">
      <c r="A298" s="33">
        <v>288</v>
      </c>
      <c r="B298" s="53" t="s">
        <v>841</v>
      </c>
      <c r="C298" s="31">
        <v>169.51</v>
      </c>
      <c r="D298" s="36">
        <v>169.33666666666667</v>
      </c>
      <c r="E298" s="36">
        <v>166.87333333333333</v>
      </c>
      <c r="F298" s="36">
        <v>164.23666666666665</v>
      </c>
      <c r="G298" s="36">
        <v>161.77333333333331</v>
      </c>
      <c r="H298" s="36">
        <v>171.97333333333336</v>
      </c>
      <c r="I298" s="36">
        <v>174.43666666666667</v>
      </c>
      <c r="J298" s="36">
        <v>177.07333333333338</v>
      </c>
      <c r="K298" s="31">
        <v>171.8</v>
      </c>
      <c r="L298" s="31">
        <v>166.7</v>
      </c>
      <c r="M298" s="31">
        <v>46.594769999999997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4962</v>
      </c>
      <c r="D299" s="36">
        <v>4946.666666666667</v>
      </c>
      <c r="E299" s="36">
        <v>4903.3333333333339</v>
      </c>
      <c r="F299" s="36">
        <v>4844.666666666667</v>
      </c>
      <c r="G299" s="36">
        <v>4801.3333333333339</v>
      </c>
      <c r="H299" s="36">
        <v>5005.3333333333339</v>
      </c>
      <c r="I299" s="36">
        <v>5048.6666666666679</v>
      </c>
      <c r="J299" s="36">
        <v>5107.3333333333339</v>
      </c>
      <c r="K299" s="31">
        <v>4990</v>
      </c>
      <c r="L299" s="31">
        <v>4888</v>
      </c>
      <c r="M299" s="31">
        <v>0.90134999999999998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637.15</v>
      </c>
      <c r="D300" s="36">
        <v>646.78333333333342</v>
      </c>
      <c r="E300" s="36">
        <v>623.56666666666683</v>
      </c>
      <c r="F300" s="36">
        <v>609.98333333333346</v>
      </c>
      <c r="G300" s="36">
        <v>586.76666666666688</v>
      </c>
      <c r="H300" s="36">
        <v>660.36666666666679</v>
      </c>
      <c r="I300" s="36">
        <v>683.58333333333326</v>
      </c>
      <c r="J300" s="36">
        <v>697.16666666666674</v>
      </c>
      <c r="K300" s="31">
        <v>670</v>
      </c>
      <c r="L300" s="31">
        <v>633.20000000000005</v>
      </c>
      <c r="M300" s="31">
        <v>51.055819999999997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5567.5</v>
      </c>
      <c r="D301" s="36">
        <v>5552.7</v>
      </c>
      <c r="E301" s="36">
        <v>5518.4</v>
      </c>
      <c r="F301" s="36">
        <v>5469.3</v>
      </c>
      <c r="G301" s="36">
        <v>5435</v>
      </c>
      <c r="H301" s="36">
        <v>5601.7999999999993</v>
      </c>
      <c r="I301" s="36">
        <v>5636.1</v>
      </c>
      <c r="J301" s="36">
        <v>5685.1999999999989</v>
      </c>
      <c r="K301" s="31">
        <v>5587</v>
      </c>
      <c r="L301" s="31">
        <v>5503.6</v>
      </c>
      <c r="M301" s="31">
        <v>2.6068199999999999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3638.25</v>
      </c>
      <c r="D302" s="36">
        <v>3634.7833333333333</v>
      </c>
      <c r="E302" s="36">
        <v>3613.8166666666666</v>
      </c>
      <c r="F302" s="36">
        <v>3589.3833333333332</v>
      </c>
      <c r="G302" s="36">
        <v>3568.4166666666665</v>
      </c>
      <c r="H302" s="36">
        <v>3659.2166666666667</v>
      </c>
      <c r="I302" s="36">
        <v>3680.1833333333329</v>
      </c>
      <c r="J302" s="36">
        <v>3704.6166666666668</v>
      </c>
      <c r="K302" s="31">
        <v>3655.75</v>
      </c>
      <c r="L302" s="31">
        <v>3610.35</v>
      </c>
      <c r="M302" s="31">
        <v>16.130970000000001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493.45</v>
      </c>
      <c r="D303" s="36">
        <v>492.31666666666666</v>
      </c>
      <c r="E303" s="36">
        <v>487.58333333333331</v>
      </c>
      <c r="F303" s="36">
        <v>481.71666666666664</v>
      </c>
      <c r="G303" s="36">
        <v>476.98333333333329</v>
      </c>
      <c r="H303" s="36">
        <v>498.18333333333334</v>
      </c>
      <c r="I303" s="36">
        <v>502.91666666666669</v>
      </c>
      <c r="J303" s="36">
        <v>508.78333333333336</v>
      </c>
      <c r="K303" s="31">
        <v>497.05</v>
      </c>
      <c r="L303" s="31">
        <v>486.45</v>
      </c>
      <c r="M303" s="31">
        <v>1.7917099999999999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431.9</v>
      </c>
      <c r="D304" s="36">
        <v>430.15000000000003</v>
      </c>
      <c r="E304" s="36">
        <v>426.30000000000007</v>
      </c>
      <c r="F304" s="36">
        <v>420.70000000000005</v>
      </c>
      <c r="G304" s="36">
        <v>416.85000000000008</v>
      </c>
      <c r="H304" s="36">
        <v>435.75000000000006</v>
      </c>
      <c r="I304" s="36">
        <v>439.60000000000008</v>
      </c>
      <c r="J304" s="36">
        <v>445.20000000000005</v>
      </c>
      <c r="K304" s="31">
        <v>434</v>
      </c>
      <c r="L304" s="31">
        <v>424.55</v>
      </c>
      <c r="M304" s="31">
        <v>34.215319999999998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256.75</v>
      </c>
      <c r="D305" s="36">
        <v>254.93333333333331</v>
      </c>
      <c r="E305" s="36">
        <v>249.96666666666664</v>
      </c>
      <c r="F305" s="36">
        <v>243.18333333333334</v>
      </c>
      <c r="G305" s="36">
        <v>238.21666666666667</v>
      </c>
      <c r="H305" s="36">
        <v>261.71666666666658</v>
      </c>
      <c r="I305" s="36">
        <v>266.68333333333328</v>
      </c>
      <c r="J305" s="36">
        <v>273.46666666666658</v>
      </c>
      <c r="K305" s="31">
        <v>259.89999999999998</v>
      </c>
      <c r="L305" s="31">
        <v>248.15</v>
      </c>
      <c r="M305" s="31">
        <v>10.98616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139.47</v>
      </c>
      <c r="D306" s="36">
        <v>138.82666666666668</v>
      </c>
      <c r="E306" s="36">
        <v>136.75333333333336</v>
      </c>
      <c r="F306" s="36">
        <v>134.03666666666669</v>
      </c>
      <c r="G306" s="36">
        <v>131.96333333333337</v>
      </c>
      <c r="H306" s="36">
        <v>141.54333333333335</v>
      </c>
      <c r="I306" s="36">
        <v>143.61666666666667</v>
      </c>
      <c r="J306" s="36">
        <v>146.33333333333334</v>
      </c>
      <c r="K306" s="31">
        <v>140.9</v>
      </c>
      <c r="L306" s="31">
        <v>136.11000000000001</v>
      </c>
      <c r="M306" s="31">
        <v>20.646899999999999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1123.55</v>
      </c>
      <c r="D307" s="36">
        <v>1112.0333333333333</v>
      </c>
      <c r="E307" s="36">
        <v>1096.2666666666667</v>
      </c>
      <c r="F307" s="36">
        <v>1068.9833333333333</v>
      </c>
      <c r="G307" s="36">
        <v>1053.2166666666667</v>
      </c>
      <c r="H307" s="36">
        <v>1139.3166666666666</v>
      </c>
      <c r="I307" s="36">
        <v>1155.083333333333</v>
      </c>
      <c r="J307" s="36">
        <v>1182.3666666666666</v>
      </c>
      <c r="K307" s="31">
        <v>1127.8</v>
      </c>
      <c r="L307" s="31">
        <v>1084.75</v>
      </c>
      <c r="M307" s="31">
        <v>24.884599999999999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7812</v>
      </c>
      <c r="D308" s="36">
        <v>7842.6500000000005</v>
      </c>
      <c r="E308" s="36">
        <v>7699.4000000000015</v>
      </c>
      <c r="F308" s="36">
        <v>7586.8000000000011</v>
      </c>
      <c r="G308" s="36">
        <v>7443.550000000002</v>
      </c>
      <c r="H308" s="36">
        <v>7955.2500000000009</v>
      </c>
      <c r="I308" s="36">
        <v>8098.4999999999991</v>
      </c>
      <c r="J308" s="36">
        <v>8211.1</v>
      </c>
      <c r="K308" s="31">
        <v>7985.9</v>
      </c>
      <c r="L308" s="31">
        <v>7730.05</v>
      </c>
      <c r="M308" s="31">
        <v>0.42576999999999998</v>
      </c>
      <c r="N308" s="1"/>
      <c r="O308" s="1"/>
    </row>
    <row r="309" spans="1:15" ht="12.75" customHeight="1">
      <c r="A309" s="33">
        <v>299</v>
      </c>
      <c r="B309" s="53" t="s">
        <v>868</v>
      </c>
      <c r="C309" s="31">
        <v>739.45</v>
      </c>
      <c r="D309" s="36">
        <v>734.61666666666679</v>
      </c>
      <c r="E309" s="36">
        <v>725.13333333333355</v>
      </c>
      <c r="F309" s="36">
        <v>710.81666666666672</v>
      </c>
      <c r="G309" s="36">
        <v>701.33333333333348</v>
      </c>
      <c r="H309" s="36">
        <v>748.93333333333362</v>
      </c>
      <c r="I309" s="36">
        <v>758.41666666666674</v>
      </c>
      <c r="J309" s="36">
        <v>772.73333333333369</v>
      </c>
      <c r="K309" s="31">
        <v>744.1</v>
      </c>
      <c r="L309" s="31">
        <v>720.3</v>
      </c>
      <c r="M309" s="31">
        <v>3.6357699999999999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1994.45</v>
      </c>
      <c r="D310" s="36">
        <v>1991.8166666666666</v>
      </c>
      <c r="E310" s="36">
        <v>1953.6833333333332</v>
      </c>
      <c r="F310" s="36">
        <v>1912.9166666666665</v>
      </c>
      <c r="G310" s="36">
        <v>1874.7833333333331</v>
      </c>
      <c r="H310" s="36">
        <v>2032.5833333333333</v>
      </c>
      <c r="I310" s="36">
        <v>2070.7166666666662</v>
      </c>
      <c r="J310" s="36">
        <v>2111.4833333333336</v>
      </c>
      <c r="K310" s="31">
        <v>2029.95</v>
      </c>
      <c r="L310" s="31">
        <v>1951.05</v>
      </c>
      <c r="M310" s="31">
        <v>57.967509999999997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101.32</v>
      </c>
      <c r="D311" s="36">
        <v>101.30666666666667</v>
      </c>
      <c r="E311" s="36">
        <v>99.213333333333338</v>
      </c>
      <c r="F311" s="36">
        <v>97.106666666666669</v>
      </c>
      <c r="G311" s="36">
        <v>95.013333333333335</v>
      </c>
      <c r="H311" s="36">
        <v>103.41333333333334</v>
      </c>
      <c r="I311" s="36">
        <v>105.50666666666667</v>
      </c>
      <c r="J311" s="36">
        <v>107.61333333333334</v>
      </c>
      <c r="K311" s="31">
        <v>103.4</v>
      </c>
      <c r="L311" s="31">
        <v>99.2</v>
      </c>
      <c r="M311" s="31">
        <v>109.05396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134605.5</v>
      </c>
      <c r="D312" s="36">
        <v>135828.28333333333</v>
      </c>
      <c r="E312" s="36">
        <v>132983.26666666666</v>
      </c>
      <c r="F312" s="36">
        <v>131361.03333333333</v>
      </c>
      <c r="G312" s="36">
        <v>128516.01666666666</v>
      </c>
      <c r="H312" s="36">
        <v>137450.51666666666</v>
      </c>
      <c r="I312" s="36">
        <v>140295.53333333333</v>
      </c>
      <c r="J312" s="36">
        <v>141917.76666666666</v>
      </c>
      <c r="K312" s="31">
        <v>138673.29999999999</v>
      </c>
      <c r="L312" s="31">
        <v>134206.04999999999</v>
      </c>
      <c r="M312" s="31">
        <v>6.7720000000000002E-2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1804.95</v>
      </c>
      <c r="D313" s="36">
        <v>1798.6833333333332</v>
      </c>
      <c r="E313" s="36">
        <v>1782.3666666666663</v>
      </c>
      <c r="F313" s="36">
        <v>1759.7833333333331</v>
      </c>
      <c r="G313" s="36">
        <v>1743.4666666666662</v>
      </c>
      <c r="H313" s="36">
        <v>1821.2666666666664</v>
      </c>
      <c r="I313" s="36">
        <v>1837.5833333333335</v>
      </c>
      <c r="J313" s="36">
        <v>1860.1666666666665</v>
      </c>
      <c r="K313" s="31">
        <v>1815</v>
      </c>
      <c r="L313" s="31">
        <v>1776.1</v>
      </c>
      <c r="M313" s="31">
        <v>0.95045000000000002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1215.45</v>
      </c>
      <c r="D314" s="36">
        <v>1222</v>
      </c>
      <c r="E314" s="36">
        <v>1202.05</v>
      </c>
      <c r="F314" s="36">
        <v>1188.6499999999999</v>
      </c>
      <c r="G314" s="36">
        <v>1168.6999999999998</v>
      </c>
      <c r="H314" s="36">
        <v>1235.4000000000001</v>
      </c>
      <c r="I314" s="36">
        <v>1255.3499999999999</v>
      </c>
      <c r="J314" s="36">
        <v>1268.7500000000002</v>
      </c>
      <c r="K314" s="31">
        <v>1241.95</v>
      </c>
      <c r="L314" s="31">
        <v>1208.5999999999999</v>
      </c>
      <c r="M314" s="31">
        <v>12.54444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1813.35</v>
      </c>
      <c r="D315" s="36">
        <v>1801.4833333333333</v>
      </c>
      <c r="E315" s="36">
        <v>1785.9666666666667</v>
      </c>
      <c r="F315" s="36">
        <v>1758.5833333333333</v>
      </c>
      <c r="G315" s="36">
        <v>1743.0666666666666</v>
      </c>
      <c r="H315" s="36">
        <v>1828.8666666666668</v>
      </c>
      <c r="I315" s="36">
        <v>1844.3833333333337</v>
      </c>
      <c r="J315" s="36">
        <v>1871.7666666666669</v>
      </c>
      <c r="K315" s="31">
        <v>1817</v>
      </c>
      <c r="L315" s="31">
        <v>1774.1</v>
      </c>
      <c r="M315" s="31">
        <v>3.90374</v>
      </c>
      <c r="N315" s="1"/>
      <c r="O315" s="1"/>
    </row>
    <row r="316" spans="1:15" ht="12.75" customHeight="1">
      <c r="A316" s="33">
        <v>306</v>
      </c>
      <c r="B316" s="53" t="s">
        <v>869</v>
      </c>
      <c r="C316" s="31">
        <v>604.45000000000005</v>
      </c>
      <c r="D316" s="36">
        <v>606.1</v>
      </c>
      <c r="E316" s="36">
        <v>599.5</v>
      </c>
      <c r="F316" s="36">
        <v>594.54999999999995</v>
      </c>
      <c r="G316" s="36">
        <v>587.94999999999993</v>
      </c>
      <c r="H316" s="36">
        <v>611.05000000000007</v>
      </c>
      <c r="I316" s="36">
        <v>617.6500000000002</v>
      </c>
      <c r="J316" s="36">
        <v>622.60000000000014</v>
      </c>
      <c r="K316" s="31">
        <v>612.70000000000005</v>
      </c>
      <c r="L316" s="31">
        <v>601.15</v>
      </c>
      <c r="M316" s="31">
        <v>3.2109999999999999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303.8</v>
      </c>
      <c r="D317" s="36">
        <v>301.33333333333337</v>
      </c>
      <c r="E317" s="36">
        <v>298.31666666666672</v>
      </c>
      <c r="F317" s="36">
        <v>292.83333333333337</v>
      </c>
      <c r="G317" s="36">
        <v>289.81666666666672</v>
      </c>
      <c r="H317" s="36">
        <v>306.81666666666672</v>
      </c>
      <c r="I317" s="36">
        <v>309.83333333333337</v>
      </c>
      <c r="J317" s="36">
        <v>315.31666666666672</v>
      </c>
      <c r="K317" s="31">
        <v>304.35000000000002</v>
      </c>
      <c r="L317" s="31">
        <v>295.85000000000002</v>
      </c>
      <c r="M317" s="31">
        <v>16.71041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2680.85</v>
      </c>
      <c r="D318" s="36">
        <v>2682.2000000000003</v>
      </c>
      <c r="E318" s="36">
        <v>2659.6500000000005</v>
      </c>
      <c r="F318" s="36">
        <v>2638.4500000000003</v>
      </c>
      <c r="G318" s="36">
        <v>2615.9000000000005</v>
      </c>
      <c r="H318" s="36">
        <v>2703.4000000000005</v>
      </c>
      <c r="I318" s="36">
        <v>2725.9500000000007</v>
      </c>
      <c r="J318" s="36">
        <v>2747.1500000000005</v>
      </c>
      <c r="K318" s="31">
        <v>2704.75</v>
      </c>
      <c r="L318" s="31">
        <v>2661</v>
      </c>
      <c r="M318" s="31">
        <v>24.791709999999998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417.9</v>
      </c>
      <c r="D319" s="36">
        <v>417.59999999999997</v>
      </c>
      <c r="E319" s="36">
        <v>411.29999999999995</v>
      </c>
      <c r="F319" s="36">
        <v>404.7</v>
      </c>
      <c r="G319" s="36">
        <v>398.4</v>
      </c>
      <c r="H319" s="36">
        <v>424.19999999999993</v>
      </c>
      <c r="I319" s="36">
        <v>430.5</v>
      </c>
      <c r="J319" s="36">
        <v>437.09999999999991</v>
      </c>
      <c r="K319" s="31">
        <v>423.9</v>
      </c>
      <c r="L319" s="31">
        <v>411</v>
      </c>
      <c r="M319" s="31">
        <v>1.4763299999999999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567.9</v>
      </c>
      <c r="D320" s="36">
        <v>572.79999999999995</v>
      </c>
      <c r="E320" s="36">
        <v>561.64999999999986</v>
      </c>
      <c r="F320" s="36">
        <v>555.39999999999986</v>
      </c>
      <c r="G320" s="36">
        <v>544.24999999999977</v>
      </c>
      <c r="H320" s="36">
        <v>579.04999999999995</v>
      </c>
      <c r="I320" s="36">
        <v>590.20000000000005</v>
      </c>
      <c r="J320" s="36">
        <v>596.45000000000005</v>
      </c>
      <c r="K320" s="31">
        <v>583.95000000000005</v>
      </c>
      <c r="L320" s="31">
        <v>566.54999999999995</v>
      </c>
      <c r="M320" s="31">
        <v>2.51268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200.42</v>
      </c>
      <c r="D321" s="36">
        <v>199.33666666666667</v>
      </c>
      <c r="E321" s="36">
        <v>196.44333333333336</v>
      </c>
      <c r="F321" s="36">
        <v>192.4666666666667</v>
      </c>
      <c r="G321" s="36">
        <v>189.57333333333338</v>
      </c>
      <c r="H321" s="36">
        <v>203.31333333333333</v>
      </c>
      <c r="I321" s="36">
        <v>206.20666666666665</v>
      </c>
      <c r="J321" s="36">
        <v>210.18333333333331</v>
      </c>
      <c r="K321" s="31">
        <v>202.23</v>
      </c>
      <c r="L321" s="31">
        <v>195.36</v>
      </c>
      <c r="M321" s="31">
        <v>54.288559999999997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203.84</v>
      </c>
      <c r="D322" s="36">
        <v>203.64666666666668</v>
      </c>
      <c r="E322" s="36">
        <v>200.99333333333334</v>
      </c>
      <c r="F322" s="36">
        <v>198.14666666666668</v>
      </c>
      <c r="G322" s="36">
        <v>195.49333333333334</v>
      </c>
      <c r="H322" s="36">
        <v>206.49333333333334</v>
      </c>
      <c r="I322" s="36">
        <v>209.1466666666667</v>
      </c>
      <c r="J322" s="36">
        <v>211.99333333333334</v>
      </c>
      <c r="K322" s="31">
        <v>206.3</v>
      </c>
      <c r="L322" s="31">
        <v>200.8</v>
      </c>
      <c r="M322" s="31">
        <v>26.6021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2058.1</v>
      </c>
      <c r="D323" s="36">
        <v>2051.7000000000003</v>
      </c>
      <c r="E323" s="36">
        <v>2038.4000000000005</v>
      </c>
      <c r="F323" s="36">
        <v>2018.7000000000003</v>
      </c>
      <c r="G323" s="36">
        <v>2005.4000000000005</v>
      </c>
      <c r="H323" s="36">
        <v>2071.4000000000005</v>
      </c>
      <c r="I323" s="36">
        <v>2084.7000000000007</v>
      </c>
      <c r="J323" s="36">
        <v>2104.4000000000005</v>
      </c>
      <c r="K323" s="31">
        <v>2065</v>
      </c>
      <c r="L323" s="31">
        <v>2032</v>
      </c>
      <c r="M323" s="31">
        <v>5.2161099999999996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649.04999999999995</v>
      </c>
      <c r="D324" s="36">
        <v>642.93333333333328</v>
      </c>
      <c r="E324" s="36">
        <v>634.11666666666656</v>
      </c>
      <c r="F324" s="36">
        <v>619.18333333333328</v>
      </c>
      <c r="G324" s="36">
        <v>610.36666666666656</v>
      </c>
      <c r="H324" s="36">
        <v>657.86666666666656</v>
      </c>
      <c r="I324" s="36">
        <v>666.68333333333339</v>
      </c>
      <c r="J324" s="36">
        <v>681.61666666666656</v>
      </c>
      <c r="K324" s="31">
        <v>651.75</v>
      </c>
      <c r="L324" s="31">
        <v>628</v>
      </c>
      <c r="M324" s="31">
        <v>27.20532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12371.5</v>
      </c>
      <c r="D325" s="36">
        <v>12362.466666666667</v>
      </c>
      <c r="E325" s="36">
        <v>12274.933333333334</v>
      </c>
      <c r="F325" s="36">
        <v>12178.366666666667</v>
      </c>
      <c r="G325" s="36">
        <v>12090.833333333334</v>
      </c>
      <c r="H325" s="36">
        <v>12459.033333333335</v>
      </c>
      <c r="I325" s="36">
        <v>12546.566666666668</v>
      </c>
      <c r="J325" s="36">
        <v>12643.133333333335</v>
      </c>
      <c r="K325" s="31">
        <v>12450</v>
      </c>
      <c r="L325" s="31">
        <v>12265.9</v>
      </c>
      <c r="M325" s="31">
        <v>4.33514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2850.6</v>
      </c>
      <c r="D326" s="36">
        <v>2868</v>
      </c>
      <c r="E326" s="36">
        <v>2818.1</v>
      </c>
      <c r="F326" s="36">
        <v>2785.6</v>
      </c>
      <c r="G326" s="36">
        <v>2735.7</v>
      </c>
      <c r="H326" s="36">
        <v>2900.5</v>
      </c>
      <c r="I326" s="36">
        <v>2950.3999999999996</v>
      </c>
      <c r="J326" s="36">
        <v>2982.9</v>
      </c>
      <c r="K326" s="31">
        <v>2917.9</v>
      </c>
      <c r="L326" s="31">
        <v>2835.5</v>
      </c>
      <c r="M326" s="31">
        <v>0.43857000000000002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1084.0999999999999</v>
      </c>
      <c r="D327" s="36">
        <v>1075.6166666666666</v>
      </c>
      <c r="E327" s="36">
        <v>1063.3833333333332</v>
      </c>
      <c r="F327" s="36">
        <v>1042.6666666666667</v>
      </c>
      <c r="G327" s="36">
        <v>1030.4333333333334</v>
      </c>
      <c r="H327" s="36">
        <v>1096.333333333333</v>
      </c>
      <c r="I327" s="36">
        <v>1108.5666666666662</v>
      </c>
      <c r="J327" s="36">
        <v>1129.2833333333328</v>
      </c>
      <c r="K327" s="31">
        <v>1087.8499999999999</v>
      </c>
      <c r="L327" s="31">
        <v>1054.9000000000001</v>
      </c>
      <c r="M327" s="31">
        <v>6.7157799999999996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854.6</v>
      </c>
      <c r="D328" s="36">
        <v>858.01666666666677</v>
      </c>
      <c r="E328" s="36">
        <v>842.48333333333358</v>
      </c>
      <c r="F328" s="36">
        <v>830.36666666666679</v>
      </c>
      <c r="G328" s="36">
        <v>814.8333333333336</v>
      </c>
      <c r="H328" s="36">
        <v>870.13333333333355</v>
      </c>
      <c r="I328" s="36">
        <v>885.66666666666663</v>
      </c>
      <c r="J328" s="36">
        <v>897.78333333333353</v>
      </c>
      <c r="K328" s="31">
        <v>873.55</v>
      </c>
      <c r="L328" s="31">
        <v>845.9</v>
      </c>
      <c r="M328" s="31">
        <v>23.3843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4845.3</v>
      </c>
      <c r="D329" s="36">
        <v>4769.3499999999995</v>
      </c>
      <c r="E329" s="36">
        <v>4618.6999999999989</v>
      </c>
      <c r="F329" s="36">
        <v>4392.0999999999995</v>
      </c>
      <c r="G329" s="36">
        <v>4241.4499999999989</v>
      </c>
      <c r="H329" s="36">
        <v>4995.9499999999989</v>
      </c>
      <c r="I329" s="36">
        <v>5146.5999999999985</v>
      </c>
      <c r="J329" s="36">
        <v>5373.1999999999989</v>
      </c>
      <c r="K329" s="31">
        <v>4920</v>
      </c>
      <c r="L329" s="31">
        <v>4542.75</v>
      </c>
      <c r="M329" s="31">
        <v>28.35229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651.29999999999995</v>
      </c>
      <c r="D330" s="36">
        <v>660.43333333333328</v>
      </c>
      <c r="E330" s="36">
        <v>640.86666666666656</v>
      </c>
      <c r="F330" s="36">
        <v>630.43333333333328</v>
      </c>
      <c r="G330" s="36">
        <v>610.86666666666656</v>
      </c>
      <c r="H330" s="36">
        <v>670.86666666666656</v>
      </c>
      <c r="I330" s="36">
        <v>690.43333333333339</v>
      </c>
      <c r="J330" s="36">
        <v>700.86666666666656</v>
      </c>
      <c r="K330" s="31">
        <v>680</v>
      </c>
      <c r="L330" s="31">
        <v>650</v>
      </c>
      <c r="M330" s="31">
        <v>1.1805300000000001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1309.25</v>
      </c>
      <c r="D331" s="36">
        <v>1324.6833333333334</v>
      </c>
      <c r="E331" s="36">
        <v>1284.5166666666669</v>
      </c>
      <c r="F331" s="36">
        <v>1259.7833333333335</v>
      </c>
      <c r="G331" s="36">
        <v>1219.616666666667</v>
      </c>
      <c r="H331" s="36">
        <v>1349.4166666666667</v>
      </c>
      <c r="I331" s="36">
        <v>1389.5833333333333</v>
      </c>
      <c r="J331" s="36">
        <v>1414.3166666666666</v>
      </c>
      <c r="K331" s="31">
        <v>1364.85</v>
      </c>
      <c r="L331" s="31">
        <v>1299.95</v>
      </c>
      <c r="M331" s="31">
        <v>1.2399899999999999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2104.3000000000002</v>
      </c>
      <c r="D332" s="36">
        <v>2091.8833333333332</v>
      </c>
      <c r="E332" s="36">
        <v>2062.5166666666664</v>
      </c>
      <c r="F332" s="36">
        <v>2020.7333333333331</v>
      </c>
      <c r="G332" s="36">
        <v>1991.3666666666663</v>
      </c>
      <c r="H332" s="36">
        <v>2133.6666666666665</v>
      </c>
      <c r="I332" s="36">
        <v>2163.0333333333333</v>
      </c>
      <c r="J332" s="36">
        <v>2204.8166666666666</v>
      </c>
      <c r="K332" s="31">
        <v>2121.25</v>
      </c>
      <c r="L332" s="31">
        <v>2050.1</v>
      </c>
      <c r="M332" s="31">
        <v>2.30158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516.9</v>
      </c>
      <c r="D333" s="36">
        <v>520.7166666666667</v>
      </c>
      <c r="E333" s="36">
        <v>508.43333333333339</v>
      </c>
      <c r="F333" s="36">
        <v>499.9666666666667</v>
      </c>
      <c r="G333" s="36">
        <v>487.68333333333339</v>
      </c>
      <c r="H333" s="36">
        <v>529.18333333333339</v>
      </c>
      <c r="I333" s="36">
        <v>541.4666666666667</v>
      </c>
      <c r="J333" s="36">
        <v>549.93333333333339</v>
      </c>
      <c r="K333" s="31">
        <v>533</v>
      </c>
      <c r="L333" s="31">
        <v>512.25</v>
      </c>
      <c r="M333" s="31">
        <v>11.0283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71.569999999999993</v>
      </c>
      <c r="D334" s="36">
        <v>71.473333333333343</v>
      </c>
      <c r="E334" s="36">
        <v>70.14666666666669</v>
      </c>
      <c r="F334" s="36">
        <v>68.723333333333343</v>
      </c>
      <c r="G334" s="36">
        <v>67.39666666666669</v>
      </c>
      <c r="H334" s="36">
        <v>72.89666666666669</v>
      </c>
      <c r="I334" s="36">
        <v>74.223333333333343</v>
      </c>
      <c r="J334" s="36">
        <v>75.64666666666669</v>
      </c>
      <c r="K334" s="31">
        <v>72.8</v>
      </c>
      <c r="L334" s="31">
        <v>70.05</v>
      </c>
      <c r="M334" s="31">
        <v>79.330600000000004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609.95000000000005</v>
      </c>
      <c r="D335" s="36">
        <v>607.18333333333339</v>
      </c>
      <c r="E335" s="36">
        <v>597.41666666666674</v>
      </c>
      <c r="F335" s="36">
        <v>584.88333333333333</v>
      </c>
      <c r="G335" s="36">
        <v>575.11666666666667</v>
      </c>
      <c r="H335" s="36">
        <v>619.71666666666681</v>
      </c>
      <c r="I335" s="36">
        <v>629.48333333333346</v>
      </c>
      <c r="J335" s="36">
        <v>642.01666666666688</v>
      </c>
      <c r="K335" s="31">
        <v>616.95000000000005</v>
      </c>
      <c r="L335" s="31">
        <v>594.65</v>
      </c>
      <c r="M335" s="31">
        <v>11.16056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2726</v>
      </c>
      <c r="D336" s="36">
        <v>2712.8833333333332</v>
      </c>
      <c r="E336" s="36">
        <v>2693.1166666666663</v>
      </c>
      <c r="F336" s="36">
        <v>2660.2333333333331</v>
      </c>
      <c r="G336" s="36">
        <v>2640.4666666666662</v>
      </c>
      <c r="H336" s="36">
        <v>2745.7666666666664</v>
      </c>
      <c r="I336" s="36">
        <v>2765.5333333333328</v>
      </c>
      <c r="J336" s="36">
        <v>2798.4166666666665</v>
      </c>
      <c r="K336" s="31">
        <v>2732.65</v>
      </c>
      <c r="L336" s="31">
        <v>2680</v>
      </c>
      <c r="M336" s="31">
        <v>3.5145400000000002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4288.3</v>
      </c>
      <c r="D337" s="36">
        <v>4252.45</v>
      </c>
      <c r="E337" s="36">
        <v>4205.8999999999996</v>
      </c>
      <c r="F337" s="36">
        <v>4123.5</v>
      </c>
      <c r="G337" s="36">
        <v>4076.95</v>
      </c>
      <c r="H337" s="36">
        <v>4334.8499999999995</v>
      </c>
      <c r="I337" s="36">
        <v>4381.4000000000005</v>
      </c>
      <c r="J337" s="36">
        <v>4463.7999999999993</v>
      </c>
      <c r="K337" s="31">
        <v>4299</v>
      </c>
      <c r="L337" s="31">
        <v>4170.05</v>
      </c>
      <c r="M337" s="31">
        <v>2.45749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1855.4</v>
      </c>
      <c r="D338" s="36">
        <v>1835.4666666666665</v>
      </c>
      <c r="E338" s="36">
        <v>1812.4333333333329</v>
      </c>
      <c r="F338" s="36">
        <v>1769.4666666666665</v>
      </c>
      <c r="G338" s="36">
        <v>1746.4333333333329</v>
      </c>
      <c r="H338" s="36">
        <v>1878.4333333333329</v>
      </c>
      <c r="I338" s="36">
        <v>1901.4666666666662</v>
      </c>
      <c r="J338" s="36">
        <v>1944.4333333333329</v>
      </c>
      <c r="K338" s="31">
        <v>1858.5</v>
      </c>
      <c r="L338" s="31">
        <v>1792.5</v>
      </c>
      <c r="M338" s="31">
        <v>5.3631200000000003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1414.5</v>
      </c>
      <c r="D339" s="36">
        <v>1401.1666666666667</v>
      </c>
      <c r="E339" s="36">
        <v>1380.3333333333335</v>
      </c>
      <c r="F339" s="36">
        <v>1346.1666666666667</v>
      </c>
      <c r="G339" s="36">
        <v>1325.3333333333335</v>
      </c>
      <c r="H339" s="36">
        <v>1435.3333333333335</v>
      </c>
      <c r="I339" s="36">
        <v>1456.166666666667</v>
      </c>
      <c r="J339" s="36">
        <v>1490.3333333333335</v>
      </c>
      <c r="K339" s="31">
        <v>1422</v>
      </c>
      <c r="L339" s="31">
        <v>1367</v>
      </c>
      <c r="M339" s="31">
        <v>16.927409999999998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171.3</v>
      </c>
      <c r="D340" s="36">
        <v>169.67333333333332</v>
      </c>
      <c r="E340" s="36">
        <v>166.84666666666664</v>
      </c>
      <c r="F340" s="36">
        <v>162.39333333333332</v>
      </c>
      <c r="G340" s="36">
        <v>159.56666666666663</v>
      </c>
      <c r="H340" s="36">
        <v>174.12666666666664</v>
      </c>
      <c r="I340" s="36">
        <v>176.95333333333329</v>
      </c>
      <c r="J340" s="36">
        <v>181.40666666666664</v>
      </c>
      <c r="K340" s="31">
        <v>172.5</v>
      </c>
      <c r="L340" s="31">
        <v>165.22</v>
      </c>
      <c r="M340" s="31">
        <v>145.57432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319.25</v>
      </c>
      <c r="D341" s="36">
        <v>321</v>
      </c>
      <c r="E341" s="36">
        <v>313.5</v>
      </c>
      <c r="F341" s="36">
        <v>307.75</v>
      </c>
      <c r="G341" s="36">
        <v>300.25</v>
      </c>
      <c r="H341" s="36">
        <v>326.75</v>
      </c>
      <c r="I341" s="36">
        <v>334.25</v>
      </c>
      <c r="J341" s="36">
        <v>340</v>
      </c>
      <c r="K341" s="31">
        <v>328.5</v>
      </c>
      <c r="L341" s="31">
        <v>315.25</v>
      </c>
      <c r="M341" s="31">
        <v>96.288520000000005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100.55</v>
      </c>
      <c r="D342" s="36">
        <v>100.05666666666666</v>
      </c>
      <c r="E342" s="36">
        <v>98.513333333333321</v>
      </c>
      <c r="F342" s="36">
        <v>96.476666666666659</v>
      </c>
      <c r="G342" s="36">
        <v>94.933333333333323</v>
      </c>
      <c r="H342" s="36">
        <v>102.09333333333332</v>
      </c>
      <c r="I342" s="36">
        <v>103.63666666666664</v>
      </c>
      <c r="J342" s="36">
        <v>105.67333333333332</v>
      </c>
      <c r="K342" s="31">
        <v>101.6</v>
      </c>
      <c r="L342" s="31">
        <v>98.02</v>
      </c>
      <c r="M342" s="31">
        <v>388.58384999999998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270.14999999999998</v>
      </c>
      <c r="D343" s="36">
        <v>267.88333333333327</v>
      </c>
      <c r="E343" s="36">
        <v>257.81666666666655</v>
      </c>
      <c r="F343" s="36">
        <v>245.48333333333329</v>
      </c>
      <c r="G343" s="36">
        <v>235.41666666666657</v>
      </c>
      <c r="H343" s="36">
        <v>280.21666666666653</v>
      </c>
      <c r="I343" s="36">
        <v>290.28333333333325</v>
      </c>
      <c r="J343" s="36">
        <v>302.6166666666665</v>
      </c>
      <c r="K343" s="31">
        <v>277.95</v>
      </c>
      <c r="L343" s="31">
        <v>255.55</v>
      </c>
      <c r="M343" s="31">
        <v>93.182469999999995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228.57</v>
      </c>
      <c r="D344" s="36">
        <v>227.45000000000002</v>
      </c>
      <c r="E344" s="36">
        <v>225.25000000000003</v>
      </c>
      <c r="F344" s="36">
        <v>221.93</v>
      </c>
      <c r="G344" s="36">
        <v>219.73000000000002</v>
      </c>
      <c r="H344" s="36">
        <v>230.77000000000004</v>
      </c>
      <c r="I344" s="36">
        <v>232.97000000000003</v>
      </c>
      <c r="J344" s="36">
        <v>236.29000000000005</v>
      </c>
      <c r="K344" s="31">
        <v>229.65</v>
      </c>
      <c r="L344" s="31">
        <v>224.13</v>
      </c>
      <c r="M344" s="31">
        <v>70.461659999999995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56.27</v>
      </c>
      <c r="D345" s="36">
        <v>56.243333333333332</v>
      </c>
      <c r="E345" s="36">
        <v>55.596666666666664</v>
      </c>
      <c r="F345" s="36">
        <v>54.923333333333332</v>
      </c>
      <c r="G345" s="36">
        <v>54.276666666666664</v>
      </c>
      <c r="H345" s="36">
        <v>56.916666666666664</v>
      </c>
      <c r="I345" s="36">
        <v>57.563333333333325</v>
      </c>
      <c r="J345" s="36">
        <v>58.236666666666665</v>
      </c>
      <c r="K345" s="31">
        <v>56.89</v>
      </c>
      <c r="L345" s="31">
        <v>55.57</v>
      </c>
      <c r="M345" s="31">
        <v>48.120759999999997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416.3</v>
      </c>
      <c r="D346" s="36">
        <v>417.43333333333334</v>
      </c>
      <c r="E346" s="36">
        <v>413.86666666666667</v>
      </c>
      <c r="F346" s="36">
        <v>411.43333333333334</v>
      </c>
      <c r="G346" s="36">
        <v>407.86666666666667</v>
      </c>
      <c r="H346" s="36">
        <v>419.86666666666667</v>
      </c>
      <c r="I346" s="36">
        <v>423.43333333333339</v>
      </c>
      <c r="J346" s="36">
        <v>425.86666666666667</v>
      </c>
      <c r="K346" s="31">
        <v>421</v>
      </c>
      <c r="L346" s="31">
        <v>415</v>
      </c>
      <c r="M346" s="31">
        <v>155.56736000000001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1224.95</v>
      </c>
      <c r="D347" s="36">
        <v>1225.3</v>
      </c>
      <c r="E347" s="36">
        <v>1210.6499999999999</v>
      </c>
      <c r="F347" s="36">
        <v>1196.3499999999999</v>
      </c>
      <c r="G347" s="36">
        <v>1181.6999999999998</v>
      </c>
      <c r="H347" s="36">
        <v>1239.5999999999999</v>
      </c>
      <c r="I347" s="36">
        <v>1254.25</v>
      </c>
      <c r="J347" s="36">
        <v>1268.55</v>
      </c>
      <c r="K347" s="31">
        <v>1239.95</v>
      </c>
      <c r="L347" s="31">
        <v>1211</v>
      </c>
      <c r="M347" s="31">
        <v>2.11849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179.34</v>
      </c>
      <c r="D348" s="36">
        <v>178.21333333333334</v>
      </c>
      <c r="E348" s="36">
        <v>176.02666666666667</v>
      </c>
      <c r="F348" s="36">
        <v>172.71333333333334</v>
      </c>
      <c r="G348" s="36">
        <v>170.52666666666667</v>
      </c>
      <c r="H348" s="36">
        <v>181.52666666666667</v>
      </c>
      <c r="I348" s="36">
        <v>183.71333333333334</v>
      </c>
      <c r="J348" s="36">
        <v>187.02666666666667</v>
      </c>
      <c r="K348" s="31">
        <v>180.4</v>
      </c>
      <c r="L348" s="31">
        <v>174.9</v>
      </c>
      <c r="M348" s="31">
        <v>83.255319999999998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3601.85</v>
      </c>
      <c r="D349" s="36">
        <v>3574.6166666666668</v>
      </c>
      <c r="E349" s="36">
        <v>3529.2333333333336</v>
      </c>
      <c r="F349" s="36">
        <v>3456.6166666666668</v>
      </c>
      <c r="G349" s="36">
        <v>3411.2333333333336</v>
      </c>
      <c r="H349" s="36">
        <v>3647.2333333333336</v>
      </c>
      <c r="I349" s="36">
        <v>3692.6166666666668</v>
      </c>
      <c r="J349" s="36">
        <v>3765.2333333333336</v>
      </c>
      <c r="K349" s="31">
        <v>3620</v>
      </c>
      <c r="L349" s="31">
        <v>3502</v>
      </c>
      <c r="M349" s="31">
        <v>2.4604900000000001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2522.8000000000002</v>
      </c>
      <c r="D350" s="36">
        <v>2520.6666666666665</v>
      </c>
      <c r="E350" s="36">
        <v>2512.3833333333332</v>
      </c>
      <c r="F350" s="36">
        <v>2501.9666666666667</v>
      </c>
      <c r="G350" s="36">
        <v>2493.6833333333334</v>
      </c>
      <c r="H350" s="36">
        <v>2531.083333333333</v>
      </c>
      <c r="I350" s="36">
        <v>2539.3666666666668</v>
      </c>
      <c r="J350" s="36">
        <v>2549.7833333333328</v>
      </c>
      <c r="K350" s="31">
        <v>2528.9499999999998</v>
      </c>
      <c r="L350" s="31">
        <v>2510.25</v>
      </c>
      <c r="M350" s="31">
        <v>6.4996999999999998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98.44</v>
      </c>
      <c r="D351" s="36">
        <v>98.193333333333328</v>
      </c>
      <c r="E351" s="36">
        <v>95.636666666666656</v>
      </c>
      <c r="F351" s="36">
        <v>92.833333333333329</v>
      </c>
      <c r="G351" s="36">
        <v>90.276666666666657</v>
      </c>
      <c r="H351" s="36">
        <v>100.99666666666666</v>
      </c>
      <c r="I351" s="36">
        <v>103.55333333333333</v>
      </c>
      <c r="J351" s="36">
        <v>106.35666666666665</v>
      </c>
      <c r="K351" s="31">
        <v>100.75</v>
      </c>
      <c r="L351" s="31">
        <v>95.39</v>
      </c>
      <c r="M351" s="31">
        <v>145.04219000000001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635.29999999999995</v>
      </c>
      <c r="D352" s="36">
        <v>625.36666666666667</v>
      </c>
      <c r="E352" s="36">
        <v>614.23333333333335</v>
      </c>
      <c r="F352" s="36">
        <v>593.16666666666663</v>
      </c>
      <c r="G352" s="36">
        <v>582.0333333333333</v>
      </c>
      <c r="H352" s="36">
        <v>646.43333333333339</v>
      </c>
      <c r="I352" s="36">
        <v>657.56666666666683</v>
      </c>
      <c r="J352" s="36">
        <v>678.63333333333344</v>
      </c>
      <c r="K352" s="31">
        <v>636.5</v>
      </c>
      <c r="L352" s="31">
        <v>604.29999999999995</v>
      </c>
      <c r="M352" s="31">
        <v>7.8158099999999999</v>
      </c>
      <c r="N352" s="1"/>
      <c r="O352" s="1"/>
    </row>
    <row r="353" spans="1:15" ht="12.75" customHeight="1">
      <c r="A353" s="33">
        <v>343</v>
      </c>
      <c r="B353" s="53" t="s">
        <v>870</v>
      </c>
      <c r="C353" s="31">
        <v>6100.55</v>
      </c>
      <c r="D353" s="36">
        <v>6042.0666666666657</v>
      </c>
      <c r="E353" s="36">
        <v>5935.1333333333314</v>
      </c>
      <c r="F353" s="36">
        <v>5769.7166666666653</v>
      </c>
      <c r="G353" s="36">
        <v>5662.783333333331</v>
      </c>
      <c r="H353" s="36">
        <v>6207.4833333333318</v>
      </c>
      <c r="I353" s="36">
        <v>6314.4166666666661</v>
      </c>
      <c r="J353" s="36">
        <v>6479.8333333333321</v>
      </c>
      <c r="K353" s="31">
        <v>6149</v>
      </c>
      <c r="L353" s="31">
        <v>5876.65</v>
      </c>
      <c r="M353" s="31">
        <v>0.53795999999999999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333.9</v>
      </c>
      <c r="D354" s="36">
        <v>332.21666666666664</v>
      </c>
      <c r="E354" s="36">
        <v>329.73333333333329</v>
      </c>
      <c r="F354" s="36">
        <v>325.56666666666666</v>
      </c>
      <c r="G354" s="36">
        <v>323.08333333333331</v>
      </c>
      <c r="H354" s="36">
        <v>336.38333333333327</v>
      </c>
      <c r="I354" s="36">
        <v>338.86666666666662</v>
      </c>
      <c r="J354" s="36">
        <v>343.03333333333325</v>
      </c>
      <c r="K354" s="31">
        <v>334.7</v>
      </c>
      <c r="L354" s="31">
        <v>328.05</v>
      </c>
      <c r="M354" s="31">
        <v>0.82721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1771.25</v>
      </c>
      <c r="D355" s="36">
        <v>1765.4333333333334</v>
      </c>
      <c r="E355" s="36">
        <v>1752.0166666666669</v>
      </c>
      <c r="F355" s="36">
        <v>1732.7833333333335</v>
      </c>
      <c r="G355" s="36">
        <v>1719.366666666667</v>
      </c>
      <c r="H355" s="36">
        <v>1784.6666666666667</v>
      </c>
      <c r="I355" s="36">
        <v>1798.0833333333333</v>
      </c>
      <c r="J355" s="36">
        <v>1817.3166666666666</v>
      </c>
      <c r="K355" s="31">
        <v>1778.85</v>
      </c>
      <c r="L355" s="31">
        <v>1746.2</v>
      </c>
      <c r="M355" s="31">
        <v>5.6459999999999999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329.1</v>
      </c>
      <c r="D356" s="36">
        <v>324.01666666666665</v>
      </c>
      <c r="E356" s="36">
        <v>317.08333333333331</v>
      </c>
      <c r="F356" s="36">
        <v>305.06666666666666</v>
      </c>
      <c r="G356" s="36">
        <v>298.13333333333333</v>
      </c>
      <c r="H356" s="36">
        <v>336.0333333333333</v>
      </c>
      <c r="I356" s="36">
        <v>342.9666666666667</v>
      </c>
      <c r="J356" s="36">
        <v>354.98333333333329</v>
      </c>
      <c r="K356" s="31">
        <v>330.95</v>
      </c>
      <c r="L356" s="31">
        <v>312</v>
      </c>
      <c r="M356" s="31">
        <v>661.10716000000002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617.79999999999995</v>
      </c>
      <c r="D357" s="36">
        <v>609.43333333333328</v>
      </c>
      <c r="E357" s="36">
        <v>593.96666666666658</v>
      </c>
      <c r="F357" s="36">
        <v>570.13333333333333</v>
      </c>
      <c r="G357" s="36">
        <v>554.66666666666663</v>
      </c>
      <c r="H357" s="36">
        <v>633.26666666666654</v>
      </c>
      <c r="I357" s="36">
        <v>648.73333333333323</v>
      </c>
      <c r="J357" s="36">
        <v>672.56666666666649</v>
      </c>
      <c r="K357" s="31">
        <v>624.9</v>
      </c>
      <c r="L357" s="31">
        <v>585.6</v>
      </c>
      <c r="M357" s="31">
        <v>232.72182000000001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1583.4</v>
      </c>
      <c r="D358" s="36">
        <v>1575.8999999999999</v>
      </c>
      <c r="E358" s="36">
        <v>1557.7999999999997</v>
      </c>
      <c r="F358" s="36">
        <v>1532.1999999999998</v>
      </c>
      <c r="G358" s="36">
        <v>1514.0999999999997</v>
      </c>
      <c r="H358" s="36">
        <v>1601.4999999999998</v>
      </c>
      <c r="I358" s="36">
        <v>1619.5999999999997</v>
      </c>
      <c r="J358" s="36">
        <v>1645.1999999999998</v>
      </c>
      <c r="K358" s="31">
        <v>1594</v>
      </c>
      <c r="L358" s="31">
        <v>1550.3</v>
      </c>
      <c r="M358" s="31">
        <v>5.2488099999999998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505.85</v>
      </c>
      <c r="D359" s="36">
        <v>503.41666666666669</v>
      </c>
      <c r="E359" s="36">
        <v>495.83333333333337</v>
      </c>
      <c r="F359" s="36">
        <v>485.81666666666666</v>
      </c>
      <c r="G359" s="36">
        <v>478.23333333333335</v>
      </c>
      <c r="H359" s="36">
        <v>513.43333333333339</v>
      </c>
      <c r="I359" s="36">
        <v>521.01666666666677</v>
      </c>
      <c r="J359" s="36">
        <v>531.03333333333342</v>
      </c>
      <c r="K359" s="31">
        <v>511</v>
      </c>
      <c r="L359" s="31">
        <v>493.4</v>
      </c>
      <c r="M359" s="31">
        <v>34.792059999999999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10038.6</v>
      </c>
      <c r="D360" s="36">
        <v>10029.199999999999</v>
      </c>
      <c r="E360" s="36">
        <v>9960.3999999999978</v>
      </c>
      <c r="F360" s="36">
        <v>9882.1999999999989</v>
      </c>
      <c r="G360" s="36">
        <v>9813.3999999999978</v>
      </c>
      <c r="H360" s="36">
        <v>10107.399999999998</v>
      </c>
      <c r="I360" s="36">
        <v>10176.199999999997</v>
      </c>
      <c r="J360" s="36">
        <v>10254.399999999998</v>
      </c>
      <c r="K360" s="31">
        <v>10098</v>
      </c>
      <c r="L360" s="31">
        <v>9951</v>
      </c>
      <c r="M360" s="31">
        <v>1.3654200000000001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1513.5</v>
      </c>
      <c r="D361" s="36">
        <v>1499.1499999999999</v>
      </c>
      <c r="E361" s="36">
        <v>1446.3499999999997</v>
      </c>
      <c r="F361" s="36">
        <v>1379.1999999999998</v>
      </c>
      <c r="G361" s="36">
        <v>1326.3999999999996</v>
      </c>
      <c r="H361" s="36">
        <v>1566.2999999999997</v>
      </c>
      <c r="I361" s="36">
        <v>1619.1</v>
      </c>
      <c r="J361" s="36">
        <v>1686.2499999999998</v>
      </c>
      <c r="K361" s="31">
        <v>1551.95</v>
      </c>
      <c r="L361" s="31">
        <v>1432</v>
      </c>
      <c r="M361" s="31">
        <v>26.705020000000001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385.45</v>
      </c>
      <c r="D362" s="36">
        <v>389.33333333333331</v>
      </c>
      <c r="E362" s="36">
        <v>373.66666666666663</v>
      </c>
      <c r="F362" s="36">
        <v>361.88333333333333</v>
      </c>
      <c r="G362" s="36">
        <v>346.21666666666664</v>
      </c>
      <c r="H362" s="36">
        <v>401.11666666666662</v>
      </c>
      <c r="I362" s="36">
        <v>416.78333333333325</v>
      </c>
      <c r="J362" s="36">
        <v>428.56666666666661</v>
      </c>
      <c r="K362" s="31">
        <v>405</v>
      </c>
      <c r="L362" s="31">
        <v>377.55</v>
      </c>
      <c r="M362" s="31">
        <v>101.95992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4422.2</v>
      </c>
      <c r="D363" s="36">
        <v>4402.1333333333332</v>
      </c>
      <c r="E363" s="36">
        <v>4345.9666666666662</v>
      </c>
      <c r="F363" s="36">
        <v>4269.7333333333327</v>
      </c>
      <c r="G363" s="36">
        <v>4213.5666666666657</v>
      </c>
      <c r="H363" s="36">
        <v>4478.3666666666668</v>
      </c>
      <c r="I363" s="36">
        <v>4534.5333333333347</v>
      </c>
      <c r="J363" s="36">
        <v>4610.7666666666673</v>
      </c>
      <c r="K363" s="31">
        <v>4458.3</v>
      </c>
      <c r="L363" s="31">
        <v>4325.8999999999996</v>
      </c>
      <c r="M363" s="31">
        <v>8.9115500000000001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809.35</v>
      </c>
      <c r="D364" s="36">
        <v>807.40000000000009</v>
      </c>
      <c r="E364" s="36">
        <v>795.35000000000014</v>
      </c>
      <c r="F364" s="36">
        <v>781.35</v>
      </c>
      <c r="G364" s="36">
        <v>769.30000000000007</v>
      </c>
      <c r="H364" s="36">
        <v>821.4000000000002</v>
      </c>
      <c r="I364" s="36">
        <v>833.45000000000016</v>
      </c>
      <c r="J364" s="36">
        <v>847.45000000000027</v>
      </c>
      <c r="K364" s="31">
        <v>819.45</v>
      </c>
      <c r="L364" s="31">
        <v>793.4</v>
      </c>
      <c r="M364" s="31">
        <v>14.73418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468.15</v>
      </c>
      <c r="D365" s="36">
        <v>469.05</v>
      </c>
      <c r="E365" s="36">
        <v>463.25</v>
      </c>
      <c r="F365" s="36">
        <v>458.34999999999997</v>
      </c>
      <c r="G365" s="36">
        <v>452.54999999999995</v>
      </c>
      <c r="H365" s="36">
        <v>473.95000000000005</v>
      </c>
      <c r="I365" s="36">
        <v>479.75000000000011</v>
      </c>
      <c r="J365" s="36">
        <v>484.65000000000009</v>
      </c>
      <c r="K365" s="31">
        <v>474.85</v>
      </c>
      <c r="L365" s="31">
        <v>464.15</v>
      </c>
      <c r="M365" s="31">
        <v>4.8657199999999996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1463.6</v>
      </c>
      <c r="D366" s="36">
        <v>1449.0166666666667</v>
      </c>
      <c r="E366" s="36">
        <v>1429.5333333333333</v>
      </c>
      <c r="F366" s="36">
        <v>1395.4666666666667</v>
      </c>
      <c r="G366" s="36">
        <v>1375.9833333333333</v>
      </c>
      <c r="H366" s="36">
        <v>1483.0833333333333</v>
      </c>
      <c r="I366" s="36">
        <v>1502.5666666666664</v>
      </c>
      <c r="J366" s="36">
        <v>1536.6333333333332</v>
      </c>
      <c r="K366" s="31">
        <v>1468.5</v>
      </c>
      <c r="L366" s="31">
        <v>1414.95</v>
      </c>
      <c r="M366" s="31">
        <v>3.7560899999999999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41291.1</v>
      </c>
      <c r="D367" s="36">
        <v>41283.76666666667</v>
      </c>
      <c r="E367" s="36">
        <v>40817.53333333334</v>
      </c>
      <c r="F367" s="36">
        <v>40343.966666666667</v>
      </c>
      <c r="G367" s="36">
        <v>39877.733333333337</v>
      </c>
      <c r="H367" s="36">
        <v>41757.333333333343</v>
      </c>
      <c r="I367" s="36">
        <v>42223.566666666666</v>
      </c>
      <c r="J367" s="36">
        <v>42697.133333333346</v>
      </c>
      <c r="K367" s="31">
        <v>41750</v>
      </c>
      <c r="L367" s="31">
        <v>40810.199999999997</v>
      </c>
      <c r="M367" s="31">
        <v>0.14050000000000001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1812.5</v>
      </c>
      <c r="D368" s="36">
        <v>1797.8666666666668</v>
      </c>
      <c r="E368" s="36">
        <v>1770.7333333333336</v>
      </c>
      <c r="F368" s="36">
        <v>1728.9666666666667</v>
      </c>
      <c r="G368" s="36">
        <v>1701.8333333333335</v>
      </c>
      <c r="H368" s="36">
        <v>1839.6333333333337</v>
      </c>
      <c r="I368" s="36">
        <v>1866.7666666666669</v>
      </c>
      <c r="J368" s="36">
        <v>1908.5333333333338</v>
      </c>
      <c r="K368" s="31">
        <v>1825</v>
      </c>
      <c r="L368" s="31">
        <v>1756.1</v>
      </c>
      <c r="M368" s="31">
        <v>9.5938599999999994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4676.1499999999996</v>
      </c>
      <c r="D369" s="36">
        <v>4634.7</v>
      </c>
      <c r="E369" s="36">
        <v>4575.45</v>
      </c>
      <c r="F369" s="36">
        <v>4474.75</v>
      </c>
      <c r="G369" s="36">
        <v>4415.5</v>
      </c>
      <c r="H369" s="36">
        <v>4735.3999999999996</v>
      </c>
      <c r="I369" s="36">
        <v>4794.6499999999996</v>
      </c>
      <c r="J369" s="36">
        <v>4895.3499999999995</v>
      </c>
      <c r="K369" s="31">
        <v>4693.95</v>
      </c>
      <c r="L369" s="31">
        <v>4534</v>
      </c>
      <c r="M369" s="31">
        <v>3.8035700000000001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363.35</v>
      </c>
      <c r="D370" s="36">
        <v>362.7833333333333</v>
      </c>
      <c r="E370" s="36">
        <v>359.21666666666658</v>
      </c>
      <c r="F370" s="36">
        <v>355.08333333333326</v>
      </c>
      <c r="G370" s="36">
        <v>351.51666666666654</v>
      </c>
      <c r="H370" s="36">
        <v>366.91666666666663</v>
      </c>
      <c r="I370" s="36">
        <v>370.48333333333335</v>
      </c>
      <c r="J370" s="36">
        <v>374.61666666666667</v>
      </c>
      <c r="K370" s="31">
        <v>366.35</v>
      </c>
      <c r="L370" s="31">
        <v>358.65</v>
      </c>
      <c r="M370" s="31">
        <v>61.620609999999999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3270.2</v>
      </c>
      <c r="D371" s="36">
        <v>3272.8833333333337</v>
      </c>
      <c r="E371" s="36">
        <v>3207.8666666666672</v>
      </c>
      <c r="F371" s="36">
        <v>3145.5333333333338</v>
      </c>
      <c r="G371" s="36">
        <v>3080.5166666666673</v>
      </c>
      <c r="H371" s="36">
        <v>3335.2166666666672</v>
      </c>
      <c r="I371" s="36">
        <v>3400.2333333333336</v>
      </c>
      <c r="J371" s="36">
        <v>3462.5666666666671</v>
      </c>
      <c r="K371" s="31">
        <v>3337.9</v>
      </c>
      <c r="L371" s="31">
        <v>3210.55</v>
      </c>
      <c r="M371" s="31">
        <v>2.3079200000000002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3152.85</v>
      </c>
      <c r="D372" s="36">
        <v>3134.9500000000003</v>
      </c>
      <c r="E372" s="36">
        <v>3073.9000000000005</v>
      </c>
      <c r="F372" s="36">
        <v>2994.9500000000003</v>
      </c>
      <c r="G372" s="36">
        <v>2933.9000000000005</v>
      </c>
      <c r="H372" s="36">
        <v>3213.9000000000005</v>
      </c>
      <c r="I372" s="36">
        <v>3274.9500000000007</v>
      </c>
      <c r="J372" s="36">
        <v>3353.9000000000005</v>
      </c>
      <c r="K372" s="31">
        <v>3196</v>
      </c>
      <c r="L372" s="31">
        <v>3056</v>
      </c>
      <c r="M372" s="31">
        <v>6.9831899999999996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982.25</v>
      </c>
      <c r="D373" s="36">
        <v>989.91666666666663</v>
      </c>
      <c r="E373" s="36">
        <v>966.33333333333326</v>
      </c>
      <c r="F373" s="36">
        <v>950.41666666666663</v>
      </c>
      <c r="G373" s="36">
        <v>926.83333333333326</v>
      </c>
      <c r="H373" s="36">
        <v>1005.8333333333333</v>
      </c>
      <c r="I373" s="36">
        <v>1029.4166666666665</v>
      </c>
      <c r="J373" s="36">
        <v>1045.3333333333333</v>
      </c>
      <c r="K373" s="31">
        <v>1013.5</v>
      </c>
      <c r="L373" s="31">
        <v>974</v>
      </c>
      <c r="M373" s="31">
        <v>11.39329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179.34</v>
      </c>
      <c r="D374" s="36">
        <v>176.41666666666666</v>
      </c>
      <c r="E374" s="36">
        <v>171.93333333333331</v>
      </c>
      <c r="F374" s="36">
        <v>164.52666666666664</v>
      </c>
      <c r="G374" s="36">
        <v>160.04333333333329</v>
      </c>
      <c r="H374" s="36">
        <v>183.82333333333332</v>
      </c>
      <c r="I374" s="36">
        <v>188.30666666666667</v>
      </c>
      <c r="J374" s="36">
        <v>195.71333333333334</v>
      </c>
      <c r="K374" s="31">
        <v>180.9</v>
      </c>
      <c r="L374" s="31">
        <v>169.01</v>
      </c>
      <c r="M374" s="31">
        <v>92.163539999999998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1853.3</v>
      </c>
      <c r="D375" s="36">
        <v>1843.4333333333334</v>
      </c>
      <c r="E375" s="36">
        <v>1826.8666666666668</v>
      </c>
      <c r="F375" s="36">
        <v>1800.4333333333334</v>
      </c>
      <c r="G375" s="36">
        <v>1783.8666666666668</v>
      </c>
      <c r="H375" s="36">
        <v>1869.8666666666668</v>
      </c>
      <c r="I375" s="36">
        <v>1886.4333333333334</v>
      </c>
      <c r="J375" s="36">
        <v>1912.8666666666668</v>
      </c>
      <c r="K375" s="31">
        <v>1860</v>
      </c>
      <c r="L375" s="31">
        <v>1817</v>
      </c>
      <c r="M375" s="31">
        <v>0.56389999999999996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6707.4</v>
      </c>
      <c r="D376" s="36">
        <v>6646</v>
      </c>
      <c r="E376" s="36">
        <v>6542</v>
      </c>
      <c r="F376" s="36">
        <v>6376.6</v>
      </c>
      <c r="G376" s="36">
        <v>6272.6</v>
      </c>
      <c r="H376" s="36">
        <v>6811.4</v>
      </c>
      <c r="I376" s="36">
        <v>6915.4</v>
      </c>
      <c r="J376" s="36">
        <v>7080.7999999999993</v>
      </c>
      <c r="K376" s="31">
        <v>6750</v>
      </c>
      <c r="L376" s="31">
        <v>6480.6</v>
      </c>
      <c r="M376" s="31">
        <v>3.4838499999999999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351.85</v>
      </c>
      <c r="D377" s="36">
        <v>349.81666666666666</v>
      </c>
      <c r="E377" s="36">
        <v>345.33333333333331</v>
      </c>
      <c r="F377" s="36">
        <v>338.81666666666666</v>
      </c>
      <c r="G377" s="36">
        <v>334.33333333333331</v>
      </c>
      <c r="H377" s="36">
        <v>356.33333333333331</v>
      </c>
      <c r="I377" s="36">
        <v>360.81666666666666</v>
      </c>
      <c r="J377" s="36">
        <v>367.33333333333331</v>
      </c>
      <c r="K377" s="31">
        <v>354.3</v>
      </c>
      <c r="L377" s="31">
        <v>343.3</v>
      </c>
      <c r="M377" s="31">
        <v>19.45243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492.45</v>
      </c>
      <c r="D378" s="36">
        <v>490.7166666666667</v>
      </c>
      <c r="E378" s="36">
        <v>479.73333333333341</v>
      </c>
      <c r="F378" s="36">
        <v>467.01666666666671</v>
      </c>
      <c r="G378" s="36">
        <v>456.03333333333342</v>
      </c>
      <c r="H378" s="36">
        <v>503.43333333333339</v>
      </c>
      <c r="I378" s="36">
        <v>514.41666666666674</v>
      </c>
      <c r="J378" s="36">
        <v>527.13333333333344</v>
      </c>
      <c r="K378" s="31">
        <v>501.7</v>
      </c>
      <c r="L378" s="31">
        <v>478</v>
      </c>
      <c r="M378" s="31">
        <v>240.72515000000001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352.05</v>
      </c>
      <c r="D379" s="36">
        <v>349.33333333333331</v>
      </c>
      <c r="E379" s="36">
        <v>346.11666666666662</v>
      </c>
      <c r="F379" s="36">
        <v>340.18333333333328</v>
      </c>
      <c r="G379" s="36">
        <v>336.96666666666658</v>
      </c>
      <c r="H379" s="36">
        <v>355.26666666666665</v>
      </c>
      <c r="I379" s="36">
        <v>358.48333333333335</v>
      </c>
      <c r="J379" s="36">
        <v>364.41666666666669</v>
      </c>
      <c r="K379" s="31">
        <v>352.55</v>
      </c>
      <c r="L379" s="31">
        <v>343.4</v>
      </c>
      <c r="M379" s="31">
        <v>124.41847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673.05</v>
      </c>
      <c r="D380" s="36">
        <v>668.4</v>
      </c>
      <c r="E380" s="36">
        <v>656.8</v>
      </c>
      <c r="F380" s="36">
        <v>640.54999999999995</v>
      </c>
      <c r="G380" s="36">
        <v>628.94999999999993</v>
      </c>
      <c r="H380" s="36">
        <v>684.65</v>
      </c>
      <c r="I380" s="36">
        <v>696.25000000000011</v>
      </c>
      <c r="J380" s="36">
        <v>712.5</v>
      </c>
      <c r="K380" s="31">
        <v>680</v>
      </c>
      <c r="L380" s="31">
        <v>652.15</v>
      </c>
      <c r="M380" s="31">
        <v>3.3731900000000001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1646.75</v>
      </c>
      <c r="D381" s="36">
        <v>1658.0833333333333</v>
      </c>
      <c r="E381" s="36">
        <v>1621.1666666666665</v>
      </c>
      <c r="F381" s="36">
        <v>1595.5833333333333</v>
      </c>
      <c r="G381" s="36">
        <v>1558.6666666666665</v>
      </c>
      <c r="H381" s="36">
        <v>1683.6666666666665</v>
      </c>
      <c r="I381" s="36">
        <v>1720.583333333333</v>
      </c>
      <c r="J381" s="36">
        <v>1746.1666666666665</v>
      </c>
      <c r="K381" s="31">
        <v>1695</v>
      </c>
      <c r="L381" s="31">
        <v>1632.5</v>
      </c>
      <c r="M381" s="31">
        <v>7.06982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582.4</v>
      </c>
      <c r="D382" s="36">
        <v>589.93333333333328</v>
      </c>
      <c r="E382" s="36">
        <v>569.96666666666658</v>
      </c>
      <c r="F382" s="36">
        <v>557.5333333333333</v>
      </c>
      <c r="G382" s="36">
        <v>537.56666666666661</v>
      </c>
      <c r="H382" s="36">
        <v>602.36666666666656</v>
      </c>
      <c r="I382" s="36">
        <v>622.33333333333326</v>
      </c>
      <c r="J382" s="36">
        <v>634.76666666666654</v>
      </c>
      <c r="K382" s="31">
        <v>609.9</v>
      </c>
      <c r="L382" s="31">
        <v>577.5</v>
      </c>
      <c r="M382" s="31">
        <v>3.0612400000000002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161.21</v>
      </c>
      <c r="D383" s="36">
        <v>159.49666666666667</v>
      </c>
      <c r="E383" s="36">
        <v>157.16333333333333</v>
      </c>
      <c r="F383" s="36">
        <v>153.11666666666665</v>
      </c>
      <c r="G383" s="36">
        <v>150.7833333333333</v>
      </c>
      <c r="H383" s="36">
        <v>163.54333333333335</v>
      </c>
      <c r="I383" s="36">
        <v>165.87666666666672</v>
      </c>
      <c r="J383" s="36">
        <v>169.92333333333337</v>
      </c>
      <c r="K383" s="31">
        <v>161.83000000000001</v>
      </c>
      <c r="L383" s="31">
        <v>155.44999999999999</v>
      </c>
      <c r="M383" s="31">
        <v>1.37768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17232.95</v>
      </c>
      <c r="D384" s="36">
        <v>17109.649999999998</v>
      </c>
      <c r="E384" s="36">
        <v>16953.299999999996</v>
      </c>
      <c r="F384" s="36">
        <v>16673.649999999998</v>
      </c>
      <c r="G384" s="36">
        <v>16517.299999999996</v>
      </c>
      <c r="H384" s="36">
        <v>17389.299999999996</v>
      </c>
      <c r="I384" s="36">
        <v>17545.649999999994</v>
      </c>
      <c r="J384" s="36">
        <v>17825.299999999996</v>
      </c>
      <c r="K384" s="31">
        <v>17266</v>
      </c>
      <c r="L384" s="31">
        <v>16830</v>
      </c>
      <c r="M384" s="31">
        <v>6.6559999999999994E-2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115.93</v>
      </c>
      <c r="D385" s="36">
        <v>115.40333333333335</v>
      </c>
      <c r="E385" s="36">
        <v>114.5566666666667</v>
      </c>
      <c r="F385" s="36">
        <v>113.18333333333335</v>
      </c>
      <c r="G385" s="36">
        <v>112.3366666666667</v>
      </c>
      <c r="H385" s="36">
        <v>116.7766666666667</v>
      </c>
      <c r="I385" s="36">
        <v>117.62333333333336</v>
      </c>
      <c r="J385" s="36">
        <v>118.9966666666667</v>
      </c>
      <c r="K385" s="31">
        <v>116.25</v>
      </c>
      <c r="L385" s="31">
        <v>114.03</v>
      </c>
      <c r="M385" s="31">
        <v>282.49277000000001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674.85</v>
      </c>
      <c r="D386" s="36">
        <v>669.08333333333337</v>
      </c>
      <c r="E386" s="36">
        <v>660.76666666666677</v>
      </c>
      <c r="F386" s="36">
        <v>646.68333333333339</v>
      </c>
      <c r="G386" s="36">
        <v>638.36666666666679</v>
      </c>
      <c r="H386" s="36">
        <v>683.16666666666674</v>
      </c>
      <c r="I386" s="36">
        <v>691.48333333333335</v>
      </c>
      <c r="J386" s="36">
        <v>705.56666666666672</v>
      </c>
      <c r="K386" s="31">
        <v>677.4</v>
      </c>
      <c r="L386" s="31">
        <v>655</v>
      </c>
      <c r="M386" s="31">
        <v>1.7279899999999999</v>
      </c>
      <c r="N386" s="1"/>
      <c r="O386" s="1"/>
    </row>
    <row r="387" spans="1:15" ht="12.75" customHeight="1">
      <c r="A387" s="33">
        <v>377</v>
      </c>
      <c r="B387" s="53" t="s">
        <v>871</v>
      </c>
      <c r="C387" s="31">
        <v>1700.85</v>
      </c>
      <c r="D387" s="36">
        <v>1686.1166666666668</v>
      </c>
      <c r="E387" s="36">
        <v>1666.9833333333336</v>
      </c>
      <c r="F387" s="36">
        <v>1633.1166666666668</v>
      </c>
      <c r="G387" s="36">
        <v>1613.9833333333336</v>
      </c>
      <c r="H387" s="36">
        <v>1719.9833333333336</v>
      </c>
      <c r="I387" s="36">
        <v>1739.1166666666668</v>
      </c>
      <c r="J387" s="36">
        <v>1772.9833333333336</v>
      </c>
      <c r="K387" s="31">
        <v>1705.25</v>
      </c>
      <c r="L387" s="31">
        <v>1652.25</v>
      </c>
      <c r="M387" s="31">
        <v>0.49336000000000002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214.32</v>
      </c>
      <c r="D388" s="36">
        <v>214.07333333333335</v>
      </c>
      <c r="E388" s="36">
        <v>211.2466666666667</v>
      </c>
      <c r="F388" s="36">
        <v>208.17333333333335</v>
      </c>
      <c r="G388" s="36">
        <v>205.34666666666669</v>
      </c>
      <c r="H388" s="36">
        <v>217.1466666666667</v>
      </c>
      <c r="I388" s="36">
        <v>219.97333333333336</v>
      </c>
      <c r="J388" s="36">
        <v>223.04666666666671</v>
      </c>
      <c r="K388" s="31">
        <v>216.9</v>
      </c>
      <c r="L388" s="31">
        <v>211</v>
      </c>
      <c r="M388" s="31">
        <v>62.960810000000002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590.45000000000005</v>
      </c>
      <c r="D389" s="36">
        <v>586.06666666666672</v>
      </c>
      <c r="E389" s="36">
        <v>578.78333333333342</v>
      </c>
      <c r="F389" s="36">
        <v>567.11666666666667</v>
      </c>
      <c r="G389" s="36">
        <v>559.83333333333337</v>
      </c>
      <c r="H389" s="36">
        <v>597.73333333333346</v>
      </c>
      <c r="I389" s="36">
        <v>605.01666666666677</v>
      </c>
      <c r="J389" s="36">
        <v>616.68333333333351</v>
      </c>
      <c r="K389" s="31">
        <v>593.35</v>
      </c>
      <c r="L389" s="31">
        <v>574.4</v>
      </c>
      <c r="M389" s="31">
        <v>135.08637999999999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590.20000000000005</v>
      </c>
      <c r="D390" s="36">
        <v>585.91666666666663</v>
      </c>
      <c r="E390" s="36">
        <v>579.38333333333321</v>
      </c>
      <c r="F390" s="36">
        <v>568.56666666666661</v>
      </c>
      <c r="G390" s="36">
        <v>562.03333333333319</v>
      </c>
      <c r="H390" s="36">
        <v>596.73333333333323</v>
      </c>
      <c r="I390" s="36">
        <v>603.26666666666677</v>
      </c>
      <c r="J390" s="36">
        <v>614.08333333333326</v>
      </c>
      <c r="K390" s="31">
        <v>592.45000000000005</v>
      </c>
      <c r="L390" s="31">
        <v>575.1</v>
      </c>
      <c r="M390" s="31">
        <v>0.98626000000000003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697.15</v>
      </c>
      <c r="D391" s="36">
        <v>693.36666666666667</v>
      </c>
      <c r="E391" s="36">
        <v>685.33333333333337</v>
      </c>
      <c r="F391" s="36">
        <v>673.51666666666665</v>
      </c>
      <c r="G391" s="36">
        <v>665.48333333333335</v>
      </c>
      <c r="H391" s="36">
        <v>705.18333333333339</v>
      </c>
      <c r="I391" s="36">
        <v>713.2166666666667</v>
      </c>
      <c r="J391" s="36">
        <v>725.03333333333342</v>
      </c>
      <c r="K391" s="31">
        <v>701.4</v>
      </c>
      <c r="L391" s="31">
        <v>681.55</v>
      </c>
      <c r="M391" s="31">
        <v>8.7894299999999994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1669.8</v>
      </c>
      <c r="D392" s="36">
        <v>1674.6333333333332</v>
      </c>
      <c r="E392" s="36">
        <v>1655.1666666666665</v>
      </c>
      <c r="F392" s="36">
        <v>1640.5333333333333</v>
      </c>
      <c r="G392" s="36">
        <v>1621.0666666666666</v>
      </c>
      <c r="H392" s="36">
        <v>1689.2666666666664</v>
      </c>
      <c r="I392" s="36">
        <v>1708.7333333333331</v>
      </c>
      <c r="J392" s="36">
        <v>1723.3666666666663</v>
      </c>
      <c r="K392" s="31">
        <v>1694.1</v>
      </c>
      <c r="L392" s="31">
        <v>1660</v>
      </c>
      <c r="M392" s="31">
        <v>1.12357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565.79999999999995</v>
      </c>
      <c r="D393" s="36">
        <v>560.18333333333328</v>
      </c>
      <c r="E393" s="36">
        <v>551.41666666666652</v>
      </c>
      <c r="F393" s="36">
        <v>537.03333333333319</v>
      </c>
      <c r="G393" s="36">
        <v>528.26666666666642</v>
      </c>
      <c r="H393" s="36">
        <v>574.56666666666661</v>
      </c>
      <c r="I393" s="36">
        <v>583.33333333333326</v>
      </c>
      <c r="J393" s="36">
        <v>597.7166666666667</v>
      </c>
      <c r="K393" s="31">
        <v>568.95000000000005</v>
      </c>
      <c r="L393" s="31">
        <v>545.79999999999995</v>
      </c>
      <c r="M393" s="31">
        <v>133.70669000000001</v>
      </c>
      <c r="N393" s="1"/>
      <c r="O393" s="1"/>
    </row>
    <row r="394" spans="1:15" ht="12.75" customHeight="1">
      <c r="A394" s="33">
        <v>384</v>
      </c>
      <c r="B394" s="53" t="s">
        <v>872</v>
      </c>
      <c r="C394" s="31">
        <v>464.45</v>
      </c>
      <c r="D394" s="36">
        <v>460.35000000000008</v>
      </c>
      <c r="E394" s="36">
        <v>452.45000000000016</v>
      </c>
      <c r="F394" s="36">
        <v>440.4500000000001</v>
      </c>
      <c r="G394" s="36">
        <v>432.55000000000018</v>
      </c>
      <c r="H394" s="36">
        <v>472.35000000000014</v>
      </c>
      <c r="I394" s="36">
        <v>480.25000000000011</v>
      </c>
      <c r="J394" s="36">
        <v>492.25000000000011</v>
      </c>
      <c r="K394" s="31">
        <v>468.25</v>
      </c>
      <c r="L394" s="31">
        <v>448.35</v>
      </c>
      <c r="M394" s="31">
        <v>40.253639999999997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1180.1500000000001</v>
      </c>
      <c r="D395" s="36">
        <v>1192.7166666666667</v>
      </c>
      <c r="E395" s="36">
        <v>1163.4333333333334</v>
      </c>
      <c r="F395" s="36">
        <v>1146.7166666666667</v>
      </c>
      <c r="G395" s="36">
        <v>1117.4333333333334</v>
      </c>
      <c r="H395" s="36">
        <v>1209.4333333333334</v>
      </c>
      <c r="I395" s="36">
        <v>1238.7166666666667</v>
      </c>
      <c r="J395" s="36">
        <v>1255.4333333333334</v>
      </c>
      <c r="K395" s="31">
        <v>1222</v>
      </c>
      <c r="L395" s="31">
        <v>1176</v>
      </c>
      <c r="M395" s="31">
        <v>1.8628499999999999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295.3</v>
      </c>
      <c r="D396" s="36">
        <v>294.96666666666664</v>
      </c>
      <c r="E396" s="36">
        <v>292.23333333333329</v>
      </c>
      <c r="F396" s="36">
        <v>289.16666666666663</v>
      </c>
      <c r="G396" s="36">
        <v>286.43333333333328</v>
      </c>
      <c r="H396" s="36">
        <v>298.0333333333333</v>
      </c>
      <c r="I396" s="36">
        <v>300.76666666666665</v>
      </c>
      <c r="J396" s="36">
        <v>303.83333333333331</v>
      </c>
      <c r="K396" s="31">
        <v>297.7</v>
      </c>
      <c r="L396" s="31">
        <v>291.89999999999998</v>
      </c>
      <c r="M396" s="31">
        <v>3.2061000000000002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931.7</v>
      </c>
      <c r="D397" s="36">
        <v>916.68333333333339</v>
      </c>
      <c r="E397" s="36">
        <v>894.36666666666679</v>
      </c>
      <c r="F397" s="36">
        <v>857.03333333333342</v>
      </c>
      <c r="G397" s="36">
        <v>834.71666666666681</v>
      </c>
      <c r="H397" s="36">
        <v>954.01666666666677</v>
      </c>
      <c r="I397" s="36">
        <v>976.33333333333337</v>
      </c>
      <c r="J397" s="36">
        <v>1013.6666666666667</v>
      </c>
      <c r="K397" s="31">
        <v>939</v>
      </c>
      <c r="L397" s="31">
        <v>879.35</v>
      </c>
      <c r="M397" s="31">
        <v>40.453229999999998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202.84</v>
      </c>
      <c r="D398" s="36">
        <v>200.44666666666669</v>
      </c>
      <c r="E398" s="36">
        <v>196.99333333333337</v>
      </c>
      <c r="F398" s="36">
        <v>191.14666666666668</v>
      </c>
      <c r="G398" s="36">
        <v>187.69333333333336</v>
      </c>
      <c r="H398" s="36">
        <v>206.29333333333338</v>
      </c>
      <c r="I398" s="36">
        <v>209.7466666666667</v>
      </c>
      <c r="J398" s="36">
        <v>215.59333333333339</v>
      </c>
      <c r="K398" s="31">
        <v>203.9</v>
      </c>
      <c r="L398" s="31">
        <v>194.6</v>
      </c>
      <c r="M398" s="31">
        <v>44.31814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3589.8</v>
      </c>
      <c r="D399" s="36">
        <v>3572.4833333333336</v>
      </c>
      <c r="E399" s="36">
        <v>3519.9666666666672</v>
      </c>
      <c r="F399" s="36">
        <v>3450.1333333333337</v>
      </c>
      <c r="G399" s="36">
        <v>3397.6166666666672</v>
      </c>
      <c r="H399" s="36">
        <v>3642.3166666666671</v>
      </c>
      <c r="I399" s="36">
        <v>3694.8333333333335</v>
      </c>
      <c r="J399" s="36">
        <v>3764.666666666667</v>
      </c>
      <c r="K399" s="31">
        <v>3625</v>
      </c>
      <c r="L399" s="31">
        <v>3502.65</v>
      </c>
      <c r="M399" s="31">
        <v>0.15354000000000001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74.56</v>
      </c>
      <c r="D400" s="36">
        <v>73.866666666666674</v>
      </c>
      <c r="E400" s="36">
        <v>72.983333333333348</v>
      </c>
      <c r="F400" s="36">
        <v>71.40666666666668</v>
      </c>
      <c r="G400" s="36">
        <v>70.523333333333355</v>
      </c>
      <c r="H400" s="36">
        <v>75.443333333333342</v>
      </c>
      <c r="I400" s="36">
        <v>76.326666666666668</v>
      </c>
      <c r="J400" s="36">
        <v>77.903333333333336</v>
      </c>
      <c r="K400" s="31">
        <v>74.75</v>
      </c>
      <c r="L400" s="31">
        <v>72.290000000000006</v>
      </c>
      <c r="M400" s="31">
        <v>19.389330000000001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1930.5</v>
      </c>
      <c r="D401" s="36">
        <v>1940.1666666666667</v>
      </c>
      <c r="E401" s="36">
        <v>1900.3333333333335</v>
      </c>
      <c r="F401" s="36">
        <v>1870.1666666666667</v>
      </c>
      <c r="G401" s="36">
        <v>1830.3333333333335</v>
      </c>
      <c r="H401" s="36">
        <v>1970.3333333333335</v>
      </c>
      <c r="I401" s="36">
        <v>2010.166666666667</v>
      </c>
      <c r="J401" s="36">
        <v>2040.3333333333335</v>
      </c>
      <c r="K401" s="31">
        <v>1980</v>
      </c>
      <c r="L401" s="31">
        <v>1910</v>
      </c>
      <c r="M401" s="31">
        <v>3.9229599999999998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192.72</v>
      </c>
      <c r="D402" s="36">
        <v>191.78333333333333</v>
      </c>
      <c r="E402" s="36">
        <v>189.56666666666666</v>
      </c>
      <c r="F402" s="36">
        <v>186.41333333333333</v>
      </c>
      <c r="G402" s="36">
        <v>184.19666666666666</v>
      </c>
      <c r="H402" s="36">
        <v>194.93666666666667</v>
      </c>
      <c r="I402" s="36">
        <v>197.15333333333331</v>
      </c>
      <c r="J402" s="36">
        <v>200.30666666666667</v>
      </c>
      <c r="K402" s="31">
        <v>194</v>
      </c>
      <c r="L402" s="31">
        <v>188.63</v>
      </c>
      <c r="M402" s="31">
        <v>7.82965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2929.65</v>
      </c>
      <c r="D403" s="36">
        <v>2932.5499999999997</v>
      </c>
      <c r="E403" s="36">
        <v>2920.0999999999995</v>
      </c>
      <c r="F403" s="36">
        <v>2910.5499999999997</v>
      </c>
      <c r="G403" s="36">
        <v>2898.0999999999995</v>
      </c>
      <c r="H403" s="36">
        <v>2942.0999999999995</v>
      </c>
      <c r="I403" s="36">
        <v>2954.5499999999993</v>
      </c>
      <c r="J403" s="36">
        <v>2964.0999999999995</v>
      </c>
      <c r="K403" s="31">
        <v>2945</v>
      </c>
      <c r="L403" s="31">
        <v>2923</v>
      </c>
      <c r="M403" s="31">
        <v>40.872839999999997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108.45</v>
      </c>
      <c r="D404" s="36">
        <v>109.53333333333335</v>
      </c>
      <c r="E404" s="36">
        <v>107.06666666666669</v>
      </c>
      <c r="F404" s="36">
        <v>105.68333333333335</v>
      </c>
      <c r="G404" s="36">
        <v>103.2166666666667</v>
      </c>
      <c r="H404" s="36">
        <v>110.91666666666669</v>
      </c>
      <c r="I404" s="36">
        <v>113.38333333333335</v>
      </c>
      <c r="J404" s="36">
        <v>114.76666666666668</v>
      </c>
      <c r="K404" s="31">
        <v>112</v>
      </c>
      <c r="L404" s="31">
        <v>108.15</v>
      </c>
      <c r="M404" s="31">
        <v>15.991199999999999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1500.6</v>
      </c>
      <c r="D405" s="36">
        <v>1513.5</v>
      </c>
      <c r="E405" s="36">
        <v>1478.1</v>
      </c>
      <c r="F405" s="36">
        <v>1455.6</v>
      </c>
      <c r="G405" s="36">
        <v>1420.1999999999998</v>
      </c>
      <c r="H405" s="36">
        <v>1536</v>
      </c>
      <c r="I405" s="36">
        <v>1571.4</v>
      </c>
      <c r="J405" s="36">
        <v>1593.9</v>
      </c>
      <c r="K405" s="31">
        <v>1548.9</v>
      </c>
      <c r="L405" s="31">
        <v>1491</v>
      </c>
      <c r="M405" s="31">
        <v>1.5152099999999999</v>
      </c>
      <c r="N405" s="1"/>
      <c r="O405" s="1"/>
    </row>
    <row r="406" spans="1:15" ht="12.75" customHeight="1">
      <c r="A406" s="33">
        <v>396</v>
      </c>
      <c r="B406" s="53" t="s">
        <v>873</v>
      </c>
      <c r="C406" s="31">
        <v>80.83</v>
      </c>
      <c r="D406" s="36">
        <v>81.076666666666668</v>
      </c>
      <c r="E406" s="36">
        <v>79.75333333333333</v>
      </c>
      <c r="F406" s="36">
        <v>78.676666666666662</v>
      </c>
      <c r="G406" s="36">
        <v>77.353333333333325</v>
      </c>
      <c r="H406" s="36">
        <v>82.153333333333336</v>
      </c>
      <c r="I406" s="36">
        <v>83.476666666666688</v>
      </c>
      <c r="J406" s="36">
        <v>84.553333333333342</v>
      </c>
      <c r="K406" s="31">
        <v>82.4</v>
      </c>
      <c r="L406" s="31">
        <v>80</v>
      </c>
      <c r="M406" s="31">
        <v>14.96776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713.9</v>
      </c>
      <c r="D407" s="36">
        <v>711.16666666666663</v>
      </c>
      <c r="E407" s="36">
        <v>702.48333333333323</v>
      </c>
      <c r="F407" s="36">
        <v>691.06666666666661</v>
      </c>
      <c r="G407" s="36">
        <v>682.38333333333321</v>
      </c>
      <c r="H407" s="36">
        <v>722.58333333333326</v>
      </c>
      <c r="I407" s="36">
        <v>731.26666666666665</v>
      </c>
      <c r="J407" s="36">
        <v>742.68333333333328</v>
      </c>
      <c r="K407" s="31">
        <v>719.85</v>
      </c>
      <c r="L407" s="31">
        <v>699.75</v>
      </c>
      <c r="M407" s="31">
        <v>8.7079900000000006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1685.7</v>
      </c>
      <c r="D408" s="36">
        <v>1687.2333333333336</v>
      </c>
      <c r="E408" s="36">
        <v>1675.5666666666671</v>
      </c>
      <c r="F408" s="36">
        <v>1665.4333333333334</v>
      </c>
      <c r="G408" s="36">
        <v>1653.7666666666669</v>
      </c>
      <c r="H408" s="36">
        <v>1697.3666666666672</v>
      </c>
      <c r="I408" s="36">
        <v>1709.0333333333338</v>
      </c>
      <c r="J408" s="36">
        <v>1719.1666666666674</v>
      </c>
      <c r="K408" s="31">
        <v>1698.9</v>
      </c>
      <c r="L408" s="31">
        <v>1677.1</v>
      </c>
      <c r="M408" s="31">
        <v>6.0341699999999996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140.59</v>
      </c>
      <c r="D409" s="36">
        <v>139.59666666666666</v>
      </c>
      <c r="E409" s="36">
        <v>137.74333333333334</v>
      </c>
      <c r="F409" s="36">
        <v>134.89666666666668</v>
      </c>
      <c r="G409" s="36">
        <v>133.04333333333335</v>
      </c>
      <c r="H409" s="36">
        <v>142.44333333333333</v>
      </c>
      <c r="I409" s="36">
        <v>144.29666666666662</v>
      </c>
      <c r="J409" s="36">
        <v>147.14333333333332</v>
      </c>
      <c r="K409" s="31">
        <v>141.44999999999999</v>
      </c>
      <c r="L409" s="31">
        <v>136.75</v>
      </c>
      <c r="M409" s="31">
        <v>88.699770000000001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5416.45</v>
      </c>
      <c r="D410" s="36">
        <v>5421.9333333333334</v>
      </c>
      <c r="E410" s="36">
        <v>5374.5166666666664</v>
      </c>
      <c r="F410" s="36">
        <v>5332.583333333333</v>
      </c>
      <c r="G410" s="36">
        <v>5285.1666666666661</v>
      </c>
      <c r="H410" s="36">
        <v>5463.8666666666668</v>
      </c>
      <c r="I410" s="36">
        <v>5511.2833333333328</v>
      </c>
      <c r="J410" s="36">
        <v>5553.2166666666672</v>
      </c>
      <c r="K410" s="31">
        <v>5469.35</v>
      </c>
      <c r="L410" s="31">
        <v>5380</v>
      </c>
      <c r="M410" s="31">
        <v>0.52495999999999998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2590.1</v>
      </c>
      <c r="D411" s="36">
        <v>2558.2666666666669</v>
      </c>
      <c r="E411" s="36">
        <v>2520.7833333333338</v>
      </c>
      <c r="F411" s="36">
        <v>2451.4666666666667</v>
      </c>
      <c r="G411" s="36">
        <v>2413.9833333333336</v>
      </c>
      <c r="H411" s="36">
        <v>2627.5833333333339</v>
      </c>
      <c r="I411" s="36">
        <v>2665.0666666666666</v>
      </c>
      <c r="J411" s="36">
        <v>2734.3833333333341</v>
      </c>
      <c r="K411" s="31">
        <v>2595.75</v>
      </c>
      <c r="L411" s="31">
        <v>2488.9499999999998</v>
      </c>
      <c r="M411" s="31">
        <v>6.0472700000000001</v>
      </c>
      <c r="N411" s="1"/>
      <c r="O411" s="1"/>
    </row>
    <row r="412" spans="1:15" ht="12.75" customHeight="1">
      <c r="A412" s="33">
        <v>402</v>
      </c>
      <c r="B412" s="53" t="s">
        <v>831</v>
      </c>
      <c r="C412" s="31">
        <v>2237</v>
      </c>
      <c r="D412" s="36">
        <v>2255</v>
      </c>
      <c r="E412" s="36">
        <v>2160</v>
      </c>
      <c r="F412" s="36">
        <v>2083</v>
      </c>
      <c r="G412" s="36">
        <v>1988</v>
      </c>
      <c r="H412" s="36">
        <v>2332</v>
      </c>
      <c r="I412" s="36">
        <v>2427</v>
      </c>
      <c r="J412" s="36">
        <v>2504</v>
      </c>
      <c r="K412" s="31">
        <v>2350</v>
      </c>
      <c r="L412" s="31">
        <v>2178</v>
      </c>
      <c r="M412" s="31">
        <v>14.71927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180.91</v>
      </c>
      <c r="D413" s="36">
        <v>180.38666666666666</v>
      </c>
      <c r="E413" s="36">
        <v>177.42333333333332</v>
      </c>
      <c r="F413" s="36">
        <v>173.93666666666667</v>
      </c>
      <c r="G413" s="36">
        <v>170.97333333333333</v>
      </c>
      <c r="H413" s="36">
        <v>183.87333333333331</v>
      </c>
      <c r="I413" s="36">
        <v>186.83666666666667</v>
      </c>
      <c r="J413" s="36">
        <v>190.3233333333333</v>
      </c>
      <c r="K413" s="31">
        <v>183.35</v>
      </c>
      <c r="L413" s="31">
        <v>176.9</v>
      </c>
      <c r="M413" s="31">
        <v>211.30116000000001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6588.75</v>
      </c>
      <c r="D414" s="36">
        <v>6578.1833333333334</v>
      </c>
      <c r="E414" s="36">
        <v>6511.3666666666668</v>
      </c>
      <c r="F414" s="36">
        <v>6433.9833333333336</v>
      </c>
      <c r="G414" s="36">
        <v>6367.166666666667</v>
      </c>
      <c r="H414" s="36">
        <v>6655.5666666666666</v>
      </c>
      <c r="I414" s="36">
        <v>6722.3833333333341</v>
      </c>
      <c r="J414" s="36">
        <v>6799.7666666666664</v>
      </c>
      <c r="K414" s="31">
        <v>6645</v>
      </c>
      <c r="L414" s="31">
        <v>6500.8</v>
      </c>
      <c r="M414" s="31">
        <v>7.5450000000000003E-2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1642.9</v>
      </c>
      <c r="D415" s="36">
        <v>1661.8999999999999</v>
      </c>
      <c r="E415" s="36">
        <v>1608.7999999999997</v>
      </c>
      <c r="F415" s="36">
        <v>1574.6999999999998</v>
      </c>
      <c r="G415" s="36">
        <v>1521.5999999999997</v>
      </c>
      <c r="H415" s="36">
        <v>1695.9999999999998</v>
      </c>
      <c r="I415" s="36">
        <v>1749.0999999999997</v>
      </c>
      <c r="J415" s="36">
        <v>1783.1999999999998</v>
      </c>
      <c r="K415" s="31">
        <v>1715</v>
      </c>
      <c r="L415" s="31">
        <v>1627.8</v>
      </c>
      <c r="M415" s="31">
        <v>26.44848</v>
      </c>
      <c r="N415" s="1"/>
      <c r="O415" s="1"/>
    </row>
    <row r="416" spans="1:15" ht="12.75" customHeight="1">
      <c r="A416" s="33">
        <v>406</v>
      </c>
      <c r="B416" s="53" t="s">
        <v>832</v>
      </c>
      <c r="C416" s="31">
        <v>490</v>
      </c>
      <c r="D416" s="36">
        <v>496.88333333333338</v>
      </c>
      <c r="E416" s="36">
        <v>481.76666666666677</v>
      </c>
      <c r="F416" s="36">
        <v>473.53333333333336</v>
      </c>
      <c r="G416" s="36">
        <v>458.41666666666674</v>
      </c>
      <c r="H416" s="36">
        <v>505.11666666666679</v>
      </c>
      <c r="I416" s="36">
        <v>520.23333333333346</v>
      </c>
      <c r="J416" s="36">
        <v>528.46666666666681</v>
      </c>
      <c r="K416" s="31">
        <v>512</v>
      </c>
      <c r="L416" s="31">
        <v>488.65</v>
      </c>
      <c r="M416" s="31">
        <v>2.9236499999999999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3939.15</v>
      </c>
      <c r="D417" s="36">
        <v>3900.8166666666671</v>
      </c>
      <c r="E417" s="36">
        <v>3842.8333333333339</v>
      </c>
      <c r="F417" s="36">
        <v>3746.5166666666669</v>
      </c>
      <c r="G417" s="36">
        <v>3688.5333333333338</v>
      </c>
      <c r="H417" s="36">
        <v>3997.1333333333341</v>
      </c>
      <c r="I417" s="36">
        <v>4055.1166666666668</v>
      </c>
      <c r="J417" s="36">
        <v>4151.4333333333343</v>
      </c>
      <c r="K417" s="31">
        <v>3958.8</v>
      </c>
      <c r="L417" s="31">
        <v>3804.5</v>
      </c>
      <c r="M417" s="31">
        <v>1.2256499999999999</v>
      </c>
      <c r="N417" s="1"/>
      <c r="O417" s="1"/>
    </row>
    <row r="418" spans="1:15" ht="12.75" customHeight="1">
      <c r="A418" s="33">
        <v>408</v>
      </c>
      <c r="B418" s="53" t="s">
        <v>874</v>
      </c>
      <c r="C418" s="31">
        <v>799.55</v>
      </c>
      <c r="D418" s="36">
        <v>796.1</v>
      </c>
      <c r="E418" s="36">
        <v>788.25</v>
      </c>
      <c r="F418" s="36">
        <v>776.94999999999993</v>
      </c>
      <c r="G418" s="36">
        <v>769.09999999999991</v>
      </c>
      <c r="H418" s="36">
        <v>807.40000000000009</v>
      </c>
      <c r="I418" s="36">
        <v>815.25000000000023</v>
      </c>
      <c r="J418" s="36">
        <v>826.55000000000018</v>
      </c>
      <c r="K418" s="31">
        <v>803.95</v>
      </c>
      <c r="L418" s="31">
        <v>784.8</v>
      </c>
      <c r="M418" s="31">
        <v>2.6625100000000002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25098.6</v>
      </c>
      <c r="D419" s="36">
        <v>25586.516666666666</v>
      </c>
      <c r="E419" s="36">
        <v>24478.083333333332</v>
      </c>
      <c r="F419" s="36">
        <v>23857.566666666666</v>
      </c>
      <c r="G419" s="36">
        <v>22749.133333333331</v>
      </c>
      <c r="H419" s="36">
        <v>26207.033333333333</v>
      </c>
      <c r="I419" s="36">
        <v>27315.466666666667</v>
      </c>
      <c r="J419" s="36">
        <v>27935.983333333334</v>
      </c>
      <c r="K419" s="31">
        <v>26694.95</v>
      </c>
      <c r="L419" s="31">
        <v>24966</v>
      </c>
      <c r="M419" s="31">
        <v>3.2557999999999998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46.23</v>
      </c>
      <c r="D420" s="36">
        <v>45.82</v>
      </c>
      <c r="E420" s="36">
        <v>45.26</v>
      </c>
      <c r="F420" s="36">
        <v>44.29</v>
      </c>
      <c r="G420" s="36">
        <v>43.73</v>
      </c>
      <c r="H420" s="36">
        <v>46.79</v>
      </c>
      <c r="I420" s="36">
        <v>47.35</v>
      </c>
      <c r="J420" s="36">
        <v>48.32</v>
      </c>
      <c r="K420" s="31">
        <v>46.38</v>
      </c>
      <c r="L420" s="31">
        <v>44.85</v>
      </c>
      <c r="M420" s="31">
        <v>134.50810999999999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2925.05</v>
      </c>
      <c r="D421" s="36">
        <v>2909.2333333333336</v>
      </c>
      <c r="E421" s="36">
        <v>2886.3666666666672</v>
      </c>
      <c r="F421" s="36">
        <v>2847.6833333333338</v>
      </c>
      <c r="G421" s="36">
        <v>2824.8166666666675</v>
      </c>
      <c r="H421" s="36">
        <v>2947.916666666667</v>
      </c>
      <c r="I421" s="36">
        <v>2970.7833333333338</v>
      </c>
      <c r="J421" s="36">
        <v>3009.4666666666667</v>
      </c>
      <c r="K421" s="31">
        <v>2932.1</v>
      </c>
      <c r="L421" s="31">
        <v>2870.55</v>
      </c>
      <c r="M421" s="31">
        <v>7.9733900000000002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737</v>
      </c>
      <c r="D422" s="36">
        <v>726.25</v>
      </c>
      <c r="E422" s="36">
        <v>711.7</v>
      </c>
      <c r="F422" s="36">
        <v>686.40000000000009</v>
      </c>
      <c r="G422" s="36">
        <v>671.85000000000014</v>
      </c>
      <c r="H422" s="36">
        <v>751.55</v>
      </c>
      <c r="I422" s="36">
        <v>766.09999999999991</v>
      </c>
      <c r="J422" s="36">
        <v>791.39999999999986</v>
      </c>
      <c r="K422" s="31">
        <v>740.8</v>
      </c>
      <c r="L422" s="31">
        <v>700.95</v>
      </c>
      <c r="M422" s="31">
        <v>17.004480000000001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6825.75</v>
      </c>
      <c r="D423" s="36">
        <v>6754.25</v>
      </c>
      <c r="E423" s="36">
        <v>6638.5</v>
      </c>
      <c r="F423" s="36">
        <v>6451.25</v>
      </c>
      <c r="G423" s="36">
        <v>6335.5</v>
      </c>
      <c r="H423" s="36">
        <v>6941.5</v>
      </c>
      <c r="I423" s="36">
        <v>7057.25</v>
      </c>
      <c r="J423" s="36">
        <v>7244.5</v>
      </c>
      <c r="K423" s="31">
        <v>6870</v>
      </c>
      <c r="L423" s="31">
        <v>6567</v>
      </c>
      <c r="M423" s="31">
        <v>3.68743</v>
      </c>
      <c r="N423" s="1"/>
      <c r="O423" s="1"/>
    </row>
    <row r="424" spans="1:15" ht="12.75" customHeight="1">
      <c r="A424" s="33">
        <v>414</v>
      </c>
      <c r="B424" s="53" t="s">
        <v>875</v>
      </c>
      <c r="C424" s="31">
        <v>1429.1</v>
      </c>
      <c r="D424" s="36">
        <v>1424.7</v>
      </c>
      <c r="E424" s="36">
        <v>1405.4</v>
      </c>
      <c r="F424" s="36">
        <v>1381.7</v>
      </c>
      <c r="G424" s="36">
        <v>1362.4</v>
      </c>
      <c r="H424" s="36">
        <v>1448.4</v>
      </c>
      <c r="I424" s="36">
        <v>1467.6999999999998</v>
      </c>
      <c r="J424" s="36">
        <v>1491.4</v>
      </c>
      <c r="K424" s="31">
        <v>1444</v>
      </c>
      <c r="L424" s="31">
        <v>1401</v>
      </c>
      <c r="M424" s="31">
        <v>4.6655600000000002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1715.1</v>
      </c>
      <c r="D425" s="36">
        <v>1755.0333333333335</v>
      </c>
      <c r="E425" s="36">
        <v>1665.0666666666671</v>
      </c>
      <c r="F425" s="36">
        <v>1615.0333333333335</v>
      </c>
      <c r="G425" s="36">
        <v>1525.0666666666671</v>
      </c>
      <c r="H425" s="36">
        <v>1805.0666666666671</v>
      </c>
      <c r="I425" s="36">
        <v>1895.0333333333338</v>
      </c>
      <c r="J425" s="36">
        <v>1945.0666666666671</v>
      </c>
      <c r="K425" s="31">
        <v>1845</v>
      </c>
      <c r="L425" s="31">
        <v>1705</v>
      </c>
      <c r="M425" s="31">
        <v>2.5702699999999998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10218.75</v>
      </c>
      <c r="D426" s="36">
        <v>10321.75</v>
      </c>
      <c r="E426" s="36">
        <v>10035.450000000001</v>
      </c>
      <c r="F426" s="36">
        <v>9852.1500000000015</v>
      </c>
      <c r="G426" s="36">
        <v>9565.8500000000022</v>
      </c>
      <c r="H426" s="36">
        <v>10505.05</v>
      </c>
      <c r="I426" s="36">
        <v>10791.349999999999</v>
      </c>
      <c r="J426" s="36">
        <v>10974.649999999998</v>
      </c>
      <c r="K426" s="31">
        <v>10608.05</v>
      </c>
      <c r="L426" s="31">
        <v>10138.450000000001</v>
      </c>
      <c r="M426" s="31">
        <v>0.97567999999999999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655.65</v>
      </c>
      <c r="D427" s="36">
        <v>658.38333333333333</v>
      </c>
      <c r="E427" s="36">
        <v>647.31666666666661</v>
      </c>
      <c r="F427" s="36">
        <v>638.98333333333323</v>
      </c>
      <c r="G427" s="36">
        <v>627.91666666666652</v>
      </c>
      <c r="H427" s="36">
        <v>666.7166666666667</v>
      </c>
      <c r="I427" s="36">
        <v>677.78333333333353</v>
      </c>
      <c r="J427" s="36">
        <v>686.11666666666679</v>
      </c>
      <c r="K427" s="31">
        <v>669.45</v>
      </c>
      <c r="L427" s="31">
        <v>650.04999999999995</v>
      </c>
      <c r="M427" s="31">
        <v>5.2803199999999997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639.95000000000005</v>
      </c>
      <c r="D428" s="36">
        <v>646.95000000000005</v>
      </c>
      <c r="E428" s="36">
        <v>629.70000000000005</v>
      </c>
      <c r="F428" s="36">
        <v>619.45000000000005</v>
      </c>
      <c r="G428" s="36">
        <v>602.20000000000005</v>
      </c>
      <c r="H428" s="36">
        <v>657.2</v>
      </c>
      <c r="I428" s="36">
        <v>674.45</v>
      </c>
      <c r="J428" s="36">
        <v>684.7</v>
      </c>
      <c r="K428" s="31">
        <v>664.2</v>
      </c>
      <c r="L428" s="31">
        <v>636.70000000000005</v>
      </c>
      <c r="M428" s="31">
        <v>5.8270900000000001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580.15</v>
      </c>
      <c r="D429" s="36">
        <v>576.15</v>
      </c>
      <c r="E429" s="36">
        <v>568.29999999999995</v>
      </c>
      <c r="F429" s="36">
        <v>556.44999999999993</v>
      </c>
      <c r="G429" s="36">
        <v>548.59999999999991</v>
      </c>
      <c r="H429" s="36">
        <v>588</v>
      </c>
      <c r="I429" s="36">
        <v>595.85000000000014</v>
      </c>
      <c r="J429" s="36">
        <v>607.70000000000005</v>
      </c>
      <c r="K429" s="31">
        <v>584</v>
      </c>
      <c r="L429" s="31">
        <v>564.29999999999995</v>
      </c>
      <c r="M429" s="31">
        <v>5.00542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808.65</v>
      </c>
      <c r="D430" s="36">
        <v>806.63333333333321</v>
      </c>
      <c r="E430" s="36">
        <v>802.56666666666638</v>
      </c>
      <c r="F430" s="36">
        <v>796.48333333333312</v>
      </c>
      <c r="G430" s="36">
        <v>792.41666666666629</v>
      </c>
      <c r="H430" s="36">
        <v>812.71666666666647</v>
      </c>
      <c r="I430" s="36">
        <v>816.7833333333333</v>
      </c>
      <c r="J430" s="36">
        <v>822.86666666666656</v>
      </c>
      <c r="K430" s="31">
        <v>810.7</v>
      </c>
      <c r="L430" s="31">
        <v>800.55</v>
      </c>
      <c r="M430" s="31">
        <v>176.92355000000001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141.63</v>
      </c>
      <c r="D431" s="36">
        <v>140.56333333333336</v>
      </c>
      <c r="E431" s="36">
        <v>138.27666666666673</v>
      </c>
      <c r="F431" s="36">
        <v>134.92333333333337</v>
      </c>
      <c r="G431" s="36">
        <v>132.63666666666674</v>
      </c>
      <c r="H431" s="36">
        <v>143.91666666666671</v>
      </c>
      <c r="I431" s="36">
        <v>146.20333333333335</v>
      </c>
      <c r="J431" s="36">
        <v>149.5566666666667</v>
      </c>
      <c r="K431" s="31">
        <v>142.85</v>
      </c>
      <c r="L431" s="31">
        <v>137.21</v>
      </c>
      <c r="M431" s="31">
        <v>223.00425999999999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642.15</v>
      </c>
      <c r="D432" s="36">
        <v>635.2166666666667</v>
      </c>
      <c r="E432" s="36">
        <v>628.28333333333342</v>
      </c>
      <c r="F432" s="36">
        <v>614.41666666666674</v>
      </c>
      <c r="G432" s="36">
        <v>607.48333333333346</v>
      </c>
      <c r="H432" s="36">
        <v>649.08333333333337</v>
      </c>
      <c r="I432" s="36">
        <v>656.01666666666677</v>
      </c>
      <c r="J432" s="36">
        <v>669.88333333333333</v>
      </c>
      <c r="K432" s="31">
        <v>642.15</v>
      </c>
      <c r="L432" s="31">
        <v>621.35</v>
      </c>
      <c r="M432" s="31">
        <v>4.8982400000000004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143.84</v>
      </c>
      <c r="D433" s="36">
        <v>140.28</v>
      </c>
      <c r="E433" s="36">
        <v>135.86000000000001</v>
      </c>
      <c r="F433" s="36">
        <v>127.88000000000002</v>
      </c>
      <c r="G433" s="36">
        <v>123.46000000000004</v>
      </c>
      <c r="H433" s="36">
        <v>148.26</v>
      </c>
      <c r="I433" s="36">
        <v>152.68</v>
      </c>
      <c r="J433" s="36">
        <v>160.65999999999997</v>
      </c>
      <c r="K433" s="31">
        <v>144.69999999999999</v>
      </c>
      <c r="L433" s="31">
        <v>132.30000000000001</v>
      </c>
      <c r="M433" s="31">
        <v>95.577150000000003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505</v>
      </c>
      <c r="D434" s="36">
        <v>502.13333333333338</v>
      </c>
      <c r="E434" s="36">
        <v>493.96666666666675</v>
      </c>
      <c r="F434" s="36">
        <v>482.93333333333339</v>
      </c>
      <c r="G434" s="36">
        <v>474.76666666666677</v>
      </c>
      <c r="H434" s="36">
        <v>513.16666666666674</v>
      </c>
      <c r="I434" s="36">
        <v>521.33333333333337</v>
      </c>
      <c r="J434" s="36">
        <v>532.36666666666679</v>
      </c>
      <c r="K434" s="31">
        <v>510.3</v>
      </c>
      <c r="L434" s="31">
        <v>491.1</v>
      </c>
      <c r="M434" s="31">
        <v>19.16583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215.62</v>
      </c>
      <c r="D435" s="36">
        <v>215.52</v>
      </c>
      <c r="E435" s="36">
        <v>212.20000000000002</v>
      </c>
      <c r="F435" s="36">
        <v>208.78</v>
      </c>
      <c r="G435" s="36">
        <v>205.46</v>
      </c>
      <c r="H435" s="36">
        <v>218.94000000000003</v>
      </c>
      <c r="I435" s="36">
        <v>222.26000000000002</v>
      </c>
      <c r="J435" s="36">
        <v>225.68000000000004</v>
      </c>
      <c r="K435" s="31">
        <v>218.84</v>
      </c>
      <c r="L435" s="31">
        <v>212.1</v>
      </c>
      <c r="M435" s="31">
        <v>6.8921599999999996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1734.45</v>
      </c>
      <c r="D436" s="36">
        <v>1726.9000000000003</v>
      </c>
      <c r="E436" s="36">
        <v>1716.9500000000007</v>
      </c>
      <c r="F436" s="36">
        <v>1699.4500000000005</v>
      </c>
      <c r="G436" s="36">
        <v>1689.5000000000009</v>
      </c>
      <c r="H436" s="36">
        <v>1744.4000000000005</v>
      </c>
      <c r="I436" s="36">
        <v>1754.35</v>
      </c>
      <c r="J436" s="36">
        <v>1771.8500000000004</v>
      </c>
      <c r="K436" s="31">
        <v>1736.85</v>
      </c>
      <c r="L436" s="31">
        <v>1709.4</v>
      </c>
      <c r="M436" s="31">
        <v>19.223130000000001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888.25</v>
      </c>
      <c r="D437" s="36">
        <v>883.38333333333321</v>
      </c>
      <c r="E437" s="36">
        <v>875.9166666666664</v>
      </c>
      <c r="F437" s="36">
        <v>863.58333333333314</v>
      </c>
      <c r="G437" s="36">
        <v>856.11666666666633</v>
      </c>
      <c r="H437" s="36">
        <v>895.71666666666647</v>
      </c>
      <c r="I437" s="36">
        <v>903.18333333333317</v>
      </c>
      <c r="J437" s="36">
        <v>915.51666666666654</v>
      </c>
      <c r="K437" s="31">
        <v>890.85</v>
      </c>
      <c r="L437" s="31">
        <v>871.05</v>
      </c>
      <c r="M437" s="31">
        <v>2.9676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3911.6</v>
      </c>
      <c r="D438" s="36">
        <v>3883.3666666666668</v>
      </c>
      <c r="E438" s="36">
        <v>3838.1333333333337</v>
      </c>
      <c r="F438" s="36">
        <v>3764.666666666667</v>
      </c>
      <c r="G438" s="36">
        <v>3719.4333333333338</v>
      </c>
      <c r="H438" s="36">
        <v>3956.8333333333335</v>
      </c>
      <c r="I438" s="36">
        <v>4002.0666666666671</v>
      </c>
      <c r="J438" s="36">
        <v>4075.5333333333333</v>
      </c>
      <c r="K438" s="31">
        <v>3928.6</v>
      </c>
      <c r="L438" s="31">
        <v>3809.9</v>
      </c>
      <c r="M438" s="31">
        <v>0.82345000000000002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1375.95</v>
      </c>
      <c r="D439" s="36">
        <v>1366.4666666666665</v>
      </c>
      <c r="E439" s="36">
        <v>1351.9833333333329</v>
      </c>
      <c r="F439" s="36">
        <v>1328.0166666666664</v>
      </c>
      <c r="G439" s="36">
        <v>1313.5333333333328</v>
      </c>
      <c r="H439" s="36">
        <v>1390.4333333333329</v>
      </c>
      <c r="I439" s="36">
        <v>1404.9166666666665</v>
      </c>
      <c r="J439" s="36">
        <v>1428.883333333333</v>
      </c>
      <c r="K439" s="31">
        <v>1380.95</v>
      </c>
      <c r="L439" s="31">
        <v>1342.5</v>
      </c>
      <c r="M439" s="31">
        <v>0.15612000000000001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555.45000000000005</v>
      </c>
      <c r="D440" s="36">
        <v>561.75</v>
      </c>
      <c r="E440" s="36">
        <v>546.70000000000005</v>
      </c>
      <c r="F440" s="36">
        <v>537.95000000000005</v>
      </c>
      <c r="G440" s="36">
        <v>522.90000000000009</v>
      </c>
      <c r="H440" s="36">
        <v>570.5</v>
      </c>
      <c r="I440" s="36">
        <v>585.54999999999995</v>
      </c>
      <c r="J440" s="36">
        <v>594.29999999999995</v>
      </c>
      <c r="K440" s="31">
        <v>576.79999999999995</v>
      </c>
      <c r="L440" s="31">
        <v>553</v>
      </c>
      <c r="M440" s="31">
        <v>3.1217600000000001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5203.5</v>
      </c>
      <c r="D441" s="36">
        <v>5206.1333333333341</v>
      </c>
      <c r="E441" s="36">
        <v>5085.4166666666679</v>
      </c>
      <c r="F441" s="36">
        <v>4967.3333333333339</v>
      </c>
      <c r="G441" s="36">
        <v>4846.6166666666677</v>
      </c>
      <c r="H441" s="36">
        <v>5324.2166666666681</v>
      </c>
      <c r="I441" s="36">
        <v>5444.9333333333334</v>
      </c>
      <c r="J441" s="36">
        <v>5563.0166666666682</v>
      </c>
      <c r="K441" s="31">
        <v>5326.85</v>
      </c>
      <c r="L441" s="31">
        <v>5088.05</v>
      </c>
      <c r="M441" s="31">
        <v>1.3720000000000001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995.5</v>
      </c>
      <c r="D442" s="36">
        <v>993.4</v>
      </c>
      <c r="E442" s="36">
        <v>973.8</v>
      </c>
      <c r="F442" s="36">
        <v>952.1</v>
      </c>
      <c r="G442" s="36">
        <v>932.5</v>
      </c>
      <c r="H442" s="36">
        <v>1015.0999999999999</v>
      </c>
      <c r="I442" s="36">
        <v>1034.7</v>
      </c>
      <c r="J442" s="36">
        <v>1056.3999999999999</v>
      </c>
      <c r="K442" s="31">
        <v>1013</v>
      </c>
      <c r="L442" s="31">
        <v>971.7</v>
      </c>
      <c r="M442" s="31">
        <v>2.28708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69.58</v>
      </c>
      <c r="D443" s="36">
        <v>69.089999999999989</v>
      </c>
      <c r="E443" s="36">
        <v>68.59999999999998</v>
      </c>
      <c r="F443" s="36">
        <v>67.61999999999999</v>
      </c>
      <c r="G443" s="36">
        <v>67.129999999999981</v>
      </c>
      <c r="H443" s="36">
        <v>70.069999999999979</v>
      </c>
      <c r="I443" s="36">
        <v>70.559999999999988</v>
      </c>
      <c r="J443" s="36">
        <v>71.539999999999978</v>
      </c>
      <c r="K443" s="31">
        <v>69.58</v>
      </c>
      <c r="L443" s="31">
        <v>68.11</v>
      </c>
      <c r="M443" s="31">
        <v>655.76822000000004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682</v>
      </c>
      <c r="D444" s="36">
        <v>676.9</v>
      </c>
      <c r="E444" s="36">
        <v>668.09999999999991</v>
      </c>
      <c r="F444" s="36">
        <v>654.19999999999993</v>
      </c>
      <c r="G444" s="36">
        <v>645.39999999999986</v>
      </c>
      <c r="H444" s="36">
        <v>690.8</v>
      </c>
      <c r="I444" s="36">
        <v>699.59999999999991</v>
      </c>
      <c r="J444" s="36">
        <v>713.5</v>
      </c>
      <c r="K444" s="31">
        <v>685.7</v>
      </c>
      <c r="L444" s="31">
        <v>663</v>
      </c>
      <c r="M444" s="31">
        <v>12.30396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850.35</v>
      </c>
      <c r="D445" s="36">
        <v>841.75</v>
      </c>
      <c r="E445" s="36">
        <v>829.75</v>
      </c>
      <c r="F445" s="36">
        <v>809.15</v>
      </c>
      <c r="G445" s="36">
        <v>797.15</v>
      </c>
      <c r="H445" s="36">
        <v>862.35</v>
      </c>
      <c r="I445" s="36">
        <v>874.35</v>
      </c>
      <c r="J445" s="36">
        <v>894.95</v>
      </c>
      <c r="K445" s="31">
        <v>853.75</v>
      </c>
      <c r="L445" s="31">
        <v>821.15</v>
      </c>
      <c r="M445" s="31">
        <v>9.6920900000000003</v>
      </c>
      <c r="N445" s="1"/>
      <c r="O445" s="1"/>
    </row>
    <row r="446" spans="1:15" ht="12.75" customHeight="1">
      <c r="A446" s="33">
        <v>436</v>
      </c>
      <c r="B446" s="53" t="s">
        <v>833</v>
      </c>
      <c r="C446" s="31">
        <v>415.75</v>
      </c>
      <c r="D446" s="36">
        <v>424.4666666666667</v>
      </c>
      <c r="E446" s="36">
        <v>406.28333333333342</v>
      </c>
      <c r="F446" s="36">
        <v>396.81666666666672</v>
      </c>
      <c r="G446" s="36">
        <v>378.63333333333344</v>
      </c>
      <c r="H446" s="36">
        <v>433.93333333333339</v>
      </c>
      <c r="I446" s="36">
        <v>452.11666666666667</v>
      </c>
      <c r="J446" s="36">
        <v>461.58333333333337</v>
      </c>
      <c r="K446" s="31">
        <v>442.65</v>
      </c>
      <c r="L446" s="31">
        <v>415</v>
      </c>
      <c r="M446" s="31">
        <v>14.17671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46.39</v>
      </c>
      <c r="D447" s="36">
        <v>45.956666666666671</v>
      </c>
      <c r="E447" s="36">
        <v>45.113333333333344</v>
      </c>
      <c r="F447" s="36">
        <v>43.836666666666673</v>
      </c>
      <c r="G447" s="36">
        <v>42.993333333333347</v>
      </c>
      <c r="H447" s="36">
        <v>47.233333333333341</v>
      </c>
      <c r="I447" s="36">
        <v>48.076666666666661</v>
      </c>
      <c r="J447" s="36">
        <v>49.353333333333339</v>
      </c>
      <c r="K447" s="31">
        <v>46.8</v>
      </c>
      <c r="L447" s="31">
        <v>44.68</v>
      </c>
      <c r="M447" s="31">
        <v>201.55391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2574.5500000000002</v>
      </c>
      <c r="D448" s="36">
        <v>2576.0666666666671</v>
      </c>
      <c r="E448" s="36">
        <v>2533.483333333334</v>
      </c>
      <c r="F448" s="36">
        <v>2492.416666666667</v>
      </c>
      <c r="G448" s="36">
        <v>2449.8333333333339</v>
      </c>
      <c r="H448" s="36">
        <v>2617.1333333333341</v>
      </c>
      <c r="I448" s="36">
        <v>2659.7166666666672</v>
      </c>
      <c r="J448" s="36">
        <v>2700.7833333333342</v>
      </c>
      <c r="K448" s="31">
        <v>2618.65</v>
      </c>
      <c r="L448" s="31">
        <v>2535</v>
      </c>
      <c r="M448" s="31">
        <v>23.381060000000002</v>
      </c>
      <c r="N448" s="1"/>
      <c r="O448" s="1"/>
    </row>
    <row r="449" spans="1:15" ht="12.75" customHeight="1">
      <c r="A449" s="33">
        <v>439</v>
      </c>
      <c r="B449" s="53" t="s">
        <v>876</v>
      </c>
      <c r="C449" s="31">
        <v>184.28</v>
      </c>
      <c r="D449" s="36">
        <v>182.79333333333332</v>
      </c>
      <c r="E449" s="36">
        <v>179.98666666666665</v>
      </c>
      <c r="F449" s="36">
        <v>175.69333333333333</v>
      </c>
      <c r="G449" s="36">
        <v>172.88666666666666</v>
      </c>
      <c r="H449" s="36">
        <v>187.08666666666664</v>
      </c>
      <c r="I449" s="36">
        <v>189.89333333333332</v>
      </c>
      <c r="J449" s="36">
        <v>194.18666666666664</v>
      </c>
      <c r="K449" s="31">
        <v>185.6</v>
      </c>
      <c r="L449" s="31">
        <v>178.5</v>
      </c>
      <c r="M449" s="31">
        <v>7.2514599999999998</v>
      </c>
      <c r="N449" s="1"/>
      <c r="O449" s="1"/>
    </row>
    <row r="450" spans="1:15" ht="12.75" customHeight="1">
      <c r="A450" s="33">
        <v>440</v>
      </c>
      <c r="B450" s="53" t="s">
        <v>877</v>
      </c>
      <c r="C450" s="31">
        <v>451.55</v>
      </c>
      <c r="D450" s="36">
        <v>452.7833333333333</v>
      </c>
      <c r="E450" s="36">
        <v>445.76666666666659</v>
      </c>
      <c r="F450" s="36">
        <v>439.98333333333329</v>
      </c>
      <c r="G450" s="36">
        <v>432.96666666666658</v>
      </c>
      <c r="H450" s="36">
        <v>458.56666666666661</v>
      </c>
      <c r="I450" s="36">
        <v>465.58333333333326</v>
      </c>
      <c r="J450" s="36">
        <v>471.36666666666662</v>
      </c>
      <c r="K450" s="31">
        <v>459.8</v>
      </c>
      <c r="L450" s="31">
        <v>447</v>
      </c>
      <c r="M450" s="31">
        <v>1.7831399999999999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938</v>
      </c>
      <c r="D451" s="36">
        <v>927.63333333333333</v>
      </c>
      <c r="E451" s="36">
        <v>908.9666666666667</v>
      </c>
      <c r="F451" s="36">
        <v>879.93333333333339</v>
      </c>
      <c r="G451" s="36">
        <v>861.26666666666677</v>
      </c>
      <c r="H451" s="36">
        <v>956.66666666666663</v>
      </c>
      <c r="I451" s="36">
        <v>975.33333333333337</v>
      </c>
      <c r="J451" s="36">
        <v>1004.3666666666666</v>
      </c>
      <c r="K451" s="31">
        <v>946.3</v>
      </c>
      <c r="L451" s="31">
        <v>898.6</v>
      </c>
      <c r="M451" s="31">
        <v>7.8220700000000001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1053.05</v>
      </c>
      <c r="D452" s="36">
        <v>1048.05</v>
      </c>
      <c r="E452" s="36">
        <v>1039.3</v>
      </c>
      <c r="F452" s="36">
        <v>1025.55</v>
      </c>
      <c r="G452" s="36">
        <v>1016.8</v>
      </c>
      <c r="H452" s="36">
        <v>1061.8</v>
      </c>
      <c r="I452" s="36">
        <v>1070.55</v>
      </c>
      <c r="J452" s="36">
        <v>1084.3</v>
      </c>
      <c r="K452" s="31">
        <v>1056.8</v>
      </c>
      <c r="L452" s="31">
        <v>1034.3</v>
      </c>
      <c r="M452" s="31">
        <v>5.38673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1876.75</v>
      </c>
      <c r="D453" s="36">
        <v>1868.8666666666668</v>
      </c>
      <c r="E453" s="36">
        <v>1852.7333333333336</v>
      </c>
      <c r="F453" s="36">
        <v>1828.7166666666667</v>
      </c>
      <c r="G453" s="36">
        <v>1812.5833333333335</v>
      </c>
      <c r="H453" s="36">
        <v>1892.8833333333337</v>
      </c>
      <c r="I453" s="36">
        <v>1909.0166666666669</v>
      </c>
      <c r="J453" s="36">
        <v>1933.0333333333338</v>
      </c>
      <c r="K453" s="31">
        <v>1885</v>
      </c>
      <c r="L453" s="31">
        <v>1844.85</v>
      </c>
      <c r="M453" s="31">
        <v>4.7044300000000003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4200.45</v>
      </c>
      <c r="D454" s="36">
        <v>4208.5666666666666</v>
      </c>
      <c r="E454" s="36">
        <v>4172.1833333333334</v>
      </c>
      <c r="F454" s="36">
        <v>4143.916666666667</v>
      </c>
      <c r="G454" s="36">
        <v>4107.5333333333338</v>
      </c>
      <c r="H454" s="36">
        <v>4236.833333333333</v>
      </c>
      <c r="I454" s="36">
        <v>4273.2166666666662</v>
      </c>
      <c r="J454" s="36">
        <v>4301.4833333333327</v>
      </c>
      <c r="K454" s="31">
        <v>4244.95</v>
      </c>
      <c r="L454" s="31">
        <v>4180.3</v>
      </c>
      <c r="M454" s="31">
        <v>12.376659999999999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1199.5999999999999</v>
      </c>
      <c r="D455" s="36">
        <v>1196.6333333333332</v>
      </c>
      <c r="E455" s="36">
        <v>1185.5166666666664</v>
      </c>
      <c r="F455" s="36">
        <v>1171.4333333333332</v>
      </c>
      <c r="G455" s="36">
        <v>1160.3166666666664</v>
      </c>
      <c r="H455" s="36">
        <v>1210.7166666666665</v>
      </c>
      <c r="I455" s="36">
        <v>1221.8333333333333</v>
      </c>
      <c r="J455" s="36">
        <v>1235.9166666666665</v>
      </c>
      <c r="K455" s="31">
        <v>1207.75</v>
      </c>
      <c r="L455" s="31">
        <v>1182.55</v>
      </c>
      <c r="M455" s="31">
        <v>7.5932300000000001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6844.45</v>
      </c>
      <c r="D456" s="36">
        <v>6813.4666666666672</v>
      </c>
      <c r="E456" s="36">
        <v>6746.9833333333345</v>
      </c>
      <c r="F456" s="36">
        <v>6649.5166666666673</v>
      </c>
      <c r="G456" s="36">
        <v>6583.0333333333347</v>
      </c>
      <c r="H456" s="36">
        <v>6910.9333333333343</v>
      </c>
      <c r="I456" s="36">
        <v>6977.4166666666679</v>
      </c>
      <c r="J456" s="36">
        <v>7074.8833333333341</v>
      </c>
      <c r="K456" s="31">
        <v>6879.95</v>
      </c>
      <c r="L456" s="31">
        <v>6716</v>
      </c>
      <c r="M456" s="31">
        <v>0.66125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6081.7</v>
      </c>
      <c r="D457" s="36">
        <v>6085.2</v>
      </c>
      <c r="E457" s="36">
        <v>6026.5</v>
      </c>
      <c r="F457" s="36">
        <v>5971.3</v>
      </c>
      <c r="G457" s="36">
        <v>5912.6</v>
      </c>
      <c r="H457" s="36">
        <v>6140.4</v>
      </c>
      <c r="I457" s="36">
        <v>6199.0999999999985</v>
      </c>
      <c r="J457" s="36">
        <v>6254.2999999999993</v>
      </c>
      <c r="K457" s="31">
        <v>6143.9</v>
      </c>
      <c r="L457" s="31">
        <v>6030</v>
      </c>
      <c r="M457" s="31">
        <v>0.12847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709.65</v>
      </c>
      <c r="D458" s="36">
        <v>709.31666666666661</v>
      </c>
      <c r="E458" s="36">
        <v>702.38333333333321</v>
      </c>
      <c r="F458" s="36">
        <v>695.11666666666656</v>
      </c>
      <c r="G458" s="36">
        <v>688.18333333333317</v>
      </c>
      <c r="H458" s="36">
        <v>716.58333333333326</v>
      </c>
      <c r="I458" s="36">
        <v>723.51666666666665</v>
      </c>
      <c r="J458" s="36">
        <v>730.7833333333333</v>
      </c>
      <c r="K458" s="31">
        <v>716.25</v>
      </c>
      <c r="L458" s="31">
        <v>702.05</v>
      </c>
      <c r="M458" s="31">
        <v>35.535730000000001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1025.3</v>
      </c>
      <c r="D459" s="36">
        <v>1026.8500000000001</v>
      </c>
      <c r="E459" s="36">
        <v>1013.5000000000002</v>
      </c>
      <c r="F459" s="36">
        <v>1001.7</v>
      </c>
      <c r="G459" s="36">
        <v>988.35000000000014</v>
      </c>
      <c r="H459" s="36">
        <v>1038.6500000000003</v>
      </c>
      <c r="I459" s="36">
        <v>1052.0000000000002</v>
      </c>
      <c r="J459" s="36">
        <v>1063.8000000000004</v>
      </c>
      <c r="K459" s="31">
        <v>1040.2</v>
      </c>
      <c r="L459" s="31">
        <v>1015.05</v>
      </c>
      <c r="M459" s="31">
        <v>99.787030000000001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430.3</v>
      </c>
      <c r="D460" s="36">
        <v>433.90000000000003</v>
      </c>
      <c r="E460" s="36">
        <v>422.50000000000006</v>
      </c>
      <c r="F460" s="36">
        <v>414.70000000000005</v>
      </c>
      <c r="G460" s="36">
        <v>403.30000000000007</v>
      </c>
      <c r="H460" s="36">
        <v>441.70000000000005</v>
      </c>
      <c r="I460" s="36">
        <v>453.1</v>
      </c>
      <c r="J460" s="36">
        <v>460.90000000000003</v>
      </c>
      <c r="K460" s="31">
        <v>445.3</v>
      </c>
      <c r="L460" s="31">
        <v>426.1</v>
      </c>
      <c r="M460" s="31">
        <v>290.78703999999999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153.86000000000001</v>
      </c>
      <c r="D461" s="36">
        <v>153.35333333333335</v>
      </c>
      <c r="E461" s="36">
        <v>152.40666666666669</v>
      </c>
      <c r="F461" s="36">
        <v>150.95333333333335</v>
      </c>
      <c r="G461" s="36">
        <v>150.00666666666669</v>
      </c>
      <c r="H461" s="36">
        <v>154.8066666666667</v>
      </c>
      <c r="I461" s="36">
        <v>155.75333333333336</v>
      </c>
      <c r="J461" s="36">
        <v>157.20666666666671</v>
      </c>
      <c r="K461" s="31">
        <v>154.30000000000001</v>
      </c>
      <c r="L461" s="31">
        <v>151.9</v>
      </c>
      <c r="M461" s="31">
        <v>320.29696999999999</v>
      </c>
      <c r="N461" s="1"/>
      <c r="O461" s="1"/>
    </row>
    <row r="462" spans="1:15" ht="12.75" customHeight="1">
      <c r="A462" s="33">
        <v>452</v>
      </c>
      <c r="B462" s="53" t="s">
        <v>878</v>
      </c>
      <c r="C462" s="31">
        <v>999.15</v>
      </c>
      <c r="D462" s="36">
        <v>994.73333333333323</v>
      </c>
      <c r="E462" s="36">
        <v>987.51666666666642</v>
      </c>
      <c r="F462" s="36">
        <v>975.88333333333321</v>
      </c>
      <c r="G462" s="36">
        <v>968.6666666666664</v>
      </c>
      <c r="H462" s="36">
        <v>1006.3666666666664</v>
      </c>
      <c r="I462" s="36">
        <v>1013.5833333333334</v>
      </c>
      <c r="J462" s="36">
        <v>1025.2166666666665</v>
      </c>
      <c r="K462" s="31">
        <v>1001.95</v>
      </c>
      <c r="L462" s="31">
        <v>983.1</v>
      </c>
      <c r="M462" s="31">
        <v>5.6496700000000004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91.8</v>
      </c>
      <c r="D463" s="36">
        <v>91.963333333333324</v>
      </c>
      <c r="E463" s="36">
        <v>90.246666666666641</v>
      </c>
      <c r="F463" s="36">
        <v>88.693333333333314</v>
      </c>
      <c r="G463" s="36">
        <v>86.976666666666631</v>
      </c>
      <c r="H463" s="36">
        <v>93.516666666666652</v>
      </c>
      <c r="I463" s="36">
        <v>95.23333333333332</v>
      </c>
      <c r="J463" s="36">
        <v>96.786666666666662</v>
      </c>
      <c r="K463" s="31">
        <v>93.68</v>
      </c>
      <c r="L463" s="31">
        <v>90.41</v>
      </c>
      <c r="M463" s="31">
        <v>128.76436000000001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1473.65</v>
      </c>
      <c r="D464" s="36">
        <v>1486.6333333333332</v>
      </c>
      <c r="E464" s="36">
        <v>1458.0166666666664</v>
      </c>
      <c r="F464" s="36">
        <v>1442.3833333333332</v>
      </c>
      <c r="G464" s="36">
        <v>1413.7666666666664</v>
      </c>
      <c r="H464" s="36">
        <v>1502.2666666666664</v>
      </c>
      <c r="I464" s="36">
        <v>1530.8833333333332</v>
      </c>
      <c r="J464" s="36">
        <v>1546.5166666666664</v>
      </c>
      <c r="K464" s="31">
        <v>1515.25</v>
      </c>
      <c r="L464" s="31">
        <v>1471</v>
      </c>
      <c r="M464" s="31">
        <v>30.02937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1290.45</v>
      </c>
      <c r="D465" s="36">
        <v>1256.1333333333334</v>
      </c>
      <c r="E465" s="36">
        <v>1199.3166666666668</v>
      </c>
      <c r="F465" s="36">
        <v>1108.1833333333334</v>
      </c>
      <c r="G465" s="36">
        <v>1051.3666666666668</v>
      </c>
      <c r="H465" s="36">
        <v>1347.2666666666669</v>
      </c>
      <c r="I465" s="36">
        <v>1404.0833333333335</v>
      </c>
      <c r="J465" s="36">
        <v>1495.2166666666669</v>
      </c>
      <c r="K465" s="31">
        <v>1312.95</v>
      </c>
      <c r="L465" s="31">
        <v>1165</v>
      </c>
      <c r="M465" s="31">
        <v>17.98066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263.39999999999998</v>
      </c>
      <c r="D466" s="36">
        <v>260.9666666666667</v>
      </c>
      <c r="E466" s="36">
        <v>256.63333333333338</v>
      </c>
      <c r="F466" s="36">
        <v>249.86666666666667</v>
      </c>
      <c r="G466" s="36">
        <v>245.53333333333336</v>
      </c>
      <c r="H466" s="36">
        <v>267.73333333333341</v>
      </c>
      <c r="I466" s="36">
        <v>272.06666666666666</v>
      </c>
      <c r="J466" s="36">
        <v>278.83333333333343</v>
      </c>
      <c r="K466" s="31">
        <v>265.3</v>
      </c>
      <c r="L466" s="31">
        <v>254.2</v>
      </c>
      <c r="M466" s="31">
        <v>21.340319999999998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821.45</v>
      </c>
      <c r="D467" s="36">
        <v>821.2166666666667</v>
      </c>
      <c r="E467" s="36">
        <v>815.18333333333339</v>
      </c>
      <c r="F467" s="36">
        <v>808.91666666666674</v>
      </c>
      <c r="G467" s="36">
        <v>802.88333333333344</v>
      </c>
      <c r="H467" s="36">
        <v>827.48333333333335</v>
      </c>
      <c r="I467" s="36">
        <v>833.51666666666665</v>
      </c>
      <c r="J467" s="36">
        <v>839.7833333333333</v>
      </c>
      <c r="K467" s="31">
        <v>827.25</v>
      </c>
      <c r="L467" s="31">
        <v>814.95</v>
      </c>
      <c r="M467" s="31">
        <v>3.58622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4390.3500000000004</v>
      </c>
      <c r="D468" s="36">
        <v>4431.7333333333336</v>
      </c>
      <c r="E468" s="36">
        <v>4326.5666666666675</v>
      </c>
      <c r="F468" s="36">
        <v>4262.7833333333338</v>
      </c>
      <c r="G468" s="36">
        <v>4157.6166666666677</v>
      </c>
      <c r="H468" s="36">
        <v>4495.5166666666673</v>
      </c>
      <c r="I468" s="36">
        <v>4600.6833333333334</v>
      </c>
      <c r="J468" s="36">
        <v>4664.4666666666672</v>
      </c>
      <c r="K468" s="31">
        <v>4536.8999999999996</v>
      </c>
      <c r="L468" s="31">
        <v>4367.95</v>
      </c>
      <c r="M468" s="31">
        <v>1.28393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4065.9</v>
      </c>
      <c r="D469" s="36">
        <v>4116.9666666666662</v>
      </c>
      <c r="E469" s="36">
        <v>3983.9333333333325</v>
      </c>
      <c r="F469" s="36">
        <v>3901.9666666666662</v>
      </c>
      <c r="G469" s="36">
        <v>3768.9333333333325</v>
      </c>
      <c r="H469" s="36">
        <v>4198.9333333333325</v>
      </c>
      <c r="I469" s="36">
        <v>4331.9666666666672</v>
      </c>
      <c r="J469" s="36">
        <v>4413.9333333333325</v>
      </c>
      <c r="K469" s="31">
        <v>4250</v>
      </c>
      <c r="L469" s="31">
        <v>4035</v>
      </c>
      <c r="M469" s="31">
        <v>0.70113000000000003</v>
      </c>
      <c r="N469" s="1"/>
      <c r="O469" s="1"/>
    </row>
    <row r="470" spans="1:15" ht="12.75" customHeight="1">
      <c r="A470" s="33">
        <v>460</v>
      </c>
      <c r="B470" s="53" t="s">
        <v>879</v>
      </c>
      <c r="C470" s="31">
        <v>1392.1</v>
      </c>
      <c r="D470" s="36">
        <v>1397.0333333333335</v>
      </c>
      <c r="E470" s="36">
        <v>1355.0666666666671</v>
      </c>
      <c r="F470" s="36">
        <v>1318.0333333333335</v>
      </c>
      <c r="G470" s="36">
        <v>1276.0666666666671</v>
      </c>
      <c r="H470" s="36">
        <v>1434.0666666666671</v>
      </c>
      <c r="I470" s="36">
        <v>1476.0333333333338</v>
      </c>
      <c r="J470" s="36">
        <v>1513.0666666666671</v>
      </c>
      <c r="K470" s="31">
        <v>1439</v>
      </c>
      <c r="L470" s="31">
        <v>1360</v>
      </c>
      <c r="M470" s="31">
        <v>13.85561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3326.25</v>
      </c>
      <c r="D471" s="36">
        <v>3337.3833333333337</v>
      </c>
      <c r="E471" s="36">
        <v>3305.9166666666674</v>
      </c>
      <c r="F471" s="36">
        <v>3285.5833333333339</v>
      </c>
      <c r="G471" s="36">
        <v>3254.1166666666677</v>
      </c>
      <c r="H471" s="36">
        <v>3357.7166666666672</v>
      </c>
      <c r="I471" s="36">
        <v>3389.1833333333334</v>
      </c>
      <c r="J471" s="36">
        <v>3409.5166666666669</v>
      </c>
      <c r="K471" s="31">
        <v>3368.85</v>
      </c>
      <c r="L471" s="31">
        <v>3317.05</v>
      </c>
      <c r="M471" s="31">
        <v>12.77139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3323.65</v>
      </c>
      <c r="D472" s="36">
        <v>3294.2333333333336</v>
      </c>
      <c r="E472" s="36">
        <v>3259.4666666666672</v>
      </c>
      <c r="F472" s="36">
        <v>3195.2833333333338</v>
      </c>
      <c r="G472" s="36">
        <v>3160.5166666666673</v>
      </c>
      <c r="H472" s="36">
        <v>3358.416666666667</v>
      </c>
      <c r="I472" s="36">
        <v>3393.1833333333334</v>
      </c>
      <c r="J472" s="36">
        <v>3457.3666666666668</v>
      </c>
      <c r="K472" s="31">
        <v>3329</v>
      </c>
      <c r="L472" s="31">
        <v>3230.05</v>
      </c>
      <c r="M472" s="31">
        <v>2.73861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1771.05</v>
      </c>
      <c r="D473" s="36">
        <v>1788.4333333333334</v>
      </c>
      <c r="E473" s="36">
        <v>1747.9166666666667</v>
      </c>
      <c r="F473" s="36">
        <v>1724.7833333333333</v>
      </c>
      <c r="G473" s="36">
        <v>1684.2666666666667</v>
      </c>
      <c r="H473" s="36">
        <v>1811.5666666666668</v>
      </c>
      <c r="I473" s="36">
        <v>1852.0833333333333</v>
      </c>
      <c r="J473" s="36">
        <v>1875.2166666666669</v>
      </c>
      <c r="K473" s="31">
        <v>1828.95</v>
      </c>
      <c r="L473" s="31">
        <v>1765.3</v>
      </c>
      <c r="M473" s="31">
        <v>7.3473800000000002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5472.45</v>
      </c>
      <c r="D474" s="36">
        <v>5415.6166666666668</v>
      </c>
      <c r="E474" s="36">
        <v>5331.4333333333334</v>
      </c>
      <c r="F474" s="36">
        <v>5190.416666666667</v>
      </c>
      <c r="G474" s="36">
        <v>5106.2333333333336</v>
      </c>
      <c r="H474" s="36">
        <v>5556.6333333333332</v>
      </c>
      <c r="I474" s="36">
        <v>5640.8166666666675</v>
      </c>
      <c r="J474" s="36">
        <v>5781.833333333333</v>
      </c>
      <c r="K474" s="31">
        <v>5499.8</v>
      </c>
      <c r="L474" s="31">
        <v>5274.6</v>
      </c>
      <c r="M474" s="31">
        <v>7.1729200000000004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38.840000000000003</v>
      </c>
      <c r="D475" s="36">
        <v>38.74</v>
      </c>
      <c r="E475" s="36">
        <v>38.230000000000004</v>
      </c>
      <c r="F475" s="36">
        <v>37.620000000000005</v>
      </c>
      <c r="G475" s="36">
        <v>37.110000000000007</v>
      </c>
      <c r="H475" s="36">
        <v>39.35</v>
      </c>
      <c r="I475" s="36">
        <v>39.860000000000007</v>
      </c>
      <c r="J475" s="36">
        <v>40.47</v>
      </c>
      <c r="K475" s="31">
        <v>39.25</v>
      </c>
      <c r="L475" s="31">
        <v>38.130000000000003</v>
      </c>
      <c r="M475" s="31">
        <v>196.14446000000001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381.75</v>
      </c>
      <c r="D476" s="36">
        <v>379.65000000000003</v>
      </c>
      <c r="E476" s="36">
        <v>375.85000000000008</v>
      </c>
      <c r="F476" s="36">
        <v>369.95000000000005</v>
      </c>
      <c r="G476" s="36">
        <v>366.15000000000009</v>
      </c>
      <c r="H476" s="36">
        <v>385.55000000000007</v>
      </c>
      <c r="I476" s="36">
        <v>389.35</v>
      </c>
      <c r="J476" s="36">
        <v>395.25000000000006</v>
      </c>
      <c r="K476" s="31">
        <v>383.45</v>
      </c>
      <c r="L476" s="31">
        <v>373.75</v>
      </c>
      <c r="M476" s="31">
        <v>3.4894599999999998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638.5</v>
      </c>
      <c r="D477" s="36">
        <v>645.05000000000007</v>
      </c>
      <c r="E477" s="36">
        <v>622.10000000000014</v>
      </c>
      <c r="F477" s="36">
        <v>605.70000000000005</v>
      </c>
      <c r="G477" s="36">
        <v>582.75000000000011</v>
      </c>
      <c r="H477" s="36">
        <v>661.45000000000016</v>
      </c>
      <c r="I477" s="36">
        <v>684.4000000000002</v>
      </c>
      <c r="J477" s="31">
        <v>700.80000000000018</v>
      </c>
      <c r="K477" s="31">
        <v>668</v>
      </c>
      <c r="L477" s="31">
        <v>628.65</v>
      </c>
      <c r="M477" s="53">
        <v>31.672149999999998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4099.7</v>
      </c>
      <c r="D478" s="36">
        <v>4081.5833333333326</v>
      </c>
      <c r="E478" s="36">
        <v>4033.2666666666655</v>
      </c>
      <c r="F478" s="36">
        <v>3966.833333333333</v>
      </c>
      <c r="G478" s="36">
        <v>3918.516666666666</v>
      </c>
      <c r="H478" s="36">
        <v>4148.0166666666646</v>
      </c>
      <c r="I478" s="36">
        <v>4196.3333333333321</v>
      </c>
      <c r="J478" s="31">
        <v>4262.7666666666646</v>
      </c>
      <c r="K478" s="31">
        <v>4129.8999999999996</v>
      </c>
      <c r="L478" s="31">
        <v>4015.15</v>
      </c>
      <c r="M478" s="53">
        <v>1.19984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51.95</v>
      </c>
      <c r="D479" s="36">
        <v>51.586666666666666</v>
      </c>
      <c r="E479" s="36">
        <v>50.973333333333329</v>
      </c>
      <c r="F479" s="36">
        <v>49.996666666666663</v>
      </c>
      <c r="G479" s="36">
        <v>49.383333333333326</v>
      </c>
      <c r="H479" s="36">
        <v>52.563333333333333</v>
      </c>
      <c r="I479" s="36">
        <v>53.176666666666662</v>
      </c>
      <c r="J479" s="36">
        <v>54.153333333333336</v>
      </c>
      <c r="K479" s="31">
        <v>52.2</v>
      </c>
      <c r="L479" s="31">
        <v>50.61</v>
      </c>
      <c r="M479" s="31">
        <v>79.580039999999997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992.05</v>
      </c>
      <c r="D480" s="36">
        <v>983.85</v>
      </c>
      <c r="E480" s="36">
        <v>970.75</v>
      </c>
      <c r="F480" s="36">
        <v>949.44999999999993</v>
      </c>
      <c r="G480" s="36">
        <v>936.34999999999991</v>
      </c>
      <c r="H480" s="36">
        <v>1005.1500000000001</v>
      </c>
      <c r="I480" s="36">
        <v>1018.2500000000002</v>
      </c>
      <c r="J480" s="31">
        <v>1039.5500000000002</v>
      </c>
      <c r="K480" s="31">
        <v>996.95</v>
      </c>
      <c r="L480" s="31">
        <v>962.55</v>
      </c>
      <c r="M480" s="53">
        <v>8.1028300000000009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546.70000000000005</v>
      </c>
      <c r="D481" s="36">
        <v>543.75</v>
      </c>
      <c r="E481" s="36">
        <v>538.5</v>
      </c>
      <c r="F481" s="36">
        <v>530.29999999999995</v>
      </c>
      <c r="G481" s="36">
        <v>525.04999999999995</v>
      </c>
      <c r="H481" s="36">
        <v>551.95000000000005</v>
      </c>
      <c r="I481" s="36">
        <v>557.20000000000005</v>
      </c>
      <c r="J481" s="36">
        <v>565.40000000000009</v>
      </c>
      <c r="K481" s="31">
        <v>549</v>
      </c>
      <c r="L481" s="31">
        <v>535.54999999999995</v>
      </c>
      <c r="M481" s="31">
        <v>26.236630000000002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983.5</v>
      </c>
      <c r="D482" s="36">
        <v>986.65</v>
      </c>
      <c r="E482" s="36">
        <v>974.5</v>
      </c>
      <c r="F482" s="36">
        <v>965.5</v>
      </c>
      <c r="G482" s="36">
        <v>953.35</v>
      </c>
      <c r="H482" s="36">
        <v>995.65</v>
      </c>
      <c r="I482" s="36">
        <v>1007.7999999999998</v>
      </c>
      <c r="J482" s="36">
        <v>1016.8</v>
      </c>
      <c r="K482" s="31">
        <v>998.8</v>
      </c>
      <c r="L482" s="31">
        <v>977.65</v>
      </c>
      <c r="M482" s="31">
        <v>1.0539499999999999</v>
      </c>
      <c r="N482" s="1"/>
      <c r="O482" s="1"/>
    </row>
    <row r="483" spans="1:15" ht="12.75" customHeight="1">
      <c r="A483" s="33">
        <v>473</v>
      </c>
      <c r="B483" s="31" t="s">
        <v>834</v>
      </c>
      <c r="C483" s="31">
        <v>42.54</v>
      </c>
      <c r="D483" s="36">
        <v>42.843333333333334</v>
      </c>
      <c r="E483" s="36">
        <v>42.146666666666668</v>
      </c>
      <c r="F483" s="36">
        <v>41.753333333333337</v>
      </c>
      <c r="G483" s="36">
        <v>41.056666666666672</v>
      </c>
      <c r="H483" s="36">
        <v>43.236666666666665</v>
      </c>
      <c r="I483" s="36">
        <v>43.933333333333323</v>
      </c>
      <c r="J483" s="36">
        <v>44.326666666666661</v>
      </c>
      <c r="K483" s="31">
        <v>43.54</v>
      </c>
      <c r="L483" s="31">
        <v>42.45</v>
      </c>
      <c r="M483" s="31">
        <v>141.82481999999999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11543.2</v>
      </c>
      <c r="D484" s="36">
        <v>11521.116666666669</v>
      </c>
      <c r="E484" s="36">
        <v>11452.283333333336</v>
      </c>
      <c r="F484" s="36">
        <v>11361.366666666669</v>
      </c>
      <c r="G484" s="36">
        <v>11292.533333333336</v>
      </c>
      <c r="H484" s="36">
        <v>11612.033333333336</v>
      </c>
      <c r="I484" s="36">
        <v>11680.866666666669</v>
      </c>
      <c r="J484" s="36">
        <v>11771.783333333336</v>
      </c>
      <c r="K484" s="31">
        <v>11589.95</v>
      </c>
      <c r="L484" s="31">
        <v>11430.2</v>
      </c>
      <c r="M484" s="31">
        <v>2.3020999999999998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122.17</v>
      </c>
      <c r="D485" s="36">
        <v>122.81666666666668</v>
      </c>
      <c r="E485" s="36">
        <v>120.19333333333336</v>
      </c>
      <c r="F485" s="36">
        <v>118.21666666666668</v>
      </c>
      <c r="G485" s="36">
        <v>115.59333333333336</v>
      </c>
      <c r="H485" s="36">
        <v>124.79333333333335</v>
      </c>
      <c r="I485" s="36">
        <v>127.41666666666666</v>
      </c>
      <c r="J485" s="36">
        <v>129.39333333333335</v>
      </c>
      <c r="K485" s="31">
        <v>125.44</v>
      </c>
      <c r="L485" s="31">
        <v>120.84</v>
      </c>
      <c r="M485" s="31">
        <v>177.01548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1965.4</v>
      </c>
      <c r="D486" s="36">
        <v>1978.1333333333332</v>
      </c>
      <c r="E486" s="36">
        <v>1946.2666666666664</v>
      </c>
      <c r="F486" s="36">
        <v>1927.1333333333332</v>
      </c>
      <c r="G486" s="36">
        <v>1895.2666666666664</v>
      </c>
      <c r="H486" s="36">
        <v>1997.2666666666664</v>
      </c>
      <c r="I486" s="36">
        <v>2029.1333333333332</v>
      </c>
      <c r="J486" s="36">
        <v>2048.2666666666664</v>
      </c>
      <c r="K486" s="31">
        <v>2010</v>
      </c>
      <c r="L486" s="31">
        <v>1959</v>
      </c>
      <c r="M486" s="31">
        <v>3.5610300000000001</v>
      </c>
      <c r="N486" s="1"/>
      <c r="O486" s="1"/>
    </row>
    <row r="487" spans="1:15" ht="12.75" customHeight="1">
      <c r="A487" s="33">
        <v>477</v>
      </c>
      <c r="B487" s="53" t="s">
        <v>884</v>
      </c>
      <c r="C487" s="31">
        <v>1462.8</v>
      </c>
      <c r="D487" s="36">
        <v>1450.0166666666667</v>
      </c>
      <c r="E487" s="36">
        <v>1434.0333333333333</v>
      </c>
      <c r="F487" s="36">
        <v>1405.2666666666667</v>
      </c>
      <c r="G487" s="36">
        <v>1389.2833333333333</v>
      </c>
      <c r="H487" s="36">
        <v>1478.7833333333333</v>
      </c>
      <c r="I487" s="36">
        <v>1494.7666666666664</v>
      </c>
      <c r="J487" s="36">
        <v>1523.5333333333333</v>
      </c>
      <c r="K487" s="31">
        <v>1466</v>
      </c>
      <c r="L487" s="31">
        <v>1421.25</v>
      </c>
      <c r="M487" s="31">
        <v>16.89987</v>
      </c>
      <c r="N487" s="1"/>
      <c r="O487" s="1"/>
    </row>
    <row r="488" spans="1:15" ht="12.75" customHeight="1">
      <c r="A488" s="33">
        <v>478</v>
      </c>
      <c r="B488" s="53" t="s">
        <v>835</v>
      </c>
      <c r="C488" s="36">
        <v>352.9</v>
      </c>
      <c r="D488" s="36">
        <v>352.01666666666665</v>
      </c>
      <c r="E488" s="36">
        <v>347.13333333333333</v>
      </c>
      <c r="F488" s="36">
        <v>341.36666666666667</v>
      </c>
      <c r="G488" s="36">
        <v>336.48333333333335</v>
      </c>
      <c r="H488" s="36">
        <v>357.7833333333333</v>
      </c>
      <c r="I488" s="36">
        <v>362.66666666666663</v>
      </c>
      <c r="J488" s="36">
        <v>368.43333333333328</v>
      </c>
      <c r="K488" s="31">
        <v>356.9</v>
      </c>
      <c r="L488" s="31">
        <v>346.25</v>
      </c>
      <c r="M488" s="31">
        <v>5.7751000000000001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472.8</v>
      </c>
      <c r="D489" s="36">
        <v>470.48333333333335</v>
      </c>
      <c r="E489" s="36">
        <v>467.06666666666672</v>
      </c>
      <c r="F489" s="36">
        <v>461.33333333333337</v>
      </c>
      <c r="G489" s="36">
        <v>457.91666666666674</v>
      </c>
      <c r="H489" s="36">
        <v>476.2166666666667</v>
      </c>
      <c r="I489" s="36">
        <v>479.63333333333333</v>
      </c>
      <c r="J489" s="36">
        <v>485.36666666666667</v>
      </c>
      <c r="K489" s="31">
        <v>473.9</v>
      </c>
      <c r="L489" s="31">
        <v>464.75</v>
      </c>
      <c r="M489" s="31">
        <v>4.5616000000000003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451.3</v>
      </c>
      <c r="D490" s="36">
        <v>449.40000000000003</v>
      </c>
      <c r="E490" s="36">
        <v>434.90000000000009</v>
      </c>
      <c r="F490" s="36">
        <v>418.50000000000006</v>
      </c>
      <c r="G490" s="36">
        <v>404.00000000000011</v>
      </c>
      <c r="H490" s="36">
        <v>465.80000000000007</v>
      </c>
      <c r="I490" s="36">
        <v>480.29999999999995</v>
      </c>
      <c r="J490" s="36">
        <v>496.70000000000005</v>
      </c>
      <c r="K490" s="31">
        <v>463.9</v>
      </c>
      <c r="L490" s="31">
        <v>433</v>
      </c>
      <c r="M490" s="31">
        <v>15.54003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309.95</v>
      </c>
      <c r="D491" s="36">
        <v>310</v>
      </c>
      <c r="E491" s="36">
        <v>306</v>
      </c>
      <c r="F491" s="36">
        <v>302.05</v>
      </c>
      <c r="G491" s="36">
        <v>298.05</v>
      </c>
      <c r="H491" s="36">
        <v>313.95</v>
      </c>
      <c r="I491" s="36">
        <v>317.95</v>
      </c>
      <c r="J491" s="36">
        <v>321.89999999999998</v>
      </c>
      <c r="K491" s="31">
        <v>314</v>
      </c>
      <c r="L491" s="31">
        <v>306.05</v>
      </c>
      <c r="M491" s="31">
        <v>3.0378500000000002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524.45000000000005</v>
      </c>
      <c r="D492" s="36">
        <v>528.98333333333335</v>
      </c>
      <c r="E492" s="36">
        <v>516.01666666666665</v>
      </c>
      <c r="F492" s="36">
        <v>507.58333333333326</v>
      </c>
      <c r="G492" s="36">
        <v>494.61666666666656</v>
      </c>
      <c r="H492" s="36">
        <v>537.41666666666674</v>
      </c>
      <c r="I492" s="36">
        <v>550.38333333333344</v>
      </c>
      <c r="J492" s="36">
        <v>558.81666666666683</v>
      </c>
      <c r="K492" s="31">
        <v>541.95000000000005</v>
      </c>
      <c r="L492" s="31">
        <v>520.54999999999995</v>
      </c>
      <c r="M492" s="31">
        <v>6.4180400000000004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583.04999999999995</v>
      </c>
      <c r="D493" s="36">
        <v>601.63333333333333</v>
      </c>
      <c r="E493" s="36">
        <v>559.26666666666665</v>
      </c>
      <c r="F493" s="36">
        <v>535.48333333333335</v>
      </c>
      <c r="G493" s="36">
        <v>493.11666666666667</v>
      </c>
      <c r="H493" s="36">
        <v>625.41666666666663</v>
      </c>
      <c r="I493" s="36">
        <v>667.78333333333319</v>
      </c>
      <c r="J493" s="36">
        <v>691.56666666666661</v>
      </c>
      <c r="K493" s="31">
        <v>644</v>
      </c>
      <c r="L493" s="31">
        <v>577.85</v>
      </c>
      <c r="M493" s="31">
        <v>7.0776399999999997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1519.85</v>
      </c>
      <c r="D494" s="36">
        <v>1511.95</v>
      </c>
      <c r="E494" s="36">
        <v>1488.9</v>
      </c>
      <c r="F494" s="36">
        <v>1457.95</v>
      </c>
      <c r="G494" s="36">
        <v>1434.9</v>
      </c>
      <c r="H494" s="36">
        <v>1542.9</v>
      </c>
      <c r="I494" s="36">
        <v>1565.9499999999998</v>
      </c>
      <c r="J494" s="36">
        <v>1596.9</v>
      </c>
      <c r="K494" s="31">
        <v>1535</v>
      </c>
      <c r="L494" s="31">
        <v>1481</v>
      </c>
      <c r="M494" s="31">
        <v>23.89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1122</v>
      </c>
      <c r="D495" s="36">
        <v>1126.3333333333333</v>
      </c>
      <c r="E495" s="36">
        <v>1112.6666666666665</v>
      </c>
      <c r="F495" s="36">
        <v>1103.3333333333333</v>
      </c>
      <c r="G495" s="36">
        <v>1089.6666666666665</v>
      </c>
      <c r="H495" s="36">
        <v>1135.6666666666665</v>
      </c>
      <c r="I495" s="36">
        <v>1149.333333333333</v>
      </c>
      <c r="J495" s="36">
        <v>1158.6666666666665</v>
      </c>
      <c r="K495" s="31">
        <v>1140</v>
      </c>
      <c r="L495" s="31">
        <v>1117</v>
      </c>
      <c r="M495" s="31">
        <v>0.66417000000000004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432.3</v>
      </c>
      <c r="D496" s="36">
        <v>428.41666666666669</v>
      </c>
      <c r="E496" s="36">
        <v>422.38333333333338</v>
      </c>
      <c r="F496" s="36">
        <v>412.4666666666667</v>
      </c>
      <c r="G496" s="36">
        <v>406.43333333333339</v>
      </c>
      <c r="H496" s="36">
        <v>438.33333333333337</v>
      </c>
      <c r="I496" s="36">
        <v>444.36666666666667</v>
      </c>
      <c r="J496" s="36">
        <v>454.28333333333336</v>
      </c>
      <c r="K496" s="31">
        <v>434.45</v>
      </c>
      <c r="L496" s="31">
        <v>418.5</v>
      </c>
      <c r="M496" s="31">
        <v>152.97434999999999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811.35</v>
      </c>
      <c r="D497" s="36">
        <v>807.06666666666661</v>
      </c>
      <c r="E497" s="36">
        <v>789.78333333333319</v>
      </c>
      <c r="F497" s="36">
        <v>768.21666666666658</v>
      </c>
      <c r="G497" s="36">
        <v>750.93333333333317</v>
      </c>
      <c r="H497" s="36">
        <v>828.63333333333321</v>
      </c>
      <c r="I497" s="36">
        <v>845.91666666666652</v>
      </c>
      <c r="J497" s="36">
        <v>867.48333333333323</v>
      </c>
      <c r="K497" s="31">
        <v>824.35</v>
      </c>
      <c r="L497" s="31">
        <v>785.5</v>
      </c>
      <c r="M497" s="31">
        <v>1.4501999999999999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15.72</v>
      </c>
      <c r="D498" s="36">
        <v>15.623333333333333</v>
      </c>
      <c r="E498" s="36">
        <v>15.466666666666667</v>
      </c>
      <c r="F498" s="36">
        <v>15.213333333333333</v>
      </c>
      <c r="G498" s="36">
        <v>15.056666666666667</v>
      </c>
      <c r="H498" s="36">
        <v>15.876666666666667</v>
      </c>
      <c r="I498" s="36">
        <v>16.033333333333331</v>
      </c>
      <c r="J498" s="36">
        <v>16.286666666666669</v>
      </c>
      <c r="K498" s="31">
        <v>15.78</v>
      </c>
      <c r="L498" s="31">
        <v>15.37</v>
      </c>
      <c r="M498" s="31">
        <v>2711.3713400000001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1469.8</v>
      </c>
      <c r="D499" s="36">
        <v>1473.7833333333335</v>
      </c>
      <c r="E499" s="36">
        <v>1461.616666666667</v>
      </c>
      <c r="F499" s="36">
        <v>1453.4333333333334</v>
      </c>
      <c r="G499" s="36">
        <v>1441.2666666666669</v>
      </c>
      <c r="H499" s="36">
        <v>1481.9666666666672</v>
      </c>
      <c r="I499" s="36">
        <v>1494.1333333333337</v>
      </c>
      <c r="J499" s="31">
        <v>1502.3166666666673</v>
      </c>
      <c r="K499" s="31">
        <v>1485.95</v>
      </c>
      <c r="L499" s="31">
        <v>1465.6</v>
      </c>
      <c r="M499" s="53">
        <v>7.1028599999999997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651.6</v>
      </c>
      <c r="D500" s="36">
        <v>648.30000000000007</v>
      </c>
      <c r="E500" s="36">
        <v>640.05000000000018</v>
      </c>
      <c r="F500" s="36">
        <v>628.50000000000011</v>
      </c>
      <c r="G500" s="36">
        <v>620.25000000000023</v>
      </c>
      <c r="H500" s="36">
        <v>659.85000000000014</v>
      </c>
      <c r="I500" s="36">
        <v>668.09999999999991</v>
      </c>
      <c r="J500" s="31">
        <v>679.65000000000009</v>
      </c>
      <c r="K500" s="31">
        <v>656.55</v>
      </c>
      <c r="L500" s="31">
        <v>636.75</v>
      </c>
      <c r="M500" s="53">
        <v>16.839569999999998</v>
      </c>
      <c r="N500" s="1"/>
      <c r="O500" s="1"/>
    </row>
    <row r="501" spans="1:15" ht="12.75" customHeight="1">
      <c r="A501" s="33">
        <v>491</v>
      </c>
      <c r="B501" s="53" t="s">
        <v>836</v>
      </c>
      <c r="C501" s="53">
        <v>184.22</v>
      </c>
      <c r="D501" s="36">
        <v>184.25666666666666</v>
      </c>
      <c r="E501" s="36">
        <v>181.24333333333331</v>
      </c>
      <c r="F501" s="36">
        <v>178.26666666666665</v>
      </c>
      <c r="G501" s="36">
        <v>175.2533333333333</v>
      </c>
      <c r="H501" s="36">
        <v>187.23333333333332</v>
      </c>
      <c r="I501" s="36">
        <v>190.24666666666664</v>
      </c>
      <c r="J501" s="36">
        <v>193.22333333333333</v>
      </c>
      <c r="K501" s="31">
        <v>187.27</v>
      </c>
      <c r="L501" s="31">
        <v>181.28</v>
      </c>
      <c r="M501" s="31">
        <v>35.93732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801.75</v>
      </c>
      <c r="D502" s="36">
        <v>798.9666666666667</v>
      </c>
      <c r="E502" s="36">
        <v>786.03333333333342</v>
      </c>
      <c r="F502" s="36">
        <v>770.31666666666672</v>
      </c>
      <c r="G502" s="36">
        <v>757.38333333333344</v>
      </c>
      <c r="H502" s="36">
        <v>814.68333333333339</v>
      </c>
      <c r="I502" s="36">
        <v>827.61666666666679</v>
      </c>
      <c r="J502" s="36">
        <v>843.33333333333337</v>
      </c>
      <c r="K502" s="31">
        <v>811.9</v>
      </c>
      <c r="L502" s="31">
        <v>783.25</v>
      </c>
      <c r="M502" s="31">
        <v>0.33837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2067.35</v>
      </c>
      <c r="D503" s="36">
        <v>2056.3833333333332</v>
      </c>
      <c r="E503" s="36">
        <v>2031.6166666666663</v>
      </c>
      <c r="F503" s="36">
        <v>1995.8833333333332</v>
      </c>
      <c r="G503" s="36">
        <v>1971.1166666666663</v>
      </c>
      <c r="H503" s="36">
        <v>2092.1166666666663</v>
      </c>
      <c r="I503" s="36">
        <v>2116.8833333333328</v>
      </c>
      <c r="J503" s="31">
        <v>2152.6166666666663</v>
      </c>
      <c r="K503" s="31">
        <v>2081.15</v>
      </c>
      <c r="L503" s="31">
        <v>2020.65</v>
      </c>
      <c r="M503" s="53">
        <v>0.65919000000000005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497.4</v>
      </c>
      <c r="D504" s="36">
        <v>496.7166666666667</v>
      </c>
      <c r="E504" s="36">
        <v>493.33333333333337</v>
      </c>
      <c r="F504" s="36">
        <v>489.26666666666665</v>
      </c>
      <c r="G504" s="36">
        <v>485.88333333333333</v>
      </c>
      <c r="H504" s="36">
        <v>500.78333333333342</v>
      </c>
      <c r="I504" s="36">
        <v>504.16666666666674</v>
      </c>
      <c r="J504" s="36">
        <v>508.23333333333346</v>
      </c>
      <c r="K504" s="31">
        <v>500.1</v>
      </c>
      <c r="L504" s="31">
        <v>492.65</v>
      </c>
      <c r="M504" s="31">
        <v>35.39913</v>
      </c>
      <c r="N504" s="1"/>
      <c r="O504" s="1"/>
    </row>
    <row r="505" spans="1:15" ht="12.75" customHeight="1">
      <c r="A505" s="33">
        <v>495</v>
      </c>
      <c r="B505" s="199" t="s">
        <v>299</v>
      </c>
      <c r="C505" s="199">
        <v>24.05</v>
      </c>
      <c r="D505" s="200">
        <v>23.863333333333333</v>
      </c>
      <c r="E505" s="200">
        <v>23.576666666666668</v>
      </c>
      <c r="F505" s="200">
        <v>23.103333333333335</v>
      </c>
      <c r="G505" s="200">
        <v>22.81666666666667</v>
      </c>
      <c r="H505" s="200">
        <v>24.336666666666666</v>
      </c>
      <c r="I505" s="200">
        <v>24.623333333333335</v>
      </c>
      <c r="J505" s="200">
        <v>25.096666666666664</v>
      </c>
      <c r="K505" s="201">
        <v>24.15</v>
      </c>
      <c r="L505" s="201">
        <v>23.39</v>
      </c>
      <c r="M505" s="201">
        <v>1547.9905100000001</v>
      </c>
      <c r="N505" s="1"/>
      <c r="O505" s="1"/>
    </row>
    <row r="506" spans="1:15" ht="12.75" customHeight="1">
      <c r="A506" s="33">
        <v>496</v>
      </c>
      <c r="B506" s="275" t="s">
        <v>515</v>
      </c>
      <c r="C506" s="275">
        <v>15727.35</v>
      </c>
      <c r="D506" s="276">
        <v>15822.983333333332</v>
      </c>
      <c r="E506" s="276">
        <v>15561.816666666664</v>
      </c>
      <c r="F506" s="276">
        <v>15396.283333333333</v>
      </c>
      <c r="G506" s="276">
        <v>15135.116666666665</v>
      </c>
      <c r="H506" s="276">
        <v>15988.516666666663</v>
      </c>
      <c r="I506" s="276">
        <v>16249.683333333331</v>
      </c>
      <c r="J506" s="276">
        <v>16415.21666666666</v>
      </c>
      <c r="K506" s="277">
        <v>16084.15</v>
      </c>
      <c r="L506" s="277">
        <v>15657.45</v>
      </c>
      <c r="M506" s="277">
        <v>0.21163999999999999</v>
      </c>
      <c r="N506" s="1"/>
      <c r="O506" s="1"/>
    </row>
    <row r="507" spans="1:15" ht="12.75" customHeight="1">
      <c r="A507" s="33">
        <v>497</v>
      </c>
      <c r="B507" s="214" t="s">
        <v>235</v>
      </c>
      <c r="C507" s="214">
        <v>136.96</v>
      </c>
      <c r="D507" s="215">
        <v>136.65</v>
      </c>
      <c r="E507" s="215">
        <v>135.32000000000002</v>
      </c>
      <c r="F507" s="215">
        <v>133.68</v>
      </c>
      <c r="G507" s="215">
        <v>132.35000000000002</v>
      </c>
      <c r="H507" s="215">
        <v>138.29000000000002</v>
      </c>
      <c r="I507" s="215">
        <v>139.62</v>
      </c>
      <c r="J507" s="215">
        <v>141.26000000000002</v>
      </c>
      <c r="K507" s="213">
        <v>137.97999999999999</v>
      </c>
      <c r="L507" s="213">
        <v>135.01</v>
      </c>
      <c r="M507" s="213">
        <v>76.120519999999999</v>
      </c>
      <c r="N507" s="198"/>
      <c r="O507" s="198"/>
    </row>
    <row r="508" spans="1:15" ht="12.75" customHeight="1">
      <c r="A508" s="33">
        <v>498</v>
      </c>
      <c r="B508" s="278" t="s">
        <v>516</v>
      </c>
      <c r="C508" s="278">
        <v>745.25</v>
      </c>
      <c r="D508" s="278">
        <v>743.58333333333337</v>
      </c>
      <c r="E508" s="278">
        <v>734.2166666666667</v>
      </c>
      <c r="F508" s="278">
        <v>723.18333333333328</v>
      </c>
      <c r="G508" s="278">
        <v>713.81666666666661</v>
      </c>
      <c r="H508" s="278">
        <v>754.61666666666679</v>
      </c>
      <c r="I508" s="278">
        <v>763.98333333333335</v>
      </c>
      <c r="J508" s="278">
        <v>775.01666666666688</v>
      </c>
      <c r="K508" s="278">
        <v>752.95</v>
      </c>
      <c r="L508" s="278">
        <v>732.55</v>
      </c>
      <c r="M508" s="278">
        <v>3.49119</v>
      </c>
      <c r="N508" s="198"/>
      <c r="O508" s="198"/>
    </row>
    <row r="509" spans="1:15" ht="12.75" customHeight="1">
      <c r="A509" s="274">
        <v>499</v>
      </c>
      <c r="B509" s="280" t="s">
        <v>300</v>
      </c>
      <c r="C509" s="280">
        <v>265.67</v>
      </c>
      <c r="D509" s="280">
        <v>261.69333333333333</v>
      </c>
      <c r="E509" s="280">
        <v>255.78666666666663</v>
      </c>
      <c r="F509" s="280">
        <v>245.90333333333331</v>
      </c>
      <c r="G509" s="280">
        <v>239.99666666666661</v>
      </c>
      <c r="H509" s="280">
        <v>271.57666666666665</v>
      </c>
      <c r="I509" s="280">
        <v>277.48333333333329</v>
      </c>
      <c r="J509" s="280">
        <v>287.36666666666667</v>
      </c>
      <c r="K509" s="280">
        <v>267.60000000000002</v>
      </c>
      <c r="L509" s="280">
        <v>251.81</v>
      </c>
      <c r="M509" s="280">
        <v>1273.7920099999999</v>
      </c>
      <c r="N509" s="198"/>
      <c r="O509" s="198"/>
    </row>
    <row r="510" spans="1:15" ht="12.75" customHeight="1">
      <c r="A510" s="213">
        <v>500</v>
      </c>
      <c r="B510" s="278" t="s">
        <v>236</v>
      </c>
      <c r="C510" s="278">
        <v>1272.8499999999999</v>
      </c>
      <c r="D510" s="278">
        <v>1263.6833333333334</v>
      </c>
      <c r="E510" s="278">
        <v>1249.1666666666667</v>
      </c>
      <c r="F510" s="278">
        <v>1225.4833333333333</v>
      </c>
      <c r="G510" s="278">
        <v>1210.9666666666667</v>
      </c>
      <c r="H510" s="278">
        <v>1287.3666666666668</v>
      </c>
      <c r="I510" s="278">
        <v>1301.8833333333332</v>
      </c>
      <c r="J510" s="278">
        <v>1325.5666666666668</v>
      </c>
      <c r="K510" s="278">
        <v>1278.2</v>
      </c>
      <c r="L510" s="278">
        <v>1240</v>
      </c>
      <c r="M510" s="278">
        <v>25.792300000000001</v>
      </c>
      <c r="N510" s="198"/>
      <c r="O510" s="198"/>
    </row>
    <row r="511" spans="1:15" ht="12.75" customHeight="1">
      <c r="A511" s="213">
        <v>501</v>
      </c>
      <c r="B511" s="281" t="s">
        <v>880</v>
      </c>
      <c r="C511" s="281">
        <v>2486.15</v>
      </c>
      <c r="D511" s="281">
        <v>2470.9166666666665</v>
      </c>
      <c r="E511" s="281">
        <v>2418.833333333333</v>
      </c>
      <c r="F511" s="281">
        <v>2351.5166666666664</v>
      </c>
      <c r="G511" s="281">
        <v>2299.4333333333329</v>
      </c>
      <c r="H511" s="281">
        <v>2538.2333333333331</v>
      </c>
      <c r="I511" s="281">
        <v>2590.3166666666662</v>
      </c>
      <c r="J511" s="281">
        <v>2657.6333333333332</v>
      </c>
      <c r="K511" s="281">
        <v>2523</v>
      </c>
      <c r="L511" s="281">
        <v>2403.6</v>
      </c>
      <c r="M511" s="281">
        <v>0.78237000000000001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10" customWidth="1"/>
    <col min="2" max="2" width="14.33203125" style="225" customWidth="1"/>
    <col min="3" max="3" width="28.33203125" style="213" customWidth="1"/>
    <col min="4" max="4" width="55.6640625" style="213" customWidth="1"/>
    <col min="5" max="5" width="12.44140625" style="213" customWidth="1"/>
    <col min="6" max="6" width="13.109375" style="311" customWidth="1"/>
    <col min="7" max="7" width="9.5546875" style="225" customWidth="1"/>
    <col min="8" max="8" width="10.33203125" style="225" customWidth="1"/>
    <col min="9" max="9" width="9.33203125" style="268" customWidth="1"/>
    <col min="10" max="10" width="14.33203125" style="268" customWidth="1"/>
    <col min="11" max="28" width="9.33203125" style="268" customWidth="1"/>
    <col min="29" max="16384" width="14.44140625" style="26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21"/>
      <c r="B5" s="322"/>
      <c r="C5" s="321"/>
      <c r="D5" s="32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23" t="s">
        <v>519</v>
      </c>
      <c r="C7" s="323"/>
      <c r="D7" s="7">
        <f>Main!B10</f>
        <v>45512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45511</v>
      </c>
      <c r="B10" s="32">
        <v>538351</v>
      </c>
      <c r="C10" s="31" t="s">
        <v>909</v>
      </c>
      <c r="D10" s="31" t="s">
        <v>955</v>
      </c>
      <c r="E10" s="31" t="s">
        <v>529</v>
      </c>
      <c r="F10" s="84">
        <v>100655</v>
      </c>
      <c r="G10" s="32">
        <v>17.55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45511</v>
      </c>
      <c r="B11" s="32">
        <v>538351</v>
      </c>
      <c r="C11" s="31" t="s">
        <v>909</v>
      </c>
      <c r="D11" s="31" t="s">
        <v>999</v>
      </c>
      <c r="E11" s="31" t="s">
        <v>529</v>
      </c>
      <c r="F11" s="84">
        <v>88890</v>
      </c>
      <c r="G11" s="32">
        <v>17.55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45511</v>
      </c>
      <c r="B12" s="32">
        <v>526662</v>
      </c>
      <c r="C12" s="31" t="s">
        <v>969</v>
      </c>
      <c r="D12" s="31" t="s">
        <v>1000</v>
      </c>
      <c r="E12" s="31" t="s">
        <v>528</v>
      </c>
      <c r="F12" s="84">
        <v>20000</v>
      </c>
      <c r="G12" s="32">
        <v>65.959999999999994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45511</v>
      </c>
      <c r="B13" s="32">
        <v>526662</v>
      </c>
      <c r="C13" s="31" t="s">
        <v>969</v>
      </c>
      <c r="D13" s="31" t="s">
        <v>1001</v>
      </c>
      <c r="E13" s="31" t="s">
        <v>529</v>
      </c>
      <c r="F13" s="84">
        <v>16500</v>
      </c>
      <c r="G13" s="32">
        <v>65.959999999999994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45511</v>
      </c>
      <c r="B14" s="32">
        <v>540829</v>
      </c>
      <c r="C14" s="31" t="s">
        <v>1002</v>
      </c>
      <c r="D14" s="31" t="s">
        <v>1003</v>
      </c>
      <c r="E14" s="31" t="s">
        <v>529</v>
      </c>
      <c r="F14" s="84">
        <v>12700</v>
      </c>
      <c r="G14" s="32">
        <v>33.950000000000003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45511</v>
      </c>
      <c r="B15" s="32">
        <v>540829</v>
      </c>
      <c r="C15" s="31" t="s">
        <v>1002</v>
      </c>
      <c r="D15" s="31" t="s">
        <v>1004</v>
      </c>
      <c r="E15" s="31" t="s">
        <v>529</v>
      </c>
      <c r="F15" s="84">
        <v>13000</v>
      </c>
      <c r="G15" s="32">
        <v>33.950000000000003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45511</v>
      </c>
      <c r="B16" s="32">
        <v>539559</v>
      </c>
      <c r="C16" s="31" t="s">
        <v>1005</v>
      </c>
      <c r="D16" s="31" t="s">
        <v>980</v>
      </c>
      <c r="E16" s="31" t="s">
        <v>528</v>
      </c>
      <c r="F16" s="84">
        <v>376575</v>
      </c>
      <c r="G16" s="32">
        <v>6.3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45511</v>
      </c>
      <c r="B17" s="32">
        <v>544201</v>
      </c>
      <c r="C17" s="31" t="s">
        <v>1006</v>
      </c>
      <c r="D17" s="31" t="s">
        <v>1007</v>
      </c>
      <c r="E17" s="31" t="s">
        <v>529</v>
      </c>
      <c r="F17" s="84">
        <v>264000</v>
      </c>
      <c r="G17" s="32">
        <v>100.5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45511</v>
      </c>
      <c r="B18" s="32">
        <v>544201</v>
      </c>
      <c r="C18" s="31" t="s">
        <v>1006</v>
      </c>
      <c r="D18" s="31" t="s">
        <v>1008</v>
      </c>
      <c r="E18" s="31" t="s">
        <v>528</v>
      </c>
      <c r="F18" s="84">
        <v>266000</v>
      </c>
      <c r="G18" s="32">
        <v>100.5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45511</v>
      </c>
      <c r="B19" s="32">
        <v>540190</v>
      </c>
      <c r="C19" s="31" t="s">
        <v>915</v>
      </c>
      <c r="D19" s="31" t="s">
        <v>935</v>
      </c>
      <c r="E19" s="31" t="s">
        <v>529</v>
      </c>
      <c r="F19" s="84">
        <v>814756</v>
      </c>
      <c r="G19" s="32">
        <v>3.57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45511</v>
      </c>
      <c r="B20" s="32">
        <v>540190</v>
      </c>
      <c r="C20" s="31" t="s">
        <v>915</v>
      </c>
      <c r="D20" s="31" t="s">
        <v>1009</v>
      </c>
      <c r="E20" s="31" t="s">
        <v>529</v>
      </c>
      <c r="F20" s="84">
        <v>1409974</v>
      </c>
      <c r="G20" s="32">
        <v>3.54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45511</v>
      </c>
      <c r="B21" s="32">
        <v>513337</v>
      </c>
      <c r="C21" s="31" t="s">
        <v>920</v>
      </c>
      <c r="D21" s="31" t="s">
        <v>936</v>
      </c>
      <c r="E21" s="31" t="s">
        <v>529</v>
      </c>
      <c r="F21" s="84">
        <v>2107795</v>
      </c>
      <c r="G21" s="32">
        <v>12.73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45511</v>
      </c>
      <c r="B22" s="32">
        <v>513337</v>
      </c>
      <c r="C22" s="31" t="s">
        <v>920</v>
      </c>
      <c r="D22" s="31" t="s">
        <v>956</v>
      </c>
      <c r="E22" s="31" t="s">
        <v>529</v>
      </c>
      <c r="F22" s="84">
        <v>989275</v>
      </c>
      <c r="G22" s="32">
        <v>12.73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45511</v>
      </c>
      <c r="B23" s="32">
        <v>513337</v>
      </c>
      <c r="C23" s="31" t="s">
        <v>920</v>
      </c>
      <c r="D23" s="31" t="s">
        <v>936</v>
      </c>
      <c r="E23" s="31" t="s">
        <v>528</v>
      </c>
      <c r="F23" s="84">
        <v>111258</v>
      </c>
      <c r="G23" s="32">
        <v>12.72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45511</v>
      </c>
      <c r="B24" s="32">
        <v>513337</v>
      </c>
      <c r="C24" s="31" t="s">
        <v>920</v>
      </c>
      <c r="D24" s="31" t="s">
        <v>956</v>
      </c>
      <c r="E24" s="31" t="s">
        <v>528</v>
      </c>
      <c r="F24" s="84">
        <v>64275</v>
      </c>
      <c r="G24" s="32">
        <v>12.7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45511</v>
      </c>
      <c r="B25" s="32">
        <v>539449</v>
      </c>
      <c r="C25" s="31" t="s">
        <v>1010</v>
      </c>
      <c r="D25" s="31" t="s">
        <v>1011</v>
      </c>
      <c r="E25" s="31" t="s">
        <v>528</v>
      </c>
      <c r="F25" s="84">
        <v>20000</v>
      </c>
      <c r="G25" s="32">
        <v>38.29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45511</v>
      </c>
      <c r="B26" s="32">
        <v>539449</v>
      </c>
      <c r="C26" s="31" t="s">
        <v>1010</v>
      </c>
      <c r="D26" s="31" t="s">
        <v>1012</v>
      </c>
      <c r="E26" s="31" t="s">
        <v>528</v>
      </c>
      <c r="F26" s="84">
        <v>7281</v>
      </c>
      <c r="G26" s="32">
        <v>36.29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45511</v>
      </c>
      <c r="B27" s="32">
        <v>539449</v>
      </c>
      <c r="C27" s="31" t="s">
        <v>1010</v>
      </c>
      <c r="D27" s="31" t="s">
        <v>1012</v>
      </c>
      <c r="E27" s="31" t="s">
        <v>529</v>
      </c>
      <c r="F27" s="84">
        <v>18712</v>
      </c>
      <c r="G27" s="32">
        <v>37.99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45511</v>
      </c>
      <c r="B28" s="32">
        <v>539449</v>
      </c>
      <c r="C28" s="31" t="s">
        <v>1010</v>
      </c>
      <c r="D28" s="31" t="s">
        <v>1013</v>
      </c>
      <c r="E28" s="31" t="s">
        <v>529</v>
      </c>
      <c r="F28" s="84">
        <v>26384</v>
      </c>
      <c r="G28" s="32">
        <v>38.29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45511</v>
      </c>
      <c r="B29" s="32">
        <v>539449</v>
      </c>
      <c r="C29" s="31" t="s">
        <v>1010</v>
      </c>
      <c r="D29" s="31" t="s">
        <v>1014</v>
      </c>
      <c r="E29" s="31" t="s">
        <v>528</v>
      </c>
      <c r="F29" s="84">
        <v>25000</v>
      </c>
      <c r="G29" s="32">
        <v>37.9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45511</v>
      </c>
      <c r="B30" s="32">
        <v>539175</v>
      </c>
      <c r="C30" s="31" t="s">
        <v>1015</v>
      </c>
      <c r="D30" s="31" t="s">
        <v>1016</v>
      </c>
      <c r="E30" s="31" t="s">
        <v>528</v>
      </c>
      <c r="F30" s="84">
        <v>35000</v>
      </c>
      <c r="G30" s="32">
        <v>14.02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45511</v>
      </c>
      <c r="B31" s="32">
        <v>519230</v>
      </c>
      <c r="C31" s="31" t="s">
        <v>1017</v>
      </c>
      <c r="D31" s="31" t="s">
        <v>1018</v>
      </c>
      <c r="E31" s="31" t="s">
        <v>529</v>
      </c>
      <c r="F31" s="84">
        <v>85000</v>
      </c>
      <c r="G31" s="32">
        <v>31.39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45511</v>
      </c>
      <c r="B32" s="32">
        <v>544221</v>
      </c>
      <c r="C32" s="31" t="s">
        <v>957</v>
      </c>
      <c r="D32" s="31" t="s">
        <v>1019</v>
      </c>
      <c r="E32" s="31" t="s">
        <v>528</v>
      </c>
      <c r="F32" s="84">
        <v>126000</v>
      </c>
      <c r="G32" s="32">
        <v>25.5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45511</v>
      </c>
      <c r="B33" s="32">
        <v>544221</v>
      </c>
      <c r="C33" s="31" t="s">
        <v>957</v>
      </c>
      <c r="D33" s="31" t="s">
        <v>882</v>
      </c>
      <c r="E33" s="31" t="s">
        <v>529</v>
      </c>
      <c r="F33" s="84">
        <v>102000</v>
      </c>
      <c r="G33" s="32">
        <v>25.5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45511</v>
      </c>
      <c r="B34" s="32">
        <v>531328</v>
      </c>
      <c r="C34" s="31" t="s">
        <v>958</v>
      </c>
      <c r="D34" s="31" t="s">
        <v>1020</v>
      </c>
      <c r="E34" s="31" t="s">
        <v>529</v>
      </c>
      <c r="F34" s="84">
        <v>1961506</v>
      </c>
      <c r="G34" s="32">
        <v>0.95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45511</v>
      </c>
      <c r="B35" s="32">
        <v>539519</v>
      </c>
      <c r="C35" s="31" t="s">
        <v>959</v>
      </c>
      <c r="D35" s="31" t="s">
        <v>1021</v>
      </c>
      <c r="E35" s="31" t="s">
        <v>529</v>
      </c>
      <c r="F35" s="84">
        <v>294616</v>
      </c>
      <c r="G35" s="32">
        <v>7.6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45511</v>
      </c>
      <c r="B36" s="32">
        <v>539519</v>
      </c>
      <c r="C36" s="31" t="s">
        <v>959</v>
      </c>
      <c r="D36" s="31" t="s">
        <v>1022</v>
      </c>
      <c r="E36" s="31" t="s">
        <v>529</v>
      </c>
      <c r="F36" s="84">
        <v>143481</v>
      </c>
      <c r="G36" s="32">
        <v>7.6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45511</v>
      </c>
      <c r="B37" s="32">
        <v>539519</v>
      </c>
      <c r="C37" s="31" t="s">
        <v>959</v>
      </c>
      <c r="D37" s="31" t="s">
        <v>960</v>
      </c>
      <c r="E37" s="31" t="s">
        <v>528</v>
      </c>
      <c r="F37" s="84">
        <v>249000</v>
      </c>
      <c r="G37" s="32">
        <v>7.61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45511</v>
      </c>
      <c r="B38" s="32">
        <v>540243</v>
      </c>
      <c r="C38" s="31" t="s">
        <v>1023</v>
      </c>
      <c r="D38" s="31" t="s">
        <v>1024</v>
      </c>
      <c r="E38" s="31" t="s">
        <v>528</v>
      </c>
      <c r="F38" s="84">
        <v>50000</v>
      </c>
      <c r="G38" s="32">
        <v>45.42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45511</v>
      </c>
      <c r="B39" s="32">
        <v>540243</v>
      </c>
      <c r="C39" s="31" t="s">
        <v>1023</v>
      </c>
      <c r="D39" s="31" t="s">
        <v>1025</v>
      </c>
      <c r="E39" s="31" t="s">
        <v>529</v>
      </c>
      <c r="F39" s="84">
        <v>50605</v>
      </c>
      <c r="G39" s="32">
        <v>45.42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45511</v>
      </c>
      <c r="B40" s="32">
        <v>543400</v>
      </c>
      <c r="C40" s="31" t="s">
        <v>961</v>
      </c>
      <c r="D40" s="31" t="s">
        <v>962</v>
      </c>
      <c r="E40" s="31" t="s">
        <v>528</v>
      </c>
      <c r="F40" s="84">
        <v>44000</v>
      </c>
      <c r="G40" s="32">
        <v>12.02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45511</v>
      </c>
      <c r="B41" s="32">
        <v>543400</v>
      </c>
      <c r="C41" s="31" t="s">
        <v>961</v>
      </c>
      <c r="D41" s="31" t="s">
        <v>962</v>
      </c>
      <c r="E41" s="31" t="s">
        <v>529</v>
      </c>
      <c r="F41" s="84">
        <v>2000</v>
      </c>
      <c r="G41" s="32">
        <v>12.4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45511</v>
      </c>
      <c r="B42" s="32">
        <v>514324</v>
      </c>
      <c r="C42" s="31" t="s">
        <v>1026</v>
      </c>
      <c r="D42" s="31" t="s">
        <v>1027</v>
      </c>
      <c r="E42" s="31" t="s">
        <v>529</v>
      </c>
      <c r="F42" s="84">
        <v>28673</v>
      </c>
      <c r="G42" s="32">
        <v>154.13999999999999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45511</v>
      </c>
      <c r="B43" s="32">
        <v>535657</v>
      </c>
      <c r="C43" s="31" t="s">
        <v>1028</v>
      </c>
      <c r="D43" s="31" t="s">
        <v>1029</v>
      </c>
      <c r="E43" s="31" t="s">
        <v>529</v>
      </c>
      <c r="F43" s="84">
        <v>53278</v>
      </c>
      <c r="G43" s="32">
        <v>11.36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45511</v>
      </c>
      <c r="B44" s="32">
        <v>531512</v>
      </c>
      <c r="C44" s="31" t="s">
        <v>1030</v>
      </c>
      <c r="D44" s="31" t="s">
        <v>1031</v>
      </c>
      <c r="E44" s="31" t="s">
        <v>528</v>
      </c>
      <c r="F44" s="84">
        <v>33868</v>
      </c>
      <c r="G44" s="32">
        <v>14.41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45511</v>
      </c>
      <c r="B45" s="32">
        <v>531512</v>
      </c>
      <c r="C45" s="31" t="s">
        <v>1030</v>
      </c>
      <c r="D45" s="31" t="s">
        <v>1031</v>
      </c>
      <c r="E45" s="31" t="s">
        <v>529</v>
      </c>
      <c r="F45" s="84">
        <v>75000</v>
      </c>
      <c r="G45" s="32">
        <v>15.01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45511</v>
      </c>
      <c r="B46" s="32">
        <v>531512</v>
      </c>
      <c r="C46" s="31" t="s">
        <v>1030</v>
      </c>
      <c r="D46" s="31" t="s">
        <v>1032</v>
      </c>
      <c r="E46" s="31" t="s">
        <v>528</v>
      </c>
      <c r="F46" s="84">
        <v>65000</v>
      </c>
      <c r="G46" s="32">
        <v>15.06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45511</v>
      </c>
      <c r="B47" s="32">
        <v>540198</v>
      </c>
      <c r="C47" s="31" t="s">
        <v>1033</v>
      </c>
      <c r="D47" s="31" t="s">
        <v>1034</v>
      </c>
      <c r="E47" s="31" t="s">
        <v>529</v>
      </c>
      <c r="F47" s="84">
        <v>9200</v>
      </c>
      <c r="G47" s="32">
        <v>46.86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45511</v>
      </c>
      <c r="B48" s="32">
        <v>540198</v>
      </c>
      <c r="C48" s="31" t="s">
        <v>1033</v>
      </c>
      <c r="D48" s="31" t="s">
        <v>1034</v>
      </c>
      <c r="E48" s="31" t="s">
        <v>528</v>
      </c>
      <c r="F48" s="84">
        <v>29381</v>
      </c>
      <c r="G48" s="32">
        <v>46.26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45511</v>
      </c>
      <c r="B49" s="32">
        <v>541444</v>
      </c>
      <c r="C49" s="31" t="s">
        <v>1035</v>
      </c>
      <c r="D49" s="31" t="s">
        <v>1036</v>
      </c>
      <c r="E49" s="31" t="s">
        <v>528</v>
      </c>
      <c r="F49" s="84">
        <v>54312</v>
      </c>
      <c r="G49" s="32">
        <v>26.21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45511</v>
      </c>
      <c r="B50" s="32">
        <v>541444</v>
      </c>
      <c r="C50" s="31" t="s">
        <v>1035</v>
      </c>
      <c r="D50" s="31" t="s">
        <v>1036</v>
      </c>
      <c r="E50" s="31" t="s">
        <v>529</v>
      </c>
      <c r="F50" s="84">
        <v>54312</v>
      </c>
      <c r="G50" s="32">
        <v>26.3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45511</v>
      </c>
      <c r="B51" s="32">
        <v>536659</v>
      </c>
      <c r="C51" s="31" t="s">
        <v>1037</v>
      </c>
      <c r="D51" s="31" t="s">
        <v>1038</v>
      </c>
      <c r="E51" s="31" t="s">
        <v>528</v>
      </c>
      <c r="F51" s="84">
        <v>156000</v>
      </c>
      <c r="G51" s="32">
        <v>15.11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45511</v>
      </c>
      <c r="B52" s="32">
        <v>536659</v>
      </c>
      <c r="C52" s="31" t="s">
        <v>1037</v>
      </c>
      <c r="D52" s="31" t="s">
        <v>1039</v>
      </c>
      <c r="E52" s="31" t="s">
        <v>529</v>
      </c>
      <c r="F52" s="84">
        <v>179510</v>
      </c>
      <c r="G52" s="32">
        <v>15.11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45511</v>
      </c>
      <c r="B53" s="32">
        <v>541601</v>
      </c>
      <c r="C53" s="31" t="s">
        <v>1040</v>
      </c>
      <c r="D53" s="31" t="s">
        <v>1041</v>
      </c>
      <c r="E53" s="31" t="s">
        <v>528</v>
      </c>
      <c r="F53" s="84">
        <v>4000000</v>
      </c>
      <c r="G53" s="32">
        <v>4.08</v>
      </c>
      <c r="H53" s="32" t="s">
        <v>324</v>
      </c>
    </row>
    <row r="54" spans="1:28" customFormat="1" ht="15" customHeight="1">
      <c r="A54" s="83">
        <v>45511</v>
      </c>
      <c r="B54" s="32">
        <v>543256</v>
      </c>
      <c r="C54" s="31" t="s">
        <v>963</v>
      </c>
      <c r="D54" s="31" t="s">
        <v>1042</v>
      </c>
      <c r="E54" s="31" t="s">
        <v>528</v>
      </c>
      <c r="F54" s="84">
        <v>80600</v>
      </c>
      <c r="G54" s="32">
        <v>18.45</v>
      </c>
      <c r="H54" s="32" t="s">
        <v>324</v>
      </c>
    </row>
    <row r="55" spans="1:28" customFormat="1" ht="15" customHeight="1">
      <c r="A55" s="83">
        <v>45511</v>
      </c>
      <c r="B55" s="32">
        <v>543256</v>
      </c>
      <c r="C55" s="31" t="s">
        <v>963</v>
      </c>
      <c r="D55" s="31" t="s">
        <v>964</v>
      </c>
      <c r="E55" s="31" t="s">
        <v>529</v>
      </c>
      <c r="F55" s="84">
        <v>113948</v>
      </c>
      <c r="G55" s="32">
        <v>18.45</v>
      </c>
      <c r="H55" s="32" t="s">
        <v>324</v>
      </c>
    </row>
    <row r="56" spans="1:28" customFormat="1" ht="15" customHeight="1">
      <c r="A56" s="83">
        <v>45511</v>
      </c>
      <c r="B56" s="32">
        <v>526193</v>
      </c>
      <c r="C56" s="31" t="s">
        <v>965</v>
      </c>
      <c r="D56" s="31" t="s">
        <v>882</v>
      </c>
      <c r="E56" s="31" t="s">
        <v>529</v>
      </c>
      <c r="F56" s="84">
        <v>342154</v>
      </c>
      <c r="G56" s="32">
        <v>25.7</v>
      </c>
      <c r="H56" s="32" t="s">
        <v>324</v>
      </c>
    </row>
    <row r="57" spans="1:28" customFormat="1" ht="15" customHeight="1">
      <c r="A57" s="83">
        <v>45511</v>
      </c>
      <c r="B57" s="32">
        <v>539226</v>
      </c>
      <c r="C57" s="31" t="s">
        <v>1043</v>
      </c>
      <c r="D57" s="31" t="s">
        <v>1044</v>
      </c>
      <c r="E57" s="31" t="s">
        <v>529</v>
      </c>
      <c r="F57" s="84">
        <v>745751</v>
      </c>
      <c r="G57" s="32">
        <v>58.04</v>
      </c>
      <c r="H57" s="32" t="s">
        <v>324</v>
      </c>
    </row>
    <row r="58" spans="1:28" customFormat="1" ht="15" customHeight="1">
      <c r="A58" s="83">
        <v>45511</v>
      </c>
      <c r="B58" s="32">
        <v>539226</v>
      </c>
      <c r="C58" s="31" t="s">
        <v>1043</v>
      </c>
      <c r="D58" s="31" t="s">
        <v>1044</v>
      </c>
      <c r="E58" s="31" t="s">
        <v>528</v>
      </c>
      <c r="F58" s="84">
        <v>1045894</v>
      </c>
      <c r="G58" s="32">
        <v>58.62</v>
      </c>
      <c r="H58" s="32" t="s">
        <v>324</v>
      </c>
    </row>
    <row r="59" spans="1:28" customFormat="1" ht="15" customHeight="1">
      <c r="A59" s="83">
        <v>45511</v>
      </c>
      <c r="B59" s="32">
        <v>511672</v>
      </c>
      <c r="C59" s="31" t="s">
        <v>1045</v>
      </c>
      <c r="D59" s="31" t="s">
        <v>1046</v>
      </c>
      <c r="E59" s="31" t="s">
        <v>529</v>
      </c>
      <c r="F59" s="84">
        <v>270000</v>
      </c>
      <c r="G59" s="32">
        <v>68.63</v>
      </c>
      <c r="H59" s="32" t="s">
        <v>324</v>
      </c>
    </row>
    <row r="60" spans="1:28" customFormat="1" ht="15" customHeight="1">
      <c r="A60" s="83">
        <v>45511</v>
      </c>
      <c r="B60" s="32">
        <v>542753</v>
      </c>
      <c r="C60" s="31" t="s">
        <v>924</v>
      </c>
      <c r="D60" s="31" t="s">
        <v>882</v>
      </c>
      <c r="E60" s="31" t="s">
        <v>529</v>
      </c>
      <c r="F60" s="84">
        <v>3600005</v>
      </c>
      <c r="G60" s="32">
        <v>5.53</v>
      </c>
      <c r="H60" s="32" t="s">
        <v>324</v>
      </c>
    </row>
    <row r="61" spans="1:28" customFormat="1" ht="15" customHeight="1">
      <c r="A61" s="83">
        <v>45511</v>
      </c>
      <c r="B61" s="32">
        <v>540259</v>
      </c>
      <c r="C61" s="31" t="s">
        <v>1047</v>
      </c>
      <c r="D61" s="31" t="s">
        <v>1048</v>
      </c>
      <c r="E61" s="31" t="s">
        <v>528</v>
      </c>
      <c r="F61" s="84">
        <v>80160</v>
      </c>
      <c r="G61" s="32">
        <v>8.5500000000000007</v>
      </c>
      <c r="H61" s="32" t="s">
        <v>324</v>
      </c>
    </row>
    <row r="62" spans="1:28" customFormat="1" ht="15" customHeight="1">
      <c r="A62" s="83">
        <v>45511</v>
      </c>
      <c r="B62" s="32">
        <v>524642</v>
      </c>
      <c r="C62" s="31" t="s">
        <v>1049</v>
      </c>
      <c r="D62" s="31" t="s">
        <v>1050</v>
      </c>
      <c r="E62" s="31" t="s">
        <v>528</v>
      </c>
      <c r="F62" s="84">
        <v>420000</v>
      </c>
      <c r="G62" s="32">
        <v>1.1499999999999999</v>
      </c>
      <c r="H62" s="32" t="s">
        <v>324</v>
      </c>
    </row>
    <row r="63" spans="1:28" customFormat="1" ht="15" customHeight="1">
      <c r="A63" s="83">
        <v>45511</v>
      </c>
      <c r="B63" s="32">
        <v>524642</v>
      </c>
      <c r="C63" s="31" t="s">
        <v>1049</v>
      </c>
      <c r="D63" s="31" t="s">
        <v>1051</v>
      </c>
      <c r="E63" s="31" t="s">
        <v>529</v>
      </c>
      <c r="F63" s="84">
        <v>425000</v>
      </c>
      <c r="G63" s="32">
        <v>1.1499999999999999</v>
      </c>
      <c r="H63" s="32" t="s">
        <v>324</v>
      </c>
    </row>
    <row r="64" spans="1:28" customFormat="1" ht="15" customHeight="1">
      <c r="A64" s="83">
        <v>45511</v>
      </c>
      <c r="B64" s="32">
        <v>539217</v>
      </c>
      <c r="C64" s="31" t="s">
        <v>921</v>
      </c>
      <c r="D64" s="31" t="s">
        <v>1052</v>
      </c>
      <c r="E64" s="31" t="s">
        <v>528</v>
      </c>
      <c r="F64" s="84">
        <v>6046905</v>
      </c>
      <c r="G64" s="32">
        <v>2.12</v>
      </c>
      <c r="H64" s="32" t="s">
        <v>324</v>
      </c>
    </row>
    <row r="65" spans="1:8" customFormat="1" ht="15" customHeight="1">
      <c r="A65" s="83">
        <v>45511</v>
      </c>
      <c r="B65" s="32">
        <v>539217</v>
      </c>
      <c r="C65" s="31" t="s">
        <v>921</v>
      </c>
      <c r="D65" s="31" t="s">
        <v>1052</v>
      </c>
      <c r="E65" s="31" t="s">
        <v>529</v>
      </c>
      <c r="F65" s="84">
        <v>46905</v>
      </c>
      <c r="G65" s="32">
        <v>2.11</v>
      </c>
      <c r="H65" s="32" t="s">
        <v>324</v>
      </c>
    </row>
    <row r="66" spans="1:8" customFormat="1" ht="15" customHeight="1">
      <c r="A66" s="83">
        <v>45511</v>
      </c>
      <c r="B66" s="32">
        <v>523558</v>
      </c>
      <c r="C66" s="31" t="s">
        <v>1053</v>
      </c>
      <c r="D66" s="31" t="s">
        <v>1054</v>
      </c>
      <c r="E66" s="31" t="s">
        <v>529</v>
      </c>
      <c r="F66" s="84">
        <v>1130000</v>
      </c>
      <c r="G66" s="32">
        <v>32.200000000000003</v>
      </c>
      <c r="H66" s="32" t="s">
        <v>324</v>
      </c>
    </row>
    <row r="67" spans="1:8" customFormat="1" ht="15" customHeight="1">
      <c r="A67" s="83">
        <v>45511</v>
      </c>
      <c r="B67" s="32">
        <v>541700</v>
      </c>
      <c r="C67" s="31" t="s">
        <v>1055</v>
      </c>
      <c r="D67" s="31" t="s">
        <v>1056</v>
      </c>
      <c r="E67" s="31" t="s">
        <v>529</v>
      </c>
      <c r="F67" s="84">
        <v>1180000</v>
      </c>
      <c r="G67" s="32">
        <v>580.08000000000004</v>
      </c>
      <c r="H67" s="32" t="s">
        <v>324</v>
      </c>
    </row>
    <row r="68" spans="1:8" customFormat="1" ht="15" customHeight="1">
      <c r="A68" s="83">
        <v>45511</v>
      </c>
      <c r="B68" s="32">
        <v>542765</v>
      </c>
      <c r="C68" s="31" t="s">
        <v>910</v>
      </c>
      <c r="D68" s="31" t="s">
        <v>925</v>
      </c>
      <c r="E68" s="31" t="s">
        <v>529</v>
      </c>
      <c r="F68" s="84">
        <v>2000</v>
      </c>
      <c r="G68" s="32">
        <v>227.55</v>
      </c>
      <c r="H68" s="32" t="s">
        <v>324</v>
      </c>
    </row>
    <row r="69" spans="1:8" customFormat="1" ht="15" customHeight="1">
      <c r="A69" s="83">
        <v>45511</v>
      </c>
      <c r="B69" s="32">
        <v>542765</v>
      </c>
      <c r="C69" s="31" t="s">
        <v>910</v>
      </c>
      <c r="D69" s="31" t="s">
        <v>1057</v>
      </c>
      <c r="E69" s="31" t="s">
        <v>529</v>
      </c>
      <c r="F69" s="84">
        <v>4000</v>
      </c>
      <c r="G69" s="32">
        <v>233.04</v>
      </c>
      <c r="H69" s="32" t="s">
        <v>324</v>
      </c>
    </row>
    <row r="70" spans="1:8" customFormat="1" ht="15" customHeight="1">
      <c r="A70" s="83">
        <v>45511</v>
      </c>
      <c r="B70" s="32">
        <v>542765</v>
      </c>
      <c r="C70" s="31" t="s">
        <v>910</v>
      </c>
      <c r="D70" s="31" t="s">
        <v>1058</v>
      </c>
      <c r="E70" s="31" t="s">
        <v>529</v>
      </c>
      <c r="F70" s="84">
        <v>2000</v>
      </c>
      <c r="G70" s="32">
        <v>228.85</v>
      </c>
      <c r="H70" s="32" t="s">
        <v>324</v>
      </c>
    </row>
    <row r="71" spans="1:8" customFormat="1" ht="15" customHeight="1">
      <c r="A71" s="83">
        <v>45511</v>
      </c>
      <c r="B71" s="32">
        <v>542765</v>
      </c>
      <c r="C71" s="31" t="s">
        <v>910</v>
      </c>
      <c r="D71" s="31" t="s">
        <v>1059</v>
      </c>
      <c r="E71" s="31" t="s">
        <v>528</v>
      </c>
      <c r="F71" s="84">
        <v>2000</v>
      </c>
      <c r="G71" s="32">
        <v>227.55</v>
      </c>
      <c r="H71" s="32" t="s">
        <v>324</v>
      </c>
    </row>
    <row r="72" spans="1:8" customFormat="1" ht="15" customHeight="1">
      <c r="A72" s="83">
        <v>45511</v>
      </c>
      <c r="B72" s="32">
        <v>539040</v>
      </c>
      <c r="C72" s="31" t="s">
        <v>895</v>
      </c>
      <c r="D72" s="31" t="s">
        <v>966</v>
      </c>
      <c r="E72" s="31" t="s">
        <v>528</v>
      </c>
      <c r="F72" s="84">
        <v>140000</v>
      </c>
      <c r="G72" s="32">
        <v>29.61</v>
      </c>
      <c r="H72" s="32" t="s">
        <v>324</v>
      </c>
    </row>
    <row r="73" spans="1:8" customFormat="1" ht="15" customHeight="1">
      <c r="A73" s="83">
        <v>45511</v>
      </c>
      <c r="B73" s="32">
        <v>539040</v>
      </c>
      <c r="C73" s="31" t="s">
        <v>895</v>
      </c>
      <c r="D73" s="31" t="s">
        <v>1060</v>
      </c>
      <c r="E73" s="31" t="s">
        <v>528</v>
      </c>
      <c r="F73" s="84">
        <v>125756</v>
      </c>
      <c r="G73" s="32">
        <v>29.61</v>
      </c>
      <c r="H73" s="32" t="s">
        <v>324</v>
      </c>
    </row>
    <row r="74" spans="1:8" customFormat="1" ht="15" customHeight="1">
      <c r="A74" s="83">
        <v>45511</v>
      </c>
      <c r="B74" s="32">
        <v>539040</v>
      </c>
      <c r="C74" s="31" t="s">
        <v>895</v>
      </c>
      <c r="D74" s="31" t="s">
        <v>937</v>
      </c>
      <c r="E74" s="31" t="s">
        <v>528</v>
      </c>
      <c r="F74" s="84">
        <v>282205</v>
      </c>
      <c r="G74" s="32">
        <v>29.61</v>
      </c>
      <c r="H74" s="32" t="s">
        <v>324</v>
      </c>
    </row>
    <row r="75" spans="1:8" customFormat="1" ht="15" customHeight="1">
      <c r="A75" s="83">
        <v>45511</v>
      </c>
      <c r="B75" s="32">
        <v>539040</v>
      </c>
      <c r="C75" s="31" t="s">
        <v>895</v>
      </c>
      <c r="D75" s="31" t="s">
        <v>937</v>
      </c>
      <c r="E75" s="31" t="s">
        <v>529</v>
      </c>
      <c r="F75" s="84">
        <v>1795747</v>
      </c>
      <c r="G75" s="32">
        <v>29.63</v>
      </c>
      <c r="H75" s="32" t="s">
        <v>324</v>
      </c>
    </row>
    <row r="76" spans="1:8" customFormat="1" ht="15" customHeight="1">
      <c r="A76" s="83">
        <v>45511</v>
      </c>
      <c r="B76" s="32">
        <v>539040</v>
      </c>
      <c r="C76" s="31" t="s">
        <v>895</v>
      </c>
      <c r="D76" s="31" t="s">
        <v>1061</v>
      </c>
      <c r="E76" s="31" t="s">
        <v>529</v>
      </c>
      <c r="F76" s="84">
        <v>350000</v>
      </c>
      <c r="G76" s="32">
        <v>29.62</v>
      </c>
      <c r="H76" s="32" t="s">
        <v>324</v>
      </c>
    </row>
    <row r="77" spans="1:8" customFormat="1" ht="15" customHeight="1">
      <c r="A77" s="83">
        <v>45511</v>
      </c>
      <c r="B77" s="32">
        <v>539040</v>
      </c>
      <c r="C77" s="31" t="s">
        <v>895</v>
      </c>
      <c r="D77" s="31" t="s">
        <v>1062</v>
      </c>
      <c r="E77" s="31" t="s">
        <v>529</v>
      </c>
      <c r="F77" s="84">
        <v>200000</v>
      </c>
      <c r="G77" s="32">
        <v>29.63</v>
      </c>
      <c r="H77" s="32" t="s">
        <v>324</v>
      </c>
    </row>
    <row r="78" spans="1:8" customFormat="1" ht="15" customHeight="1">
      <c r="A78" s="83">
        <v>45511</v>
      </c>
      <c r="B78" s="32">
        <v>539040</v>
      </c>
      <c r="C78" s="31" t="s">
        <v>895</v>
      </c>
      <c r="D78" s="31" t="s">
        <v>1063</v>
      </c>
      <c r="E78" s="31" t="s">
        <v>529</v>
      </c>
      <c r="F78" s="84">
        <v>186749</v>
      </c>
      <c r="G78" s="32">
        <v>29.63</v>
      </c>
      <c r="H78" s="32" t="s">
        <v>324</v>
      </c>
    </row>
    <row r="79" spans="1:8" customFormat="1" ht="15" customHeight="1">
      <c r="A79" s="83">
        <v>45511</v>
      </c>
      <c r="B79" s="32">
        <v>531762</v>
      </c>
      <c r="C79" s="31" t="s">
        <v>1064</v>
      </c>
      <c r="D79" s="31" t="s">
        <v>882</v>
      </c>
      <c r="E79" s="31" t="s">
        <v>528</v>
      </c>
      <c r="F79" s="84">
        <v>20161</v>
      </c>
      <c r="G79" s="32">
        <v>28.32</v>
      </c>
      <c r="H79" s="32" t="s">
        <v>324</v>
      </c>
    </row>
    <row r="80" spans="1:8" customFormat="1" ht="15" customHeight="1">
      <c r="A80" s="83">
        <v>45511</v>
      </c>
      <c r="B80" s="32">
        <v>531762</v>
      </c>
      <c r="C80" s="31" t="s">
        <v>1064</v>
      </c>
      <c r="D80" s="31" t="s">
        <v>882</v>
      </c>
      <c r="E80" s="31" t="s">
        <v>529</v>
      </c>
      <c r="F80" s="84">
        <v>25515</v>
      </c>
      <c r="G80" s="32">
        <v>28.32</v>
      </c>
      <c r="H80" s="32" t="s">
        <v>324</v>
      </c>
    </row>
    <row r="81" spans="1:8" customFormat="1" ht="15" customHeight="1">
      <c r="A81" s="83">
        <v>45511</v>
      </c>
      <c r="B81" s="32">
        <v>543545</v>
      </c>
      <c r="C81" s="31" t="s">
        <v>1065</v>
      </c>
      <c r="D81" s="31" t="s">
        <v>1066</v>
      </c>
      <c r="E81" s="31" t="s">
        <v>529</v>
      </c>
      <c r="F81" s="84">
        <v>1002000</v>
      </c>
      <c r="G81" s="32">
        <v>2.2400000000000002</v>
      </c>
      <c r="H81" s="32" t="s">
        <v>324</v>
      </c>
    </row>
    <row r="82" spans="1:8" customFormat="1" ht="15" customHeight="1">
      <c r="A82" s="83">
        <v>45511</v>
      </c>
      <c r="B82" s="32">
        <v>544219</v>
      </c>
      <c r="C82" s="31" t="s">
        <v>926</v>
      </c>
      <c r="D82" s="31" t="s">
        <v>1067</v>
      </c>
      <c r="E82" s="31" t="s">
        <v>528</v>
      </c>
      <c r="F82" s="84">
        <v>127200</v>
      </c>
      <c r="G82" s="32">
        <v>218.18</v>
      </c>
      <c r="H82" s="32" t="s">
        <v>324</v>
      </c>
    </row>
    <row r="83" spans="1:8" customFormat="1" ht="15" customHeight="1">
      <c r="A83" s="83">
        <v>45511</v>
      </c>
      <c r="B83" s="32">
        <v>523650</v>
      </c>
      <c r="C83" s="31" t="s">
        <v>1068</v>
      </c>
      <c r="D83" s="31" t="s">
        <v>1011</v>
      </c>
      <c r="E83" s="31" t="s">
        <v>528</v>
      </c>
      <c r="F83" s="84">
        <v>45000</v>
      </c>
      <c r="G83" s="32">
        <v>25.99</v>
      </c>
      <c r="H83" s="32" t="s">
        <v>324</v>
      </c>
    </row>
    <row r="84" spans="1:8" customFormat="1" ht="15" customHeight="1">
      <c r="A84" s="83">
        <v>45511</v>
      </c>
      <c r="B84" s="32" t="s">
        <v>1069</v>
      </c>
      <c r="C84" s="31" t="s">
        <v>1070</v>
      </c>
      <c r="D84" s="31" t="s">
        <v>882</v>
      </c>
      <c r="E84" s="31" t="s">
        <v>528</v>
      </c>
      <c r="F84" s="84">
        <v>70000</v>
      </c>
      <c r="G84" s="32">
        <v>218.32</v>
      </c>
      <c r="H84" s="32" t="s">
        <v>842</v>
      </c>
    </row>
    <row r="85" spans="1:8" customFormat="1" ht="15" customHeight="1">
      <c r="A85" s="83">
        <v>45511</v>
      </c>
      <c r="B85" s="32" t="s">
        <v>1071</v>
      </c>
      <c r="C85" s="31" t="s">
        <v>1072</v>
      </c>
      <c r="D85" s="31" t="s">
        <v>1073</v>
      </c>
      <c r="E85" s="31" t="s">
        <v>528</v>
      </c>
      <c r="F85" s="84">
        <v>3845000</v>
      </c>
      <c r="G85" s="32">
        <v>220</v>
      </c>
      <c r="H85" s="32" t="s">
        <v>842</v>
      </c>
    </row>
    <row r="86" spans="1:8" customFormat="1" ht="15" customHeight="1">
      <c r="A86" s="83">
        <v>45511</v>
      </c>
      <c r="B86" s="32" t="s">
        <v>969</v>
      </c>
      <c r="C86" s="31" t="s">
        <v>970</v>
      </c>
      <c r="D86" s="31" t="s">
        <v>1074</v>
      </c>
      <c r="E86" s="31" t="s">
        <v>528</v>
      </c>
      <c r="F86" s="84">
        <v>20000</v>
      </c>
      <c r="G86" s="32">
        <v>65.34</v>
      </c>
      <c r="H86" s="32" t="s">
        <v>842</v>
      </c>
    </row>
    <row r="87" spans="1:8" customFormat="1" ht="15" customHeight="1">
      <c r="A87" s="83">
        <v>45511</v>
      </c>
      <c r="B87" s="32" t="s">
        <v>973</v>
      </c>
      <c r="C87" s="31" t="s">
        <v>974</v>
      </c>
      <c r="D87" s="31" t="s">
        <v>1075</v>
      </c>
      <c r="E87" s="31" t="s">
        <v>528</v>
      </c>
      <c r="F87" s="84">
        <v>91200</v>
      </c>
      <c r="G87" s="32">
        <v>130.38999999999999</v>
      </c>
      <c r="H87" s="32" t="s">
        <v>842</v>
      </c>
    </row>
    <row r="88" spans="1:8" customFormat="1" ht="15" customHeight="1">
      <c r="A88" s="83">
        <v>45511</v>
      </c>
      <c r="B88" s="32" t="s">
        <v>973</v>
      </c>
      <c r="C88" s="31" t="s">
        <v>974</v>
      </c>
      <c r="D88" s="31" t="s">
        <v>1076</v>
      </c>
      <c r="E88" s="31" t="s">
        <v>528</v>
      </c>
      <c r="F88" s="84">
        <v>201600</v>
      </c>
      <c r="G88" s="32">
        <v>130.49</v>
      </c>
      <c r="H88" s="32" t="s">
        <v>842</v>
      </c>
    </row>
    <row r="89" spans="1:8" customFormat="1" ht="15" customHeight="1">
      <c r="A89" s="83">
        <v>45511</v>
      </c>
      <c r="B89" s="32" t="s">
        <v>975</v>
      </c>
      <c r="C89" s="31" t="s">
        <v>976</v>
      </c>
      <c r="D89" s="31" t="s">
        <v>898</v>
      </c>
      <c r="E89" s="31" t="s">
        <v>528</v>
      </c>
      <c r="F89" s="84">
        <v>128461</v>
      </c>
      <c r="G89" s="32">
        <v>690.57</v>
      </c>
      <c r="H89" s="32" t="s">
        <v>842</v>
      </c>
    </row>
    <row r="90" spans="1:8" customFormat="1" ht="15" customHeight="1">
      <c r="A90" s="83">
        <v>45511</v>
      </c>
      <c r="B90" s="32" t="s">
        <v>975</v>
      </c>
      <c r="C90" s="31" t="s">
        <v>976</v>
      </c>
      <c r="D90" s="31" t="s">
        <v>1077</v>
      </c>
      <c r="E90" s="31" t="s">
        <v>528</v>
      </c>
      <c r="F90" s="84">
        <v>117892</v>
      </c>
      <c r="G90" s="32">
        <v>687.24</v>
      </c>
      <c r="H90" s="32" t="s">
        <v>842</v>
      </c>
    </row>
    <row r="91" spans="1:8" customFormat="1" ht="15" customHeight="1">
      <c r="A91" s="83">
        <v>45511</v>
      </c>
      <c r="B91" s="32" t="s">
        <v>975</v>
      </c>
      <c r="C91" s="31" t="s">
        <v>976</v>
      </c>
      <c r="D91" s="31" t="s">
        <v>1078</v>
      </c>
      <c r="E91" s="31" t="s">
        <v>528</v>
      </c>
      <c r="F91" s="84">
        <v>118003</v>
      </c>
      <c r="G91" s="32">
        <v>682.86</v>
      </c>
      <c r="H91" s="32" t="s">
        <v>842</v>
      </c>
    </row>
    <row r="92" spans="1:8" customFormat="1" ht="15" customHeight="1">
      <c r="A92" s="83">
        <v>45511</v>
      </c>
      <c r="B92" s="32" t="s">
        <v>996</v>
      </c>
      <c r="C92" s="31" t="s">
        <v>997</v>
      </c>
      <c r="D92" s="31" t="s">
        <v>977</v>
      </c>
      <c r="E92" s="31" t="s">
        <v>528</v>
      </c>
      <c r="F92" s="84">
        <v>124800</v>
      </c>
      <c r="G92" s="32">
        <v>82.9</v>
      </c>
      <c r="H92" s="32" t="s">
        <v>842</v>
      </c>
    </row>
    <row r="93" spans="1:8" customFormat="1" ht="15" customHeight="1">
      <c r="A93" s="83">
        <v>45511</v>
      </c>
      <c r="B93" s="32" t="s">
        <v>1079</v>
      </c>
      <c r="C93" s="31" t="s">
        <v>1080</v>
      </c>
      <c r="D93" s="31" t="s">
        <v>1081</v>
      </c>
      <c r="E93" s="31" t="s">
        <v>528</v>
      </c>
      <c r="F93" s="84">
        <v>135000</v>
      </c>
      <c r="G93" s="32">
        <v>91.7</v>
      </c>
      <c r="H93" s="32" t="s">
        <v>842</v>
      </c>
    </row>
    <row r="94" spans="1:8" customFormat="1" ht="15" customHeight="1">
      <c r="A94" s="83">
        <v>45511</v>
      </c>
      <c r="B94" s="32" t="s">
        <v>1079</v>
      </c>
      <c r="C94" s="31" t="s">
        <v>1080</v>
      </c>
      <c r="D94" s="31" t="s">
        <v>1082</v>
      </c>
      <c r="E94" s="31" t="s">
        <v>528</v>
      </c>
      <c r="F94" s="84">
        <v>291000</v>
      </c>
      <c r="G94" s="32">
        <v>95.32</v>
      </c>
      <c r="H94" s="32" t="s">
        <v>842</v>
      </c>
    </row>
    <row r="95" spans="1:8" customFormat="1" ht="15" customHeight="1">
      <c r="A95" s="83">
        <v>45511</v>
      </c>
      <c r="B95" s="32" t="s">
        <v>1083</v>
      </c>
      <c r="C95" s="31" t="s">
        <v>1084</v>
      </c>
      <c r="D95" s="31" t="s">
        <v>1085</v>
      </c>
      <c r="E95" s="31" t="s">
        <v>528</v>
      </c>
      <c r="F95" s="84">
        <v>61200</v>
      </c>
      <c r="G95" s="32">
        <v>177.92</v>
      </c>
      <c r="H95" s="32" t="s">
        <v>842</v>
      </c>
    </row>
    <row r="96" spans="1:8" customFormat="1" ht="15" customHeight="1">
      <c r="A96" s="83">
        <v>45511</v>
      </c>
      <c r="B96" s="32" t="s">
        <v>1086</v>
      </c>
      <c r="C96" s="31" t="s">
        <v>1087</v>
      </c>
      <c r="D96" s="31" t="s">
        <v>882</v>
      </c>
      <c r="E96" s="31" t="s">
        <v>528</v>
      </c>
      <c r="F96" s="84">
        <v>176000</v>
      </c>
      <c r="G96" s="32">
        <v>338.35</v>
      </c>
      <c r="H96" s="32" t="s">
        <v>842</v>
      </c>
    </row>
    <row r="97" spans="1:8" customFormat="1" ht="15" customHeight="1">
      <c r="A97" s="83">
        <v>45511</v>
      </c>
      <c r="B97" s="32" t="s">
        <v>1086</v>
      </c>
      <c r="C97" s="31" t="s">
        <v>1087</v>
      </c>
      <c r="D97" s="31" t="s">
        <v>940</v>
      </c>
      <c r="E97" s="31" t="s">
        <v>528</v>
      </c>
      <c r="F97" s="84">
        <v>49600</v>
      </c>
      <c r="G97" s="32">
        <v>370.66</v>
      </c>
      <c r="H97" s="32" t="s">
        <v>842</v>
      </c>
    </row>
    <row r="98" spans="1:8" customFormat="1" ht="15" customHeight="1">
      <c r="A98" s="83">
        <v>45511</v>
      </c>
      <c r="B98" s="32" t="s">
        <v>1088</v>
      </c>
      <c r="C98" s="31" t="s">
        <v>916</v>
      </c>
      <c r="D98" s="31" t="s">
        <v>1089</v>
      </c>
      <c r="E98" s="31" t="s">
        <v>528</v>
      </c>
      <c r="F98" s="84">
        <v>350000</v>
      </c>
      <c r="G98" s="32">
        <v>0.33</v>
      </c>
      <c r="H98" s="32" t="s">
        <v>842</v>
      </c>
    </row>
    <row r="99" spans="1:8" customFormat="1" ht="15" customHeight="1">
      <c r="A99" s="83">
        <v>45511</v>
      </c>
      <c r="B99" s="32" t="s">
        <v>1090</v>
      </c>
      <c r="C99" s="31" t="s">
        <v>1091</v>
      </c>
      <c r="D99" s="31" t="s">
        <v>898</v>
      </c>
      <c r="E99" s="31" t="s">
        <v>528</v>
      </c>
      <c r="F99" s="84">
        <v>544078</v>
      </c>
      <c r="G99" s="32">
        <v>217.75</v>
      </c>
      <c r="H99" s="32" t="s">
        <v>842</v>
      </c>
    </row>
    <row r="100" spans="1:8" customFormat="1" ht="15" customHeight="1">
      <c r="A100" s="83">
        <v>45511</v>
      </c>
      <c r="B100" s="32" t="s">
        <v>927</v>
      </c>
      <c r="C100" s="31" t="s">
        <v>916</v>
      </c>
      <c r="D100" s="31" t="s">
        <v>1092</v>
      </c>
      <c r="E100" s="31" t="s">
        <v>528</v>
      </c>
      <c r="F100" s="84">
        <v>2105601</v>
      </c>
      <c r="G100" s="32">
        <v>0.05</v>
      </c>
      <c r="H100" s="32" t="s">
        <v>842</v>
      </c>
    </row>
    <row r="101" spans="1:8" customFormat="1" ht="15" customHeight="1">
      <c r="A101" s="83">
        <v>45511</v>
      </c>
      <c r="B101" s="32" t="s">
        <v>388</v>
      </c>
      <c r="C101" s="31" t="s">
        <v>1093</v>
      </c>
      <c r="D101" s="31" t="s">
        <v>898</v>
      </c>
      <c r="E101" s="31" t="s">
        <v>528</v>
      </c>
      <c r="F101" s="84">
        <v>7906024</v>
      </c>
      <c r="G101" s="32">
        <v>132.04</v>
      </c>
      <c r="H101" s="32" t="s">
        <v>842</v>
      </c>
    </row>
    <row r="102" spans="1:8" customFormat="1" ht="15" customHeight="1">
      <c r="A102" s="83">
        <v>45511</v>
      </c>
      <c r="B102" s="32" t="s">
        <v>1094</v>
      </c>
      <c r="C102" s="31" t="s">
        <v>1095</v>
      </c>
      <c r="D102" s="31" t="s">
        <v>898</v>
      </c>
      <c r="E102" s="31" t="s">
        <v>528</v>
      </c>
      <c r="F102" s="84">
        <v>515718</v>
      </c>
      <c r="G102" s="32">
        <v>150.16</v>
      </c>
      <c r="H102" s="32" t="s">
        <v>842</v>
      </c>
    </row>
    <row r="103" spans="1:8" customFormat="1" ht="15" customHeight="1">
      <c r="A103" s="83">
        <v>45511</v>
      </c>
      <c r="B103" s="32" t="s">
        <v>1096</v>
      </c>
      <c r="C103" s="31" t="s">
        <v>1097</v>
      </c>
      <c r="D103" s="31" t="s">
        <v>898</v>
      </c>
      <c r="E103" s="31" t="s">
        <v>528</v>
      </c>
      <c r="F103" s="84">
        <v>541765</v>
      </c>
      <c r="G103" s="32">
        <v>327.06</v>
      </c>
      <c r="H103" s="32" t="s">
        <v>842</v>
      </c>
    </row>
    <row r="104" spans="1:8" customFormat="1" ht="15" customHeight="1">
      <c r="A104" s="83">
        <v>45511</v>
      </c>
      <c r="B104" s="32" t="s">
        <v>938</v>
      </c>
      <c r="C104" s="31" t="s">
        <v>939</v>
      </c>
      <c r="D104" s="31" t="s">
        <v>1098</v>
      </c>
      <c r="E104" s="31" t="s">
        <v>528</v>
      </c>
      <c r="F104" s="84">
        <v>99000</v>
      </c>
      <c r="G104" s="32">
        <v>3.7</v>
      </c>
      <c r="H104" s="32" t="s">
        <v>842</v>
      </c>
    </row>
    <row r="105" spans="1:8" customFormat="1" ht="15" customHeight="1">
      <c r="A105" s="83">
        <v>45511</v>
      </c>
      <c r="B105" s="32" t="s">
        <v>938</v>
      </c>
      <c r="C105" s="31" t="s">
        <v>939</v>
      </c>
      <c r="D105" s="31" t="s">
        <v>1099</v>
      </c>
      <c r="E105" s="31" t="s">
        <v>528</v>
      </c>
      <c r="F105" s="84">
        <v>108000</v>
      </c>
      <c r="G105" s="32">
        <v>3.94</v>
      </c>
      <c r="H105" s="32" t="s">
        <v>842</v>
      </c>
    </row>
    <row r="106" spans="1:8" customFormat="1" ht="15" customHeight="1">
      <c r="A106" s="83">
        <v>45511</v>
      </c>
      <c r="B106" s="32" t="s">
        <v>978</v>
      </c>
      <c r="C106" s="31" t="s">
        <v>979</v>
      </c>
      <c r="D106" s="31" t="s">
        <v>898</v>
      </c>
      <c r="E106" s="31" t="s">
        <v>528</v>
      </c>
      <c r="F106" s="84">
        <v>615368</v>
      </c>
      <c r="G106" s="32">
        <v>263.91000000000003</v>
      </c>
      <c r="H106" s="32" t="s">
        <v>842</v>
      </c>
    </row>
    <row r="107" spans="1:8" customFormat="1" ht="15" customHeight="1">
      <c r="A107" s="83">
        <v>45511</v>
      </c>
      <c r="B107" s="32" t="s">
        <v>1100</v>
      </c>
      <c r="C107" s="31" t="s">
        <v>1101</v>
      </c>
      <c r="D107" s="31" t="s">
        <v>1102</v>
      </c>
      <c r="E107" s="31" t="s">
        <v>528</v>
      </c>
      <c r="F107" s="84">
        <v>45000</v>
      </c>
      <c r="G107" s="32">
        <v>48.5</v>
      </c>
      <c r="H107" s="32" t="s">
        <v>842</v>
      </c>
    </row>
    <row r="108" spans="1:8" customFormat="1" ht="15" customHeight="1">
      <c r="A108" s="83">
        <v>45511</v>
      </c>
      <c r="B108" s="32" t="s">
        <v>1103</v>
      </c>
      <c r="C108" s="31" t="s">
        <v>1104</v>
      </c>
      <c r="D108" s="31" t="s">
        <v>1105</v>
      </c>
      <c r="E108" s="31" t="s">
        <v>528</v>
      </c>
      <c r="F108" s="84">
        <v>171042</v>
      </c>
      <c r="G108" s="32">
        <v>6.61</v>
      </c>
      <c r="H108" s="32" t="s">
        <v>842</v>
      </c>
    </row>
    <row r="109" spans="1:8" customFormat="1" ht="15" customHeight="1">
      <c r="A109" s="83">
        <v>45511</v>
      </c>
      <c r="B109" s="32" t="s">
        <v>981</v>
      </c>
      <c r="C109" s="31" t="s">
        <v>982</v>
      </c>
      <c r="D109" s="31" t="s">
        <v>911</v>
      </c>
      <c r="E109" s="31" t="s">
        <v>528</v>
      </c>
      <c r="F109" s="84">
        <v>2310581</v>
      </c>
      <c r="G109" s="32">
        <v>67.14</v>
      </c>
      <c r="H109" s="32" t="s">
        <v>842</v>
      </c>
    </row>
    <row r="110" spans="1:8" customFormat="1" ht="15" customHeight="1">
      <c r="A110" s="83">
        <v>45511</v>
      </c>
      <c r="B110" s="32" t="s">
        <v>981</v>
      </c>
      <c r="C110" s="31" t="s">
        <v>982</v>
      </c>
      <c r="D110" s="31" t="s">
        <v>919</v>
      </c>
      <c r="E110" s="31" t="s">
        <v>528</v>
      </c>
      <c r="F110" s="84">
        <v>2647616</v>
      </c>
      <c r="G110" s="32">
        <v>65.61</v>
      </c>
      <c r="H110" s="32" t="s">
        <v>842</v>
      </c>
    </row>
    <row r="111" spans="1:8" customFormat="1" ht="15" customHeight="1">
      <c r="A111" s="83">
        <v>45511</v>
      </c>
      <c r="B111" s="32" t="s">
        <v>981</v>
      </c>
      <c r="C111" s="31" t="s">
        <v>982</v>
      </c>
      <c r="D111" s="31" t="s">
        <v>1106</v>
      </c>
      <c r="E111" s="31" t="s">
        <v>528</v>
      </c>
      <c r="F111" s="84">
        <v>1640364</v>
      </c>
      <c r="G111" s="32">
        <v>65.599999999999994</v>
      </c>
      <c r="H111" s="32" t="s">
        <v>842</v>
      </c>
    </row>
    <row r="112" spans="1:8" customFormat="1" ht="15" customHeight="1">
      <c r="A112" s="83">
        <v>45511</v>
      </c>
      <c r="B112" s="32" t="s">
        <v>981</v>
      </c>
      <c r="C112" s="31" t="s">
        <v>982</v>
      </c>
      <c r="D112" s="31" t="s">
        <v>1107</v>
      </c>
      <c r="E112" s="31" t="s">
        <v>528</v>
      </c>
      <c r="F112" s="84">
        <v>1410000</v>
      </c>
      <c r="G112" s="32">
        <v>65.510000000000005</v>
      </c>
      <c r="H112" s="32" t="s">
        <v>842</v>
      </c>
    </row>
    <row r="113" spans="1:8" customFormat="1" ht="15" customHeight="1">
      <c r="A113" s="83">
        <v>45511</v>
      </c>
      <c r="B113" s="32" t="s">
        <v>981</v>
      </c>
      <c r="C113" s="31" t="s">
        <v>982</v>
      </c>
      <c r="D113" s="31" t="s">
        <v>977</v>
      </c>
      <c r="E113" s="31" t="s">
        <v>528</v>
      </c>
      <c r="F113" s="84">
        <v>5949830</v>
      </c>
      <c r="G113" s="32">
        <v>64.569999999999993</v>
      </c>
      <c r="H113" s="32" t="s">
        <v>842</v>
      </c>
    </row>
    <row r="114" spans="1:8" customFormat="1" ht="15" customHeight="1">
      <c r="A114" s="83">
        <v>45511</v>
      </c>
      <c r="B114" s="32" t="s">
        <v>981</v>
      </c>
      <c r="C114" s="31" t="s">
        <v>982</v>
      </c>
      <c r="D114" s="31" t="s">
        <v>940</v>
      </c>
      <c r="E114" s="31" t="s">
        <v>528</v>
      </c>
      <c r="F114" s="84">
        <v>1515000</v>
      </c>
      <c r="G114" s="32">
        <v>70.03</v>
      </c>
      <c r="H114" s="32" t="s">
        <v>842</v>
      </c>
    </row>
    <row r="115" spans="1:8" customFormat="1" ht="15" customHeight="1">
      <c r="A115" s="83">
        <v>45511</v>
      </c>
      <c r="B115" s="32" t="s">
        <v>981</v>
      </c>
      <c r="C115" s="31" t="s">
        <v>982</v>
      </c>
      <c r="D115" s="31" t="s">
        <v>883</v>
      </c>
      <c r="E115" s="31" t="s">
        <v>528</v>
      </c>
      <c r="F115" s="84">
        <v>3151905</v>
      </c>
      <c r="G115" s="32">
        <v>66.33</v>
      </c>
      <c r="H115" s="32" t="s">
        <v>842</v>
      </c>
    </row>
    <row r="116" spans="1:8" customFormat="1" ht="15" customHeight="1">
      <c r="A116" s="83">
        <v>45511</v>
      </c>
      <c r="B116" s="32" t="s">
        <v>981</v>
      </c>
      <c r="C116" s="31" t="s">
        <v>982</v>
      </c>
      <c r="D116" s="31" t="s">
        <v>1108</v>
      </c>
      <c r="E116" s="31" t="s">
        <v>528</v>
      </c>
      <c r="F116" s="84">
        <v>239210</v>
      </c>
      <c r="G116" s="32">
        <v>66.459999999999994</v>
      </c>
      <c r="H116" s="32" t="s">
        <v>842</v>
      </c>
    </row>
    <row r="117" spans="1:8" customFormat="1" ht="15" customHeight="1">
      <c r="A117" s="83">
        <v>45511</v>
      </c>
      <c r="B117" s="32" t="s">
        <v>981</v>
      </c>
      <c r="C117" s="31" t="s">
        <v>982</v>
      </c>
      <c r="D117" s="31" t="s">
        <v>930</v>
      </c>
      <c r="E117" s="31" t="s">
        <v>528</v>
      </c>
      <c r="F117" s="84">
        <v>2813727</v>
      </c>
      <c r="G117" s="32">
        <v>67.02</v>
      </c>
      <c r="H117" s="32" t="s">
        <v>842</v>
      </c>
    </row>
    <row r="118" spans="1:8" customFormat="1" ht="15" customHeight="1">
      <c r="A118" s="83">
        <v>45511</v>
      </c>
      <c r="B118" s="32" t="s">
        <v>981</v>
      </c>
      <c r="C118" s="31" t="s">
        <v>982</v>
      </c>
      <c r="D118" s="31" t="s">
        <v>934</v>
      </c>
      <c r="E118" s="31" t="s">
        <v>528</v>
      </c>
      <c r="F118" s="84">
        <v>3686980</v>
      </c>
      <c r="G118" s="32">
        <v>66.42</v>
      </c>
      <c r="H118" s="32" t="s">
        <v>842</v>
      </c>
    </row>
    <row r="119" spans="1:8" customFormat="1" ht="15" customHeight="1">
      <c r="A119" s="83">
        <v>45511</v>
      </c>
      <c r="B119" s="32" t="s">
        <v>981</v>
      </c>
      <c r="C119" s="31" t="s">
        <v>982</v>
      </c>
      <c r="D119" s="31" t="s">
        <v>1109</v>
      </c>
      <c r="E119" s="31" t="s">
        <v>528</v>
      </c>
      <c r="F119" s="84">
        <v>1859279</v>
      </c>
      <c r="G119" s="32">
        <v>64.42</v>
      </c>
      <c r="H119" s="32" t="s">
        <v>842</v>
      </c>
    </row>
    <row r="120" spans="1:8" customFormat="1" ht="15" customHeight="1">
      <c r="A120" s="83">
        <v>45511</v>
      </c>
      <c r="B120" s="32" t="s">
        <v>981</v>
      </c>
      <c r="C120" s="31" t="s">
        <v>982</v>
      </c>
      <c r="D120" s="31" t="s">
        <v>1110</v>
      </c>
      <c r="E120" s="31" t="s">
        <v>528</v>
      </c>
      <c r="F120" s="84">
        <v>1878029</v>
      </c>
      <c r="G120" s="32">
        <v>67.180000000000007</v>
      </c>
      <c r="H120" s="32" t="s">
        <v>842</v>
      </c>
    </row>
    <row r="121" spans="1:8" customFormat="1" ht="15" customHeight="1">
      <c r="A121" s="83">
        <v>45511</v>
      </c>
      <c r="B121" s="32" t="s">
        <v>981</v>
      </c>
      <c r="C121" s="31" t="s">
        <v>982</v>
      </c>
      <c r="D121" s="31" t="s">
        <v>1111</v>
      </c>
      <c r="E121" s="31" t="s">
        <v>528</v>
      </c>
      <c r="F121" s="84">
        <v>6055413</v>
      </c>
      <c r="G121" s="32">
        <v>65.14</v>
      </c>
      <c r="H121" s="32" t="s">
        <v>842</v>
      </c>
    </row>
    <row r="122" spans="1:8" customFormat="1" ht="15" customHeight="1">
      <c r="A122" s="83">
        <v>45511</v>
      </c>
      <c r="B122" s="32" t="s">
        <v>981</v>
      </c>
      <c r="C122" s="31" t="s">
        <v>982</v>
      </c>
      <c r="D122" s="31" t="s">
        <v>882</v>
      </c>
      <c r="E122" s="31" t="s">
        <v>528</v>
      </c>
      <c r="F122" s="84">
        <v>7099328</v>
      </c>
      <c r="G122" s="32">
        <v>64.45</v>
      </c>
      <c r="H122" s="32" t="s">
        <v>842</v>
      </c>
    </row>
    <row r="123" spans="1:8" customFormat="1" ht="15" customHeight="1">
      <c r="A123" s="83">
        <v>45511</v>
      </c>
      <c r="B123" s="32" t="s">
        <v>981</v>
      </c>
      <c r="C123" s="31" t="s">
        <v>982</v>
      </c>
      <c r="D123" s="31" t="s">
        <v>1112</v>
      </c>
      <c r="E123" s="31" t="s">
        <v>528</v>
      </c>
      <c r="F123" s="84">
        <v>2216866</v>
      </c>
      <c r="G123" s="32">
        <v>65.849999999999994</v>
      </c>
      <c r="H123" s="32" t="s">
        <v>842</v>
      </c>
    </row>
    <row r="124" spans="1:8" customFormat="1" ht="15" customHeight="1">
      <c r="A124" s="83">
        <v>45511</v>
      </c>
      <c r="B124" s="32" t="s">
        <v>981</v>
      </c>
      <c r="C124" s="31" t="s">
        <v>982</v>
      </c>
      <c r="D124" s="31" t="s">
        <v>1113</v>
      </c>
      <c r="E124" s="31" t="s">
        <v>528</v>
      </c>
      <c r="F124" s="84">
        <v>2269628</v>
      </c>
      <c r="G124" s="32">
        <v>66.27</v>
      </c>
      <c r="H124" s="32" t="s">
        <v>842</v>
      </c>
    </row>
    <row r="125" spans="1:8" customFormat="1" ht="15" customHeight="1">
      <c r="A125" s="83">
        <v>45511</v>
      </c>
      <c r="B125" s="32" t="s">
        <v>1114</v>
      </c>
      <c r="C125" s="31" t="s">
        <v>1115</v>
      </c>
      <c r="D125" s="31" t="s">
        <v>898</v>
      </c>
      <c r="E125" s="31" t="s">
        <v>528</v>
      </c>
      <c r="F125" s="84">
        <v>502835</v>
      </c>
      <c r="G125" s="32">
        <v>183.55</v>
      </c>
      <c r="H125" s="32" t="s">
        <v>842</v>
      </c>
    </row>
    <row r="126" spans="1:8" customFormat="1" ht="15" customHeight="1">
      <c r="A126" s="83">
        <v>45511</v>
      </c>
      <c r="B126" s="32" t="s">
        <v>983</v>
      </c>
      <c r="C126" s="31" t="s">
        <v>984</v>
      </c>
      <c r="D126" s="31" t="s">
        <v>882</v>
      </c>
      <c r="E126" s="31" t="s">
        <v>528</v>
      </c>
      <c r="F126" s="84">
        <v>97600</v>
      </c>
      <c r="G126" s="32">
        <v>271.5</v>
      </c>
      <c r="H126" s="32" t="s">
        <v>842</v>
      </c>
    </row>
    <row r="127" spans="1:8" customFormat="1" ht="15" customHeight="1">
      <c r="A127" s="83">
        <v>45511</v>
      </c>
      <c r="B127" s="32" t="s">
        <v>983</v>
      </c>
      <c r="C127" s="31" t="s">
        <v>984</v>
      </c>
      <c r="D127" s="31" t="s">
        <v>1116</v>
      </c>
      <c r="E127" s="31" t="s">
        <v>528</v>
      </c>
      <c r="F127" s="84">
        <v>131200</v>
      </c>
      <c r="G127" s="32">
        <v>287.85000000000002</v>
      </c>
      <c r="H127" s="32" t="s">
        <v>842</v>
      </c>
    </row>
    <row r="128" spans="1:8" customFormat="1" ht="15" customHeight="1">
      <c r="A128" s="83">
        <v>45511</v>
      </c>
      <c r="B128" s="32" t="s">
        <v>983</v>
      </c>
      <c r="C128" s="31" t="s">
        <v>984</v>
      </c>
      <c r="D128" s="31" t="s">
        <v>1107</v>
      </c>
      <c r="E128" s="31" t="s">
        <v>528</v>
      </c>
      <c r="F128" s="84">
        <v>224000</v>
      </c>
      <c r="G128" s="32">
        <v>276.60000000000002</v>
      </c>
      <c r="H128" s="32" t="s">
        <v>842</v>
      </c>
    </row>
    <row r="129" spans="1:8" customFormat="1" ht="15" customHeight="1">
      <c r="A129" s="83">
        <v>45511</v>
      </c>
      <c r="B129" s="32" t="s">
        <v>983</v>
      </c>
      <c r="C129" s="31" t="s">
        <v>984</v>
      </c>
      <c r="D129" s="31" t="s">
        <v>919</v>
      </c>
      <c r="E129" s="31" t="s">
        <v>528</v>
      </c>
      <c r="F129" s="84">
        <v>99200</v>
      </c>
      <c r="G129" s="32">
        <v>275.19</v>
      </c>
      <c r="H129" s="32" t="s">
        <v>842</v>
      </c>
    </row>
    <row r="130" spans="1:8" customFormat="1" ht="15" customHeight="1">
      <c r="A130" s="83">
        <v>45511</v>
      </c>
      <c r="B130" s="32" t="s">
        <v>1117</v>
      </c>
      <c r="C130" s="31" t="s">
        <v>1118</v>
      </c>
      <c r="D130" s="31" t="s">
        <v>1119</v>
      </c>
      <c r="E130" s="31" t="s">
        <v>528</v>
      </c>
      <c r="F130" s="84">
        <v>3264273</v>
      </c>
      <c r="G130" s="32">
        <v>48</v>
      </c>
      <c r="H130" s="32" t="s">
        <v>842</v>
      </c>
    </row>
    <row r="131" spans="1:8" customFormat="1" ht="15" customHeight="1">
      <c r="A131" s="83">
        <v>45511</v>
      </c>
      <c r="B131" s="32" t="s">
        <v>1120</v>
      </c>
      <c r="C131" s="31" t="s">
        <v>1121</v>
      </c>
      <c r="D131" s="31" t="s">
        <v>898</v>
      </c>
      <c r="E131" s="31" t="s">
        <v>528</v>
      </c>
      <c r="F131" s="84">
        <v>684212</v>
      </c>
      <c r="G131" s="32">
        <v>74.849999999999994</v>
      </c>
      <c r="H131" s="32" t="s">
        <v>842</v>
      </c>
    </row>
    <row r="132" spans="1:8" customFormat="1" ht="15" customHeight="1">
      <c r="A132" s="83">
        <v>45511</v>
      </c>
      <c r="B132" s="32" t="s">
        <v>985</v>
      </c>
      <c r="C132" s="31" t="s">
        <v>986</v>
      </c>
      <c r="D132" s="31" t="s">
        <v>1122</v>
      </c>
      <c r="E132" s="31" t="s">
        <v>528</v>
      </c>
      <c r="F132" s="84">
        <v>195000</v>
      </c>
      <c r="G132" s="32">
        <v>79.55</v>
      </c>
      <c r="H132" s="32" t="s">
        <v>842</v>
      </c>
    </row>
    <row r="133" spans="1:8" customFormat="1" ht="15" customHeight="1">
      <c r="A133" s="83">
        <v>45511</v>
      </c>
      <c r="B133" s="32" t="s">
        <v>473</v>
      </c>
      <c r="C133" s="31" t="s">
        <v>1123</v>
      </c>
      <c r="D133" s="31" t="s">
        <v>1124</v>
      </c>
      <c r="E133" s="31" t="s">
        <v>528</v>
      </c>
      <c r="F133" s="84">
        <v>599250</v>
      </c>
      <c r="G133" s="32">
        <v>1650</v>
      </c>
      <c r="H133" s="32" t="s">
        <v>842</v>
      </c>
    </row>
    <row r="134" spans="1:8" customFormat="1" ht="15" customHeight="1">
      <c r="A134" s="83">
        <v>45511</v>
      </c>
      <c r="B134" s="32" t="s">
        <v>928</v>
      </c>
      <c r="C134" s="31" t="s">
        <v>929</v>
      </c>
      <c r="D134" s="31" t="s">
        <v>977</v>
      </c>
      <c r="E134" s="31" t="s">
        <v>528</v>
      </c>
      <c r="F134" s="84">
        <v>160000</v>
      </c>
      <c r="G134" s="32">
        <v>113.05</v>
      </c>
      <c r="H134" s="32" t="s">
        <v>842</v>
      </c>
    </row>
    <row r="135" spans="1:8" customFormat="1" ht="15" customHeight="1">
      <c r="A135" s="83">
        <v>45511</v>
      </c>
      <c r="B135" s="32" t="s">
        <v>1125</v>
      </c>
      <c r="C135" s="31" t="s">
        <v>1126</v>
      </c>
      <c r="D135" s="31" t="s">
        <v>1127</v>
      </c>
      <c r="E135" s="31" t="s">
        <v>528</v>
      </c>
      <c r="F135" s="84">
        <v>124000</v>
      </c>
      <c r="G135" s="32">
        <v>64.150000000000006</v>
      </c>
      <c r="H135" s="32" t="s">
        <v>842</v>
      </c>
    </row>
    <row r="136" spans="1:8" customFormat="1" ht="15" customHeight="1">
      <c r="A136" s="83">
        <v>45511</v>
      </c>
      <c r="B136" s="32" t="s">
        <v>1128</v>
      </c>
      <c r="C136" s="31" t="s">
        <v>1129</v>
      </c>
      <c r="D136" s="31" t="s">
        <v>1111</v>
      </c>
      <c r="E136" s="31" t="s">
        <v>528</v>
      </c>
      <c r="F136" s="84">
        <v>2700000</v>
      </c>
      <c r="G136" s="32">
        <v>6.66</v>
      </c>
      <c r="H136" s="32" t="s">
        <v>842</v>
      </c>
    </row>
    <row r="137" spans="1:8" customFormat="1" ht="15" customHeight="1">
      <c r="A137" s="83">
        <v>45511</v>
      </c>
      <c r="B137" s="32" t="s">
        <v>1130</v>
      </c>
      <c r="C137" s="31" t="s">
        <v>1131</v>
      </c>
      <c r="D137" s="31" t="s">
        <v>898</v>
      </c>
      <c r="E137" s="31" t="s">
        <v>528</v>
      </c>
      <c r="F137" s="84">
        <v>133795</v>
      </c>
      <c r="G137" s="32">
        <v>1032.4100000000001</v>
      </c>
      <c r="H137" s="32" t="s">
        <v>842</v>
      </c>
    </row>
    <row r="138" spans="1:8" customFormat="1" ht="15" customHeight="1">
      <c r="A138" s="83">
        <v>45511</v>
      </c>
      <c r="B138" s="32" t="s">
        <v>987</v>
      </c>
      <c r="C138" s="31" t="s">
        <v>988</v>
      </c>
      <c r="D138" s="31" t="s">
        <v>989</v>
      </c>
      <c r="E138" s="31" t="s">
        <v>528</v>
      </c>
      <c r="F138" s="84">
        <v>14400</v>
      </c>
      <c r="G138" s="32">
        <v>268.29000000000002</v>
      </c>
      <c r="H138" s="32" t="s">
        <v>842</v>
      </c>
    </row>
    <row r="139" spans="1:8" customFormat="1" ht="15" customHeight="1">
      <c r="A139" s="83">
        <v>45511</v>
      </c>
      <c r="B139" s="32" t="s">
        <v>1132</v>
      </c>
      <c r="C139" s="31" t="s">
        <v>1133</v>
      </c>
      <c r="D139" s="31" t="s">
        <v>1134</v>
      </c>
      <c r="E139" s="31" t="s">
        <v>528</v>
      </c>
      <c r="F139" s="84">
        <v>115605</v>
      </c>
      <c r="G139" s="32">
        <v>259.95999999999998</v>
      </c>
      <c r="H139" s="32" t="s">
        <v>842</v>
      </c>
    </row>
    <row r="140" spans="1:8" customFormat="1" ht="15" customHeight="1">
      <c r="A140" s="83">
        <v>45511</v>
      </c>
      <c r="B140" s="32" t="s">
        <v>990</v>
      </c>
      <c r="C140" s="31" t="s">
        <v>991</v>
      </c>
      <c r="D140" s="31" t="s">
        <v>883</v>
      </c>
      <c r="E140" s="31" t="s">
        <v>528</v>
      </c>
      <c r="F140" s="84">
        <v>507986</v>
      </c>
      <c r="G140" s="32">
        <v>159.76</v>
      </c>
      <c r="H140" s="32" t="s">
        <v>842</v>
      </c>
    </row>
    <row r="141" spans="1:8" customFormat="1" ht="15" customHeight="1">
      <c r="A141" s="83">
        <v>45511</v>
      </c>
      <c r="B141" s="32" t="s">
        <v>990</v>
      </c>
      <c r="C141" s="31" t="s">
        <v>991</v>
      </c>
      <c r="D141" s="31" t="s">
        <v>898</v>
      </c>
      <c r="E141" s="31" t="s">
        <v>528</v>
      </c>
      <c r="F141" s="84">
        <v>463041</v>
      </c>
      <c r="G141" s="32">
        <v>157.15</v>
      </c>
      <c r="H141" s="32" t="s">
        <v>842</v>
      </c>
    </row>
    <row r="142" spans="1:8" customFormat="1" ht="15" customHeight="1">
      <c r="A142" s="83">
        <v>45511</v>
      </c>
      <c r="B142" s="32" t="s">
        <v>1055</v>
      </c>
      <c r="C142" s="31" t="s">
        <v>1135</v>
      </c>
      <c r="D142" s="31" t="s">
        <v>1136</v>
      </c>
      <c r="E142" s="31" t="s">
        <v>528</v>
      </c>
      <c r="F142" s="84">
        <v>1524</v>
      </c>
      <c r="G142" s="32">
        <v>580.34</v>
      </c>
      <c r="H142" s="32" t="s">
        <v>842</v>
      </c>
    </row>
    <row r="143" spans="1:8" customFormat="1" ht="15" customHeight="1">
      <c r="A143" s="83">
        <v>45511</v>
      </c>
      <c r="B143" s="32" t="s">
        <v>1055</v>
      </c>
      <c r="C143" s="31" t="s">
        <v>1135</v>
      </c>
      <c r="D143" s="31" t="s">
        <v>995</v>
      </c>
      <c r="E143" s="31" t="s">
        <v>528</v>
      </c>
      <c r="F143" s="84">
        <v>500000</v>
      </c>
      <c r="G143" s="32">
        <v>580.04999999999995</v>
      </c>
      <c r="H143" s="32" t="s">
        <v>842</v>
      </c>
    </row>
    <row r="144" spans="1:8" customFormat="1" ht="15" customHeight="1">
      <c r="A144" s="83">
        <v>45511</v>
      </c>
      <c r="B144" s="32" t="s">
        <v>922</v>
      </c>
      <c r="C144" s="31" t="s">
        <v>923</v>
      </c>
      <c r="D144" s="31" t="s">
        <v>977</v>
      </c>
      <c r="E144" s="31" t="s">
        <v>528</v>
      </c>
      <c r="F144" s="84">
        <v>130800</v>
      </c>
      <c r="G144" s="32">
        <v>228.2</v>
      </c>
      <c r="H144" s="32" t="s">
        <v>842</v>
      </c>
    </row>
    <row r="145" spans="1:8" customFormat="1" ht="15" customHeight="1">
      <c r="A145" s="83">
        <v>45511</v>
      </c>
      <c r="B145" s="32" t="s">
        <v>1137</v>
      </c>
      <c r="C145" s="31" t="s">
        <v>1138</v>
      </c>
      <c r="D145" s="31" t="s">
        <v>1119</v>
      </c>
      <c r="E145" s="31" t="s">
        <v>528</v>
      </c>
      <c r="F145" s="84">
        <v>810000</v>
      </c>
      <c r="G145" s="32">
        <v>88.1</v>
      </c>
      <c r="H145" s="32" t="s">
        <v>842</v>
      </c>
    </row>
    <row r="146" spans="1:8" customFormat="1" ht="15" customHeight="1">
      <c r="A146" s="83">
        <v>45511</v>
      </c>
      <c r="B146" s="32" t="s">
        <v>1139</v>
      </c>
      <c r="C146" s="31" t="s">
        <v>1140</v>
      </c>
      <c r="D146" s="31" t="s">
        <v>1141</v>
      </c>
      <c r="E146" s="31" t="s">
        <v>528</v>
      </c>
      <c r="F146" s="84">
        <v>429600</v>
      </c>
      <c r="G146" s="32">
        <v>113.43</v>
      </c>
      <c r="H146" s="32" t="s">
        <v>842</v>
      </c>
    </row>
    <row r="147" spans="1:8" customFormat="1" ht="15" customHeight="1">
      <c r="A147" s="83">
        <v>45511</v>
      </c>
      <c r="B147" s="32" t="s">
        <v>1139</v>
      </c>
      <c r="C147" s="31" t="s">
        <v>1140</v>
      </c>
      <c r="D147" s="31" t="s">
        <v>1142</v>
      </c>
      <c r="E147" s="31" t="s">
        <v>528</v>
      </c>
      <c r="F147" s="84">
        <v>290400</v>
      </c>
      <c r="G147" s="32">
        <v>112.57</v>
      </c>
      <c r="H147" s="32" t="s">
        <v>842</v>
      </c>
    </row>
    <row r="148" spans="1:8" customFormat="1" ht="15" customHeight="1">
      <c r="A148" s="83">
        <v>45511</v>
      </c>
      <c r="B148" s="32" t="s">
        <v>1139</v>
      </c>
      <c r="C148" s="31" t="s">
        <v>1140</v>
      </c>
      <c r="D148" s="31" t="s">
        <v>882</v>
      </c>
      <c r="E148" s="31" t="s">
        <v>528</v>
      </c>
      <c r="F148" s="84">
        <v>120000</v>
      </c>
      <c r="G148" s="32">
        <v>110.05</v>
      </c>
      <c r="H148" s="32" t="s">
        <v>842</v>
      </c>
    </row>
    <row r="149" spans="1:8" customFormat="1" ht="15" customHeight="1">
      <c r="A149" s="83">
        <v>45511</v>
      </c>
      <c r="B149" s="32" t="s">
        <v>992</v>
      </c>
      <c r="C149" s="31" t="s">
        <v>993</v>
      </c>
      <c r="D149" s="31" t="s">
        <v>1143</v>
      </c>
      <c r="E149" s="31" t="s">
        <v>528</v>
      </c>
      <c r="F149" s="84">
        <v>92612</v>
      </c>
      <c r="G149" s="32">
        <v>163.26</v>
      </c>
      <c r="H149" s="32" t="s">
        <v>842</v>
      </c>
    </row>
    <row r="150" spans="1:8" customFormat="1" ht="15" customHeight="1">
      <c r="A150" s="83">
        <v>45511</v>
      </c>
      <c r="B150" s="32" t="s">
        <v>1144</v>
      </c>
      <c r="C150" s="31" t="s">
        <v>1145</v>
      </c>
      <c r="D150" s="31" t="s">
        <v>1146</v>
      </c>
      <c r="E150" s="31" t="s">
        <v>528</v>
      </c>
      <c r="F150" s="84">
        <v>210000</v>
      </c>
      <c r="G150" s="32">
        <v>2180.2800000000002</v>
      </c>
      <c r="H150" s="32" t="s">
        <v>842</v>
      </c>
    </row>
    <row r="151" spans="1:8" customFormat="1" ht="15" customHeight="1">
      <c r="A151" s="83">
        <v>45511</v>
      </c>
      <c r="B151" s="32" t="s">
        <v>1144</v>
      </c>
      <c r="C151" s="31" t="s">
        <v>1145</v>
      </c>
      <c r="D151" s="31" t="s">
        <v>1147</v>
      </c>
      <c r="E151" s="31" t="s">
        <v>528</v>
      </c>
      <c r="F151" s="84">
        <v>80000</v>
      </c>
      <c r="G151" s="32">
        <v>2191.59</v>
      </c>
      <c r="H151" s="32" t="s">
        <v>842</v>
      </c>
    </row>
    <row r="152" spans="1:8" customFormat="1" ht="15" customHeight="1">
      <c r="A152" s="83">
        <v>45511</v>
      </c>
      <c r="B152" s="32" t="s">
        <v>967</v>
      </c>
      <c r="C152" s="31" t="s">
        <v>994</v>
      </c>
      <c r="D152" s="31" t="s">
        <v>968</v>
      </c>
      <c r="E152" s="31" t="s">
        <v>528</v>
      </c>
      <c r="F152" s="84">
        <v>800000</v>
      </c>
      <c r="G152" s="32">
        <v>2.0499999999999998</v>
      </c>
      <c r="H152" s="32" t="s">
        <v>842</v>
      </c>
    </row>
    <row r="153" spans="1:8" customFormat="1" ht="15" customHeight="1">
      <c r="A153" s="83">
        <v>45511</v>
      </c>
      <c r="B153" s="32" t="s">
        <v>1069</v>
      </c>
      <c r="C153" s="31" t="s">
        <v>1070</v>
      </c>
      <c r="D153" s="31" t="s">
        <v>1148</v>
      </c>
      <c r="E153" s="31" t="s">
        <v>529</v>
      </c>
      <c r="F153" s="84">
        <v>151045</v>
      </c>
      <c r="G153" s="32">
        <v>218.77</v>
      </c>
      <c r="H153" s="32" t="s">
        <v>842</v>
      </c>
    </row>
    <row r="154" spans="1:8" customFormat="1" ht="15" customHeight="1">
      <c r="A154" s="83">
        <v>45511</v>
      </c>
      <c r="B154" s="32" t="s">
        <v>1071</v>
      </c>
      <c r="C154" s="31" t="s">
        <v>1072</v>
      </c>
      <c r="D154" s="31" t="s">
        <v>1149</v>
      </c>
      <c r="E154" s="31" t="s">
        <v>529</v>
      </c>
      <c r="F154" s="84">
        <v>3845000</v>
      </c>
      <c r="G154" s="32">
        <v>220</v>
      </c>
      <c r="H154" s="32" t="s">
        <v>842</v>
      </c>
    </row>
    <row r="155" spans="1:8" customFormat="1" ht="15" customHeight="1">
      <c r="A155" s="83">
        <v>45511</v>
      </c>
      <c r="B155" s="32" t="s">
        <v>971</v>
      </c>
      <c r="C155" s="31" t="s">
        <v>972</v>
      </c>
      <c r="D155" s="31" t="s">
        <v>882</v>
      </c>
      <c r="E155" s="31" t="s">
        <v>529</v>
      </c>
      <c r="F155" s="84">
        <v>94000</v>
      </c>
      <c r="G155" s="32">
        <v>167</v>
      </c>
      <c r="H155" s="32" t="s">
        <v>842</v>
      </c>
    </row>
    <row r="156" spans="1:8" customFormat="1" ht="15" customHeight="1">
      <c r="A156" s="83">
        <v>45511</v>
      </c>
      <c r="B156" s="32" t="s">
        <v>973</v>
      </c>
      <c r="C156" s="31" t="s">
        <v>974</v>
      </c>
      <c r="D156" s="31" t="s">
        <v>882</v>
      </c>
      <c r="E156" s="31" t="s">
        <v>529</v>
      </c>
      <c r="F156" s="84">
        <v>120000</v>
      </c>
      <c r="G156" s="32">
        <v>129.69999999999999</v>
      </c>
      <c r="H156" s="32" t="s">
        <v>842</v>
      </c>
    </row>
    <row r="157" spans="1:8" customFormat="1" ht="15" customHeight="1">
      <c r="A157" s="83">
        <v>45511</v>
      </c>
      <c r="B157" s="32" t="s">
        <v>975</v>
      </c>
      <c r="C157" s="31" t="s">
        <v>976</v>
      </c>
      <c r="D157" s="31" t="s">
        <v>1078</v>
      </c>
      <c r="E157" s="31" t="s">
        <v>529</v>
      </c>
      <c r="F157" s="84">
        <v>118003</v>
      </c>
      <c r="G157" s="32">
        <v>687.32</v>
      </c>
      <c r="H157" s="32" t="s">
        <v>842</v>
      </c>
    </row>
    <row r="158" spans="1:8" customFormat="1" ht="15" customHeight="1">
      <c r="A158" s="83">
        <v>45511</v>
      </c>
      <c r="B158" s="32" t="s">
        <v>975</v>
      </c>
      <c r="C158" s="31" t="s">
        <v>976</v>
      </c>
      <c r="D158" s="31" t="s">
        <v>1077</v>
      </c>
      <c r="E158" s="31" t="s">
        <v>529</v>
      </c>
      <c r="F158" s="84">
        <v>117892</v>
      </c>
      <c r="G158" s="32">
        <v>684.77</v>
      </c>
      <c r="H158" s="32" t="s">
        <v>842</v>
      </c>
    </row>
    <row r="159" spans="1:8" customFormat="1" ht="15" customHeight="1">
      <c r="A159" s="83">
        <v>45511</v>
      </c>
      <c r="B159" s="32" t="s">
        <v>975</v>
      </c>
      <c r="C159" s="31" t="s">
        <v>976</v>
      </c>
      <c r="D159" s="31" t="s">
        <v>898</v>
      </c>
      <c r="E159" s="31" t="s">
        <v>529</v>
      </c>
      <c r="F159" s="84">
        <v>128461</v>
      </c>
      <c r="G159" s="32">
        <v>689.56</v>
      </c>
      <c r="H159" s="32" t="s">
        <v>842</v>
      </c>
    </row>
    <row r="160" spans="1:8" customFormat="1" ht="15" customHeight="1">
      <c r="A160" s="83">
        <v>45511</v>
      </c>
      <c r="B160" s="32" t="s">
        <v>996</v>
      </c>
      <c r="C160" s="31" t="s">
        <v>997</v>
      </c>
      <c r="D160" s="31" t="s">
        <v>882</v>
      </c>
      <c r="E160" s="31" t="s">
        <v>529</v>
      </c>
      <c r="F160" s="84">
        <v>144000</v>
      </c>
      <c r="G160" s="32">
        <v>82.9</v>
      </c>
      <c r="H160" s="32" t="s">
        <v>842</v>
      </c>
    </row>
    <row r="161" spans="1:8" customFormat="1" ht="15" customHeight="1">
      <c r="A161" s="83">
        <v>45511</v>
      </c>
      <c r="B161" s="32" t="s">
        <v>1150</v>
      </c>
      <c r="C161" s="31" t="s">
        <v>1151</v>
      </c>
      <c r="D161" s="31" t="s">
        <v>1136</v>
      </c>
      <c r="E161" s="31" t="s">
        <v>529</v>
      </c>
      <c r="F161" s="84">
        <v>89295</v>
      </c>
      <c r="G161" s="32">
        <v>124.44</v>
      </c>
      <c r="H161" s="32" t="s">
        <v>842</v>
      </c>
    </row>
    <row r="162" spans="1:8" customFormat="1" ht="15" customHeight="1">
      <c r="A162" s="83">
        <v>45511</v>
      </c>
      <c r="B162" s="32" t="s">
        <v>1079</v>
      </c>
      <c r="C162" s="31" t="s">
        <v>1080</v>
      </c>
      <c r="D162" s="31" t="s">
        <v>1081</v>
      </c>
      <c r="E162" s="31" t="s">
        <v>529</v>
      </c>
      <c r="F162" s="84">
        <v>129000</v>
      </c>
      <c r="G162" s="32">
        <v>90.93</v>
      </c>
      <c r="H162" s="32" t="s">
        <v>842</v>
      </c>
    </row>
    <row r="163" spans="1:8" customFormat="1" ht="15" customHeight="1">
      <c r="A163" s="83">
        <v>45511</v>
      </c>
      <c r="B163" s="32" t="s">
        <v>1079</v>
      </c>
      <c r="C163" s="31" t="s">
        <v>1080</v>
      </c>
      <c r="D163" s="31" t="s">
        <v>1082</v>
      </c>
      <c r="E163" s="31" t="s">
        <v>529</v>
      </c>
      <c r="F163" s="84">
        <v>291000</v>
      </c>
      <c r="G163" s="32">
        <v>95.27</v>
      </c>
      <c r="H163" s="32" t="s">
        <v>842</v>
      </c>
    </row>
    <row r="164" spans="1:8" customFormat="1" ht="15" customHeight="1">
      <c r="A164" s="83">
        <v>45511</v>
      </c>
      <c r="B164" s="32" t="s">
        <v>1086</v>
      </c>
      <c r="C164" s="31" t="s">
        <v>1087</v>
      </c>
      <c r="D164" s="31" t="s">
        <v>940</v>
      </c>
      <c r="E164" s="31" t="s">
        <v>529</v>
      </c>
      <c r="F164" s="84">
        <v>129600</v>
      </c>
      <c r="G164" s="32">
        <v>341.98</v>
      </c>
      <c r="H164" s="32" t="s">
        <v>842</v>
      </c>
    </row>
    <row r="165" spans="1:8" customFormat="1" ht="15" customHeight="1">
      <c r="A165" s="83">
        <v>45511</v>
      </c>
      <c r="B165" s="32" t="s">
        <v>1086</v>
      </c>
      <c r="C165" s="31" t="s">
        <v>1087</v>
      </c>
      <c r="D165" s="31" t="s">
        <v>882</v>
      </c>
      <c r="E165" s="31" t="s">
        <v>529</v>
      </c>
      <c r="F165" s="84">
        <v>166400</v>
      </c>
      <c r="G165" s="32">
        <v>338.54</v>
      </c>
      <c r="H165" s="32" t="s">
        <v>842</v>
      </c>
    </row>
    <row r="166" spans="1:8" customFormat="1" ht="15" customHeight="1">
      <c r="A166" s="83">
        <v>45511</v>
      </c>
      <c r="B166" s="32" t="s">
        <v>1088</v>
      </c>
      <c r="C166" s="31" t="s">
        <v>916</v>
      </c>
      <c r="D166" s="31" t="s">
        <v>1152</v>
      </c>
      <c r="E166" s="31" t="s">
        <v>529</v>
      </c>
      <c r="F166" s="84">
        <v>505651</v>
      </c>
      <c r="G166" s="32">
        <v>0.34</v>
      </c>
      <c r="H166" s="32" t="s">
        <v>842</v>
      </c>
    </row>
    <row r="167" spans="1:8" customFormat="1" ht="15" customHeight="1">
      <c r="A167" s="83">
        <v>45511</v>
      </c>
      <c r="B167" s="32" t="s">
        <v>1090</v>
      </c>
      <c r="C167" s="31" t="s">
        <v>1091</v>
      </c>
      <c r="D167" s="31" t="s">
        <v>898</v>
      </c>
      <c r="E167" s="31" t="s">
        <v>529</v>
      </c>
      <c r="F167" s="84">
        <v>544078</v>
      </c>
      <c r="G167" s="32">
        <v>217.8</v>
      </c>
      <c r="H167" s="32" t="s">
        <v>842</v>
      </c>
    </row>
    <row r="168" spans="1:8" customFormat="1" ht="15" customHeight="1">
      <c r="A168" s="83">
        <v>45511</v>
      </c>
      <c r="B168" s="32" t="s">
        <v>927</v>
      </c>
      <c r="C168" s="31" t="s">
        <v>916</v>
      </c>
      <c r="D168" s="31" t="s">
        <v>941</v>
      </c>
      <c r="E168" s="31" t="s">
        <v>529</v>
      </c>
      <c r="F168" s="84">
        <v>9585717</v>
      </c>
      <c r="G168" s="32">
        <v>0.05</v>
      </c>
      <c r="H168" s="32" t="s">
        <v>842</v>
      </c>
    </row>
    <row r="169" spans="1:8" customFormat="1" ht="15" customHeight="1">
      <c r="A169" s="83">
        <v>45511</v>
      </c>
      <c r="B169" s="32" t="s">
        <v>1153</v>
      </c>
      <c r="C169" s="31" t="s">
        <v>1154</v>
      </c>
      <c r="D169" s="31" t="s">
        <v>1155</v>
      </c>
      <c r="E169" s="31" t="s">
        <v>529</v>
      </c>
      <c r="F169" s="84">
        <v>60000</v>
      </c>
      <c r="G169" s="32">
        <v>138.6</v>
      </c>
      <c r="H169" s="32" t="s">
        <v>842</v>
      </c>
    </row>
    <row r="170" spans="1:8" customFormat="1" ht="15" customHeight="1">
      <c r="A170" s="83">
        <v>45511</v>
      </c>
      <c r="B170" s="32" t="s">
        <v>388</v>
      </c>
      <c r="C170" s="31" t="s">
        <v>1093</v>
      </c>
      <c r="D170" s="31" t="s">
        <v>898</v>
      </c>
      <c r="E170" s="31" t="s">
        <v>529</v>
      </c>
      <c r="F170" s="84">
        <v>7906024</v>
      </c>
      <c r="G170" s="32">
        <v>132.05000000000001</v>
      </c>
      <c r="H170" s="32" t="s">
        <v>842</v>
      </c>
    </row>
    <row r="171" spans="1:8" customFormat="1" ht="15" customHeight="1">
      <c r="A171" s="83">
        <v>45511</v>
      </c>
      <c r="B171" s="32" t="s">
        <v>1094</v>
      </c>
      <c r="C171" s="31" t="s">
        <v>1095</v>
      </c>
      <c r="D171" s="31" t="s">
        <v>898</v>
      </c>
      <c r="E171" s="31" t="s">
        <v>529</v>
      </c>
      <c r="F171" s="84">
        <v>515718</v>
      </c>
      <c r="G171" s="32">
        <v>150.26</v>
      </c>
      <c r="H171" s="32" t="s">
        <v>842</v>
      </c>
    </row>
    <row r="172" spans="1:8" customFormat="1" ht="15" customHeight="1">
      <c r="A172" s="83">
        <v>45511</v>
      </c>
      <c r="B172" s="32" t="s">
        <v>1096</v>
      </c>
      <c r="C172" s="31" t="s">
        <v>1097</v>
      </c>
      <c r="D172" s="31" t="s">
        <v>898</v>
      </c>
      <c r="E172" s="31" t="s">
        <v>529</v>
      </c>
      <c r="F172" s="84">
        <v>541765</v>
      </c>
      <c r="G172" s="32">
        <v>327.42</v>
      </c>
      <c r="H172" s="32" t="s">
        <v>842</v>
      </c>
    </row>
    <row r="173" spans="1:8" customFormat="1" ht="15" customHeight="1">
      <c r="A173" s="83">
        <v>45511</v>
      </c>
      <c r="B173" s="32" t="s">
        <v>938</v>
      </c>
      <c r="C173" s="31" t="s">
        <v>939</v>
      </c>
      <c r="D173" s="31" t="s">
        <v>1156</v>
      </c>
      <c r="E173" s="31" t="s">
        <v>529</v>
      </c>
      <c r="F173" s="84">
        <v>201000</v>
      </c>
      <c r="G173" s="32">
        <v>3.95</v>
      </c>
      <c r="H173" s="32" t="s">
        <v>842</v>
      </c>
    </row>
    <row r="174" spans="1:8" customFormat="1" ht="15" customHeight="1">
      <c r="A174" s="83">
        <v>45511</v>
      </c>
      <c r="B174" s="32" t="s">
        <v>938</v>
      </c>
      <c r="C174" s="31" t="s">
        <v>939</v>
      </c>
      <c r="D174" s="31" t="s">
        <v>942</v>
      </c>
      <c r="E174" s="31" t="s">
        <v>529</v>
      </c>
      <c r="F174" s="84">
        <v>375000</v>
      </c>
      <c r="G174" s="32">
        <v>3.73</v>
      </c>
      <c r="H174" s="32" t="s">
        <v>842</v>
      </c>
    </row>
    <row r="175" spans="1:8" customFormat="1" ht="15" customHeight="1">
      <c r="A175" s="83">
        <v>45511</v>
      </c>
      <c r="B175" s="32" t="s">
        <v>1157</v>
      </c>
      <c r="C175" s="31" t="s">
        <v>1158</v>
      </c>
      <c r="D175" s="31" t="s">
        <v>1159</v>
      </c>
      <c r="E175" s="31" t="s">
        <v>529</v>
      </c>
      <c r="F175" s="84">
        <v>1140000</v>
      </c>
      <c r="G175" s="32">
        <v>22.22</v>
      </c>
      <c r="H175" s="32" t="s">
        <v>842</v>
      </c>
    </row>
    <row r="176" spans="1:8" customFormat="1" ht="15" customHeight="1">
      <c r="A176" s="83">
        <v>45511</v>
      </c>
      <c r="B176" s="32" t="s">
        <v>978</v>
      </c>
      <c r="C176" s="31" t="s">
        <v>979</v>
      </c>
      <c r="D176" s="31" t="s">
        <v>898</v>
      </c>
      <c r="E176" s="31" t="s">
        <v>529</v>
      </c>
      <c r="F176" s="84">
        <v>615368</v>
      </c>
      <c r="G176" s="32">
        <v>264.22000000000003</v>
      </c>
      <c r="H176" s="32" t="s">
        <v>842</v>
      </c>
    </row>
    <row r="177" spans="1:8" customFormat="1" ht="15" customHeight="1">
      <c r="A177" s="83">
        <v>45511</v>
      </c>
      <c r="B177" s="32" t="s">
        <v>981</v>
      </c>
      <c r="C177" s="31" t="s">
        <v>982</v>
      </c>
      <c r="D177" s="31" t="s">
        <v>1108</v>
      </c>
      <c r="E177" s="31" t="s">
        <v>529</v>
      </c>
      <c r="F177" s="84">
        <v>1534327</v>
      </c>
      <c r="G177" s="32">
        <v>65.650000000000006</v>
      </c>
      <c r="H177" s="32" t="s">
        <v>842</v>
      </c>
    </row>
    <row r="178" spans="1:8" customFormat="1" ht="15" customHeight="1">
      <c r="A178" s="83">
        <v>45511</v>
      </c>
      <c r="B178" s="32" t="s">
        <v>981</v>
      </c>
      <c r="C178" s="31" t="s">
        <v>982</v>
      </c>
      <c r="D178" s="31" t="s">
        <v>911</v>
      </c>
      <c r="E178" s="31" t="s">
        <v>529</v>
      </c>
      <c r="F178" s="84">
        <v>2335334</v>
      </c>
      <c r="G178" s="32">
        <v>67.17</v>
      </c>
      <c r="H178" s="32" t="s">
        <v>842</v>
      </c>
    </row>
    <row r="179" spans="1:8" customFormat="1" ht="15" customHeight="1">
      <c r="A179" s="83">
        <v>45511</v>
      </c>
      <c r="B179" s="32" t="s">
        <v>981</v>
      </c>
      <c r="C179" s="31" t="s">
        <v>982</v>
      </c>
      <c r="D179" s="31" t="s">
        <v>930</v>
      </c>
      <c r="E179" s="31" t="s">
        <v>529</v>
      </c>
      <c r="F179" s="84">
        <v>2820033</v>
      </c>
      <c r="G179" s="32">
        <v>67.069999999999993</v>
      </c>
      <c r="H179" s="32" t="s">
        <v>842</v>
      </c>
    </row>
    <row r="180" spans="1:8" customFormat="1" ht="15" customHeight="1">
      <c r="A180" s="83">
        <v>45511</v>
      </c>
      <c r="B180" s="32" t="s">
        <v>981</v>
      </c>
      <c r="C180" s="31" t="s">
        <v>982</v>
      </c>
      <c r="D180" s="31" t="s">
        <v>934</v>
      </c>
      <c r="E180" s="31" t="s">
        <v>529</v>
      </c>
      <c r="F180" s="84">
        <v>3042715</v>
      </c>
      <c r="G180" s="32">
        <v>66.62</v>
      </c>
      <c r="H180" s="32" t="s">
        <v>842</v>
      </c>
    </row>
    <row r="181" spans="1:8" customFormat="1" ht="15" customHeight="1">
      <c r="A181" s="83">
        <v>45511</v>
      </c>
      <c r="B181" s="32" t="s">
        <v>981</v>
      </c>
      <c r="C181" s="31" t="s">
        <v>982</v>
      </c>
      <c r="D181" s="31" t="s">
        <v>1110</v>
      </c>
      <c r="E181" s="31" t="s">
        <v>529</v>
      </c>
      <c r="F181" s="84">
        <v>1878384</v>
      </c>
      <c r="G181" s="32">
        <v>67.260000000000005</v>
      </c>
      <c r="H181" s="32" t="s">
        <v>842</v>
      </c>
    </row>
    <row r="182" spans="1:8" customFormat="1" ht="15" customHeight="1">
      <c r="A182" s="83">
        <v>45511</v>
      </c>
      <c r="B182" s="32" t="s">
        <v>981</v>
      </c>
      <c r="C182" s="31" t="s">
        <v>982</v>
      </c>
      <c r="D182" s="31" t="s">
        <v>1113</v>
      </c>
      <c r="E182" s="31" t="s">
        <v>529</v>
      </c>
      <c r="F182" s="84">
        <v>2540485</v>
      </c>
      <c r="G182" s="32">
        <v>66.31</v>
      </c>
      <c r="H182" s="32" t="s">
        <v>842</v>
      </c>
    </row>
    <row r="183" spans="1:8" customFormat="1" ht="15" customHeight="1">
      <c r="A183" s="83">
        <v>45511</v>
      </c>
      <c r="B183" s="32" t="s">
        <v>981</v>
      </c>
      <c r="C183" s="31" t="s">
        <v>982</v>
      </c>
      <c r="D183" s="31" t="s">
        <v>1111</v>
      </c>
      <c r="E183" s="31" t="s">
        <v>529</v>
      </c>
      <c r="F183" s="84">
        <v>6077867</v>
      </c>
      <c r="G183" s="32">
        <v>65.48</v>
      </c>
      <c r="H183" s="32" t="s">
        <v>842</v>
      </c>
    </row>
    <row r="184" spans="1:8" customFormat="1" ht="15" customHeight="1">
      <c r="A184" s="83">
        <v>45511</v>
      </c>
      <c r="B184" s="32" t="s">
        <v>981</v>
      </c>
      <c r="C184" s="31" t="s">
        <v>982</v>
      </c>
      <c r="D184" s="31" t="s">
        <v>882</v>
      </c>
      <c r="E184" s="31" t="s">
        <v>529</v>
      </c>
      <c r="F184" s="84">
        <v>7099328</v>
      </c>
      <c r="G184" s="32">
        <v>65.34</v>
      </c>
      <c r="H184" s="32" t="s">
        <v>842</v>
      </c>
    </row>
    <row r="185" spans="1:8" customFormat="1" ht="15" customHeight="1">
      <c r="A185" s="83">
        <v>45511</v>
      </c>
      <c r="B185" s="32" t="s">
        <v>981</v>
      </c>
      <c r="C185" s="31" t="s">
        <v>982</v>
      </c>
      <c r="D185" s="31" t="s">
        <v>883</v>
      </c>
      <c r="E185" s="31" t="s">
        <v>529</v>
      </c>
      <c r="F185" s="84">
        <v>6472381</v>
      </c>
      <c r="G185" s="32">
        <v>66.53</v>
      </c>
      <c r="H185" s="32" t="s">
        <v>842</v>
      </c>
    </row>
    <row r="186" spans="1:8" customFormat="1" ht="15" customHeight="1">
      <c r="A186" s="83">
        <v>45511</v>
      </c>
      <c r="B186" s="32" t="s">
        <v>981</v>
      </c>
      <c r="C186" s="31" t="s">
        <v>982</v>
      </c>
      <c r="D186" s="31" t="s">
        <v>1109</v>
      </c>
      <c r="E186" s="31" t="s">
        <v>529</v>
      </c>
      <c r="F186" s="84">
        <v>1859279</v>
      </c>
      <c r="G186" s="32">
        <v>66.42</v>
      </c>
      <c r="H186" s="32" t="s">
        <v>842</v>
      </c>
    </row>
    <row r="187" spans="1:8" customFormat="1" ht="15" customHeight="1">
      <c r="A187" s="83">
        <v>45511</v>
      </c>
      <c r="B187" s="32" t="s">
        <v>981</v>
      </c>
      <c r="C187" s="31" t="s">
        <v>982</v>
      </c>
      <c r="D187" s="31" t="s">
        <v>1107</v>
      </c>
      <c r="E187" s="31" t="s">
        <v>529</v>
      </c>
      <c r="F187" s="84">
        <v>1585000</v>
      </c>
      <c r="G187" s="32">
        <v>66.33</v>
      </c>
      <c r="H187" s="32" t="s">
        <v>842</v>
      </c>
    </row>
    <row r="188" spans="1:8" customFormat="1" ht="15" customHeight="1">
      <c r="A188" s="83">
        <v>45511</v>
      </c>
      <c r="B188" s="32" t="s">
        <v>981</v>
      </c>
      <c r="C188" s="31" t="s">
        <v>982</v>
      </c>
      <c r="D188" s="31" t="s">
        <v>977</v>
      </c>
      <c r="E188" s="31" t="s">
        <v>529</v>
      </c>
      <c r="F188" s="84">
        <v>9181379</v>
      </c>
      <c r="G188" s="32">
        <v>65.98</v>
      </c>
      <c r="H188" s="32" t="s">
        <v>842</v>
      </c>
    </row>
    <row r="189" spans="1:8" customFormat="1" ht="15" customHeight="1">
      <c r="A189" s="83">
        <v>45511</v>
      </c>
      <c r="B189" s="32" t="s">
        <v>981</v>
      </c>
      <c r="C189" s="31" t="s">
        <v>982</v>
      </c>
      <c r="D189" s="31" t="s">
        <v>1106</v>
      </c>
      <c r="E189" s="31" t="s">
        <v>529</v>
      </c>
      <c r="F189" s="84">
        <v>1634672</v>
      </c>
      <c r="G189" s="32">
        <v>64.84</v>
      </c>
      <c r="H189" s="32" t="s">
        <v>842</v>
      </c>
    </row>
    <row r="190" spans="1:8" customFormat="1" ht="15" customHeight="1">
      <c r="A190" s="83">
        <v>45511</v>
      </c>
      <c r="B190" s="32" t="s">
        <v>981</v>
      </c>
      <c r="C190" s="31" t="s">
        <v>982</v>
      </c>
      <c r="D190" s="31" t="s">
        <v>1112</v>
      </c>
      <c r="E190" s="31" t="s">
        <v>529</v>
      </c>
      <c r="F190" s="84">
        <v>1990511</v>
      </c>
      <c r="G190" s="32">
        <v>65.760000000000005</v>
      </c>
      <c r="H190" s="32" t="s">
        <v>842</v>
      </c>
    </row>
    <row r="191" spans="1:8" customFormat="1" ht="15" customHeight="1">
      <c r="A191" s="83">
        <v>45511</v>
      </c>
      <c r="B191" s="32" t="s">
        <v>981</v>
      </c>
      <c r="C191" s="31" t="s">
        <v>982</v>
      </c>
      <c r="D191" s="31" t="s">
        <v>919</v>
      </c>
      <c r="E191" s="31" t="s">
        <v>529</v>
      </c>
      <c r="F191" s="84">
        <v>2254581</v>
      </c>
      <c r="G191" s="32">
        <v>65.02</v>
      </c>
      <c r="H191" s="32" t="s">
        <v>842</v>
      </c>
    </row>
    <row r="192" spans="1:8" customFormat="1" ht="15" customHeight="1">
      <c r="A192" s="83">
        <v>45511</v>
      </c>
      <c r="B192" s="32" t="s">
        <v>981</v>
      </c>
      <c r="C192" s="31" t="s">
        <v>982</v>
      </c>
      <c r="D192" s="31" t="s">
        <v>940</v>
      </c>
      <c r="E192" s="31" t="s">
        <v>529</v>
      </c>
      <c r="F192" s="84">
        <v>615000</v>
      </c>
      <c r="G192" s="32">
        <v>65.95</v>
      </c>
      <c r="H192" s="32" t="s">
        <v>842</v>
      </c>
    </row>
    <row r="193" spans="1:8" customFormat="1" ht="15" customHeight="1">
      <c r="A193" s="83">
        <v>45511</v>
      </c>
      <c r="B193" s="32" t="s">
        <v>1114</v>
      </c>
      <c r="C193" s="31" t="s">
        <v>1115</v>
      </c>
      <c r="D193" s="31" t="s">
        <v>898</v>
      </c>
      <c r="E193" s="31" t="s">
        <v>529</v>
      </c>
      <c r="F193" s="84">
        <v>502835</v>
      </c>
      <c r="G193" s="32">
        <v>183.76</v>
      </c>
      <c r="H193" s="32" t="s">
        <v>842</v>
      </c>
    </row>
    <row r="194" spans="1:8" customFormat="1" ht="15" customHeight="1">
      <c r="A194" s="83">
        <v>45511</v>
      </c>
      <c r="B194" s="32" t="s">
        <v>983</v>
      </c>
      <c r="C194" s="31" t="s">
        <v>984</v>
      </c>
      <c r="D194" s="31" t="s">
        <v>1107</v>
      </c>
      <c r="E194" s="31" t="s">
        <v>529</v>
      </c>
      <c r="F194" s="84">
        <v>200000</v>
      </c>
      <c r="G194" s="32">
        <v>278.26</v>
      </c>
      <c r="H194" s="32" t="s">
        <v>842</v>
      </c>
    </row>
    <row r="195" spans="1:8" customFormat="1" ht="15" customHeight="1">
      <c r="A195" s="307">
        <v>45511</v>
      </c>
      <c r="B195" s="308" t="s">
        <v>983</v>
      </c>
      <c r="C195" s="201" t="s">
        <v>984</v>
      </c>
      <c r="D195" s="201" t="s">
        <v>882</v>
      </c>
      <c r="E195" s="201" t="s">
        <v>529</v>
      </c>
      <c r="F195" s="309">
        <v>171200</v>
      </c>
      <c r="G195" s="308">
        <v>271.63</v>
      </c>
      <c r="H195" s="32" t="s">
        <v>842</v>
      </c>
    </row>
    <row r="196" spans="1:8" ht="15" customHeight="1">
      <c r="A196" s="310">
        <v>45511</v>
      </c>
      <c r="B196" s="225" t="s">
        <v>983</v>
      </c>
      <c r="C196" s="213" t="s">
        <v>984</v>
      </c>
      <c r="D196" s="213" t="s">
        <v>919</v>
      </c>
      <c r="E196" s="213" t="s">
        <v>529</v>
      </c>
      <c r="F196" s="311">
        <v>86400</v>
      </c>
      <c r="G196" s="225">
        <v>281.67</v>
      </c>
      <c r="H196" s="32" t="s">
        <v>842</v>
      </c>
    </row>
    <row r="197" spans="1:8" ht="15" customHeight="1">
      <c r="A197" s="310">
        <v>45511</v>
      </c>
      <c r="B197" s="225" t="s">
        <v>1117</v>
      </c>
      <c r="C197" s="213" t="s">
        <v>1118</v>
      </c>
      <c r="D197" s="213" t="s">
        <v>1160</v>
      </c>
      <c r="E197" s="213" t="s">
        <v>529</v>
      </c>
      <c r="F197" s="311">
        <v>3264273</v>
      </c>
      <c r="G197" s="225">
        <v>48</v>
      </c>
      <c r="H197" s="32" t="s">
        <v>842</v>
      </c>
    </row>
    <row r="198" spans="1:8" ht="15" customHeight="1">
      <c r="A198" s="310">
        <v>45511</v>
      </c>
      <c r="B198" s="225" t="s">
        <v>1120</v>
      </c>
      <c r="C198" s="213" t="s">
        <v>1121</v>
      </c>
      <c r="D198" s="213" t="s">
        <v>898</v>
      </c>
      <c r="E198" s="213" t="s">
        <v>529</v>
      </c>
      <c r="F198" s="311">
        <v>684212</v>
      </c>
      <c r="G198" s="225">
        <v>75.02</v>
      </c>
      <c r="H198" s="32" t="s">
        <v>842</v>
      </c>
    </row>
    <row r="199" spans="1:8" ht="15" customHeight="1">
      <c r="A199" s="310">
        <v>45511</v>
      </c>
      <c r="B199" s="225" t="s">
        <v>473</v>
      </c>
      <c r="C199" s="213" t="s">
        <v>1123</v>
      </c>
      <c r="D199" s="213" t="s">
        <v>1161</v>
      </c>
      <c r="E199" s="213" t="s">
        <v>529</v>
      </c>
      <c r="F199" s="311">
        <v>2390503</v>
      </c>
      <c r="G199" s="225">
        <v>1649.94</v>
      </c>
      <c r="H199" s="32" t="s">
        <v>842</v>
      </c>
    </row>
    <row r="200" spans="1:8" ht="15" customHeight="1">
      <c r="A200" s="310">
        <v>45511</v>
      </c>
      <c r="B200" s="225" t="s">
        <v>1125</v>
      </c>
      <c r="C200" s="213" t="s">
        <v>1126</v>
      </c>
      <c r="D200" s="213" t="s">
        <v>1162</v>
      </c>
      <c r="E200" s="213" t="s">
        <v>529</v>
      </c>
      <c r="F200" s="311">
        <v>124000</v>
      </c>
      <c r="G200" s="225">
        <v>64.099999999999994</v>
      </c>
      <c r="H200" s="32" t="s">
        <v>842</v>
      </c>
    </row>
    <row r="201" spans="1:8" ht="15" customHeight="1">
      <c r="A201" s="310">
        <v>45511</v>
      </c>
      <c r="B201" s="225" t="s">
        <v>1128</v>
      </c>
      <c r="C201" s="213" t="s">
        <v>1129</v>
      </c>
      <c r="D201" s="213" t="s">
        <v>1111</v>
      </c>
      <c r="E201" s="213" t="s">
        <v>529</v>
      </c>
      <c r="F201" s="311">
        <v>746697</v>
      </c>
      <c r="G201" s="225">
        <v>6.66</v>
      </c>
      <c r="H201" s="32" t="s">
        <v>842</v>
      </c>
    </row>
    <row r="202" spans="1:8" ht="15" customHeight="1">
      <c r="A202" s="310">
        <v>45511</v>
      </c>
      <c r="B202" s="225" t="s">
        <v>1130</v>
      </c>
      <c r="C202" s="213" t="s">
        <v>1131</v>
      </c>
      <c r="D202" s="213" t="s">
        <v>898</v>
      </c>
      <c r="E202" s="213" t="s">
        <v>529</v>
      </c>
      <c r="F202" s="311">
        <v>133795</v>
      </c>
      <c r="G202" s="225">
        <v>1032.19</v>
      </c>
      <c r="H202" s="32" t="s">
        <v>842</v>
      </c>
    </row>
    <row r="203" spans="1:8" ht="15" customHeight="1">
      <c r="A203" s="310">
        <v>45511</v>
      </c>
      <c r="B203" s="225" t="s">
        <v>987</v>
      </c>
      <c r="C203" s="213" t="s">
        <v>988</v>
      </c>
      <c r="D203" s="213" t="s">
        <v>998</v>
      </c>
      <c r="E203" s="213" t="s">
        <v>529</v>
      </c>
      <c r="F203" s="311">
        <v>19200</v>
      </c>
      <c r="G203" s="225">
        <v>267.29000000000002</v>
      </c>
      <c r="H203" s="32" t="s">
        <v>842</v>
      </c>
    </row>
    <row r="204" spans="1:8" ht="15" customHeight="1">
      <c r="A204" s="310">
        <v>45511</v>
      </c>
      <c r="B204" s="225" t="s">
        <v>987</v>
      </c>
      <c r="C204" s="213" t="s">
        <v>988</v>
      </c>
      <c r="D204" s="213" t="s">
        <v>989</v>
      </c>
      <c r="E204" s="213" t="s">
        <v>529</v>
      </c>
      <c r="F204" s="311">
        <v>15200</v>
      </c>
      <c r="G204" s="225">
        <v>264.89</v>
      </c>
      <c r="H204" s="32" t="s">
        <v>842</v>
      </c>
    </row>
    <row r="205" spans="1:8" ht="15" customHeight="1">
      <c r="A205" s="310">
        <v>45511</v>
      </c>
      <c r="B205" s="225" t="s">
        <v>1163</v>
      </c>
      <c r="C205" s="213" t="s">
        <v>1164</v>
      </c>
      <c r="D205" s="213" t="s">
        <v>1165</v>
      </c>
      <c r="E205" s="213" t="s">
        <v>529</v>
      </c>
      <c r="F205" s="311">
        <v>338446</v>
      </c>
      <c r="G205" s="225">
        <v>5.35</v>
      </c>
      <c r="H205" s="32" t="s">
        <v>842</v>
      </c>
    </row>
    <row r="206" spans="1:8" ht="15" customHeight="1">
      <c r="A206" s="310">
        <v>45511</v>
      </c>
      <c r="B206" s="225" t="s">
        <v>990</v>
      </c>
      <c r="C206" s="213" t="s">
        <v>991</v>
      </c>
      <c r="D206" s="213" t="s">
        <v>883</v>
      </c>
      <c r="E206" s="213" t="s">
        <v>529</v>
      </c>
      <c r="F206" s="311">
        <v>442717</v>
      </c>
      <c r="G206" s="225">
        <v>158.94999999999999</v>
      </c>
      <c r="H206" s="32" t="s">
        <v>842</v>
      </c>
    </row>
    <row r="207" spans="1:8" ht="15" customHeight="1">
      <c r="A207" s="310">
        <v>45511</v>
      </c>
      <c r="B207" s="225" t="s">
        <v>990</v>
      </c>
      <c r="C207" s="213" t="s">
        <v>991</v>
      </c>
      <c r="D207" s="213" t="s">
        <v>898</v>
      </c>
      <c r="E207" s="213" t="s">
        <v>529</v>
      </c>
      <c r="F207" s="311">
        <v>464162</v>
      </c>
      <c r="G207" s="225">
        <v>157.04</v>
      </c>
      <c r="H207" s="32" t="s">
        <v>842</v>
      </c>
    </row>
    <row r="208" spans="1:8" ht="15" customHeight="1">
      <c r="A208" s="310">
        <v>45511</v>
      </c>
      <c r="B208" s="225" t="s">
        <v>1055</v>
      </c>
      <c r="C208" s="213" t="s">
        <v>1135</v>
      </c>
      <c r="D208" s="213" t="s">
        <v>995</v>
      </c>
      <c r="E208" s="213" t="s">
        <v>529</v>
      </c>
      <c r="F208" s="311">
        <v>1628</v>
      </c>
      <c r="G208" s="225">
        <v>584</v>
      </c>
      <c r="H208" s="32" t="s">
        <v>842</v>
      </c>
    </row>
    <row r="209" spans="1:8" ht="15" customHeight="1">
      <c r="A209" s="310">
        <v>45511</v>
      </c>
      <c r="B209" s="225" t="s">
        <v>1055</v>
      </c>
      <c r="C209" s="213" t="s">
        <v>1135</v>
      </c>
      <c r="D209" s="213" t="s">
        <v>1136</v>
      </c>
      <c r="E209" s="213" t="s">
        <v>529</v>
      </c>
      <c r="F209" s="311">
        <v>401224</v>
      </c>
      <c r="G209" s="225">
        <v>579.91999999999996</v>
      </c>
      <c r="H209" s="32" t="s">
        <v>842</v>
      </c>
    </row>
    <row r="210" spans="1:8" ht="15" customHeight="1">
      <c r="A210" s="310">
        <v>45511</v>
      </c>
      <c r="B210" s="225" t="s">
        <v>1055</v>
      </c>
      <c r="C210" s="213" t="s">
        <v>1135</v>
      </c>
      <c r="D210" s="213" t="s">
        <v>1056</v>
      </c>
      <c r="E210" s="213" t="s">
        <v>529</v>
      </c>
      <c r="F210" s="311">
        <v>1570000</v>
      </c>
      <c r="G210" s="225">
        <v>580.14</v>
      </c>
      <c r="H210" s="32" t="s">
        <v>842</v>
      </c>
    </row>
    <row r="211" spans="1:8" ht="15" customHeight="1">
      <c r="A211" s="310">
        <v>45511</v>
      </c>
      <c r="B211" s="225" t="s">
        <v>922</v>
      </c>
      <c r="C211" s="213" t="s">
        <v>923</v>
      </c>
      <c r="D211" s="213" t="s">
        <v>882</v>
      </c>
      <c r="E211" s="213" t="s">
        <v>529</v>
      </c>
      <c r="F211" s="311">
        <v>76800</v>
      </c>
      <c r="G211" s="225">
        <v>244.16</v>
      </c>
      <c r="H211" s="32" t="s">
        <v>842</v>
      </c>
    </row>
    <row r="212" spans="1:8" ht="15" customHeight="1">
      <c r="A212" s="310">
        <v>45511</v>
      </c>
      <c r="B212" s="225" t="s">
        <v>922</v>
      </c>
      <c r="C212" s="213" t="s">
        <v>923</v>
      </c>
      <c r="D212" s="213" t="s">
        <v>1166</v>
      </c>
      <c r="E212" s="213" t="s">
        <v>529</v>
      </c>
      <c r="F212" s="311">
        <v>50400</v>
      </c>
      <c r="G212" s="225">
        <v>228.2</v>
      </c>
      <c r="H212" s="32" t="s">
        <v>842</v>
      </c>
    </row>
    <row r="213" spans="1:8" ht="15" customHeight="1">
      <c r="A213" s="310">
        <v>45511</v>
      </c>
      <c r="B213" s="225" t="s">
        <v>922</v>
      </c>
      <c r="C213" s="213" t="s">
        <v>923</v>
      </c>
      <c r="D213" s="213" t="s">
        <v>1167</v>
      </c>
      <c r="E213" s="213" t="s">
        <v>529</v>
      </c>
      <c r="F213" s="311">
        <v>122400</v>
      </c>
      <c r="G213" s="225">
        <v>228.2</v>
      </c>
      <c r="H213" s="32" t="s">
        <v>842</v>
      </c>
    </row>
    <row r="214" spans="1:8" ht="15" customHeight="1">
      <c r="A214" s="310">
        <v>45511</v>
      </c>
      <c r="B214" s="225" t="s">
        <v>922</v>
      </c>
      <c r="C214" s="213" t="s">
        <v>923</v>
      </c>
      <c r="D214" s="213" t="s">
        <v>931</v>
      </c>
      <c r="E214" s="213" t="s">
        <v>529</v>
      </c>
      <c r="F214" s="311">
        <v>56400</v>
      </c>
      <c r="G214" s="225">
        <v>241.21</v>
      </c>
      <c r="H214" s="32" t="s">
        <v>842</v>
      </c>
    </row>
    <row r="215" spans="1:8" ht="15" customHeight="1">
      <c r="A215" s="310">
        <v>45511</v>
      </c>
      <c r="B215" s="225" t="s">
        <v>922</v>
      </c>
      <c r="C215" s="213" t="s">
        <v>923</v>
      </c>
      <c r="D215" s="213" t="s">
        <v>977</v>
      </c>
      <c r="E215" s="213" t="s">
        <v>529</v>
      </c>
      <c r="F215" s="311">
        <v>27600</v>
      </c>
      <c r="G215" s="225">
        <v>243.71</v>
      </c>
      <c r="H215" s="32" t="s">
        <v>842</v>
      </c>
    </row>
    <row r="216" spans="1:8" ht="15" customHeight="1">
      <c r="A216" s="310">
        <v>45511</v>
      </c>
      <c r="B216" s="225" t="s">
        <v>1137</v>
      </c>
      <c r="C216" s="213" t="s">
        <v>1138</v>
      </c>
      <c r="D216" s="213" t="s">
        <v>1160</v>
      </c>
      <c r="E216" s="213" t="s">
        <v>529</v>
      </c>
      <c r="F216" s="311">
        <v>810000</v>
      </c>
      <c r="G216" s="225">
        <v>88.1</v>
      </c>
      <c r="H216" s="32" t="s">
        <v>842</v>
      </c>
    </row>
    <row r="217" spans="1:8" ht="15" customHeight="1">
      <c r="A217" s="310">
        <v>45511</v>
      </c>
      <c r="B217" s="225" t="s">
        <v>992</v>
      </c>
      <c r="C217" s="213" t="s">
        <v>993</v>
      </c>
      <c r="D217" s="213" t="s">
        <v>1168</v>
      </c>
      <c r="E217" s="213" t="s">
        <v>529</v>
      </c>
      <c r="F217" s="311">
        <v>92612</v>
      </c>
      <c r="G217" s="225">
        <v>163.26</v>
      </c>
      <c r="H217" s="32" t="s">
        <v>842</v>
      </c>
    </row>
    <row r="218" spans="1:8" ht="15" customHeight="1">
      <c r="A218" s="310">
        <v>45511</v>
      </c>
      <c r="B218" s="225" t="s">
        <v>1144</v>
      </c>
      <c r="C218" s="213" t="s">
        <v>1145</v>
      </c>
      <c r="D218" s="213" t="s">
        <v>1169</v>
      </c>
      <c r="E218" s="213" t="s">
        <v>529</v>
      </c>
      <c r="F218" s="311">
        <v>111200</v>
      </c>
      <c r="G218" s="225">
        <v>2180.73</v>
      </c>
      <c r="H218" s="32" t="s">
        <v>842</v>
      </c>
    </row>
    <row r="219" spans="1:8" ht="15" customHeight="1">
      <c r="A219" s="310">
        <v>45511</v>
      </c>
      <c r="B219" s="225" t="s">
        <v>1144</v>
      </c>
      <c r="C219" s="213" t="s">
        <v>1145</v>
      </c>
      <c r="D219" s="213" t="s">
        <v>1170</v>
      </c>
      <c r="E219" s="213" t="s">
        <v>529</v>
      </c>
      <c r="F219" s="311">
        <v>82774</v>
      </c>
      <c r="G219" s="225">
        <v>2172.06</v>
      </c>
      <c r="H219" s="32" t="s">
        <v>842</v>
      </c>
    </row>
    <row r="220" spans="1:8" ht="15" customHeight="1">
      <c r="A220" s="310">
        <v>45511</v>
      </c>
      <c r="B220" s="225" t="s">
        <v>1144</v>
      </c>
      <c r="C220" s="213" t="s">
        <v>1145</v>
      </c>
      <c r="D220" s="213" t="s">
        <v>1171</v>
      </c>
      <c r="E220" s="213" t="s">
        <v>529</v>
      </c>
      <c r="F220" s="311">
        <v>94000</v>
      </c>
      <c r="G220" s="225">
        <v>2179.41</v>
      </c>
      <c r="H220" s="32" t="s">
        <v>842</v>
      </c>
    </row>
    <row r="221" spans="1:8" ht="15" customHeight="1">
      <c r="A221" s="310">
        <v>45511</v>
      </c>
      <c r="B221" s="225" t="s">
        <v>967</v>
      </c>
      <c r="C221" s="213" t="s">
        <v>994</v>
      </c>
      <c r="D221" s="213" t="s">
        <v>1172</v>
      </c>
      <c r="E221" s="213" t="s">
        <v>529</v>
      </c>
      <c r="F221" s="311">
        <v>900000</v>
      </c>
      <c r="G221" s="225">
        <v>2.0499999999999998</v>
      </c>
      <c r="H221" s="32" t="s">
        <v>842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8"/>
  <sheetViews>
    <sheetView zoomScale="70" zoomScaleNormal="70" workbookViewId="0">
      <selection activeCell="F257" sqref="F25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45512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8" t="s">
        <v>542</v>
      </c>
      <c r="P9" s="195" t="s">
        <v>543</v>
      </c>
      <c r="Q9" s="195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300">
        <v>1</v>
      </c>
      <c r="B10" s="301">
        <v>45468</v>
      </c>
      <c r="C10" s="302"/>
      <c r="D10" s="303" t="s">
        <v>389</v>
      </c>
      <c r="E10" s="304" t="s">
        <v>544</v>
      </c>
      <c r="F10" s="305">
        <v>830</v>
      </c>
      <c r="G10" s="306">
        <v>795</v>
      </c>
      <c r="H10" s="305">
        <v>780</v>
      </c>
      <c r="I10" s="305" t="s">
        <v>886</v>
      </c>
      <c r="J10" s="295" t="s">
        <v>943</v>
      </c>
      <c r="K10" s="295">
        <f t="shared" ref="K10" si="0">H10-F10</f>
        <v>-50</v>
      </c>
      <c r="L10" s="296">
        <f t="shared" ref="L10" si="1">(F10*-0.3)/100</f>
        <v>-2.4900000000000002</v>
      </c>
      <c r="M10" s="297">
        <f t="shared" ref="M10" si="2">(K10+L10)/F10</f>
        <v>-6.3240963855421689E-2</v>
      </c>
      <c r="N10" s="295" t="s">
        <v>556</v>
      </c>
      <c r="O10" s="298">
        <v>45509</v>
      </c>
      <c r="P10" s="299"/>
      <c r="Q10" s="228"/>
      <c r="R10" s="54" t="s">
        <v>844</v>
      </c>
    </row>
    <row r="11" spans="1:26" ht="15" customHeight="1">
      <c r="A11" s="290">
        <v>2</v>
      </c>
      <c r="B11" s="265">
        <v>45470</v>
      </c>
      <c r="C11" s="291"/>
      <c r="D11" s="292" t="s">
        <v>65</v>
      </c>
      <c r="E11" s="293" t="s">
        <v>544</v>
      </c>
      <c r="F11" s="248">
        <v>9325</v>
      </c>
      <c r="G11" s="249">
        <v>8900</v>
      </c>
      <c r="H11" s="248">
        <v>9825</v>
      </c>
      <c r="I11" s="248" t="s">
        <v>887</v>
      </c>
      <c r="J11" s="247" t="s">
        <v>918</v>
      </c>
      <c r="K11" s="247">
        <f t="shared" ref="K11:K12" si="3">H11-F11</f>
        <v>500</v>
      </c>
      <c r="L11" s="261">
        <f t="shared" ref="L11:L12" si="4">(F11*-0.3)/100</f>
        <v>-27.975000000000001</v>
      </c>
      <c r="M11" s="262">
        <f t="shared" ref="M11:M12" si="5">(K11+L11)/F11</f>
        <v>5.0619302949061661E-2</v>
      </c>
      <c r="N11" s="247" t="s">
        <v>546</v>
      </c>
      <c r="O11" s="263">
        <v>45505</v>
      </c>
      <c r="P11" s="264"/>
      <c r="Q11" s="228"/>
      <c r="R11" s="54" t="s">
        <v>844</v>
      </c>
    </row>
    <row r="12" spans="1:26" ht="15" customHeight="1">
      <c r="A12" s="300">
        <v>3</v>
      </c>
      <c r="B12" s="301">
        <v>45474</v>
      </c>
      <c r="C12" s="302"/>
      <c r="D12" s="303" t="s">
        <v>205</v>
      </c>
      <c r="E12" s="304" t="s">
        <v>544</v>
      </c>
      <c r="F12" s="305">
        <v>3075</v>
      </c>
      <c r="G12" s="306">
        <v>2940</v>
      </c>
      <c r="H12" s="305">
        <v>2900</v>
      </c>
      <c r="I12" s="305" t="s">
        <v>888</v>
      </c>
      <c r="J12" s="295" t="s">
        <v>944</v>
      </c>
      <c r="K12" s="295">
        <f t="shared" si="3"/>
        <v>-175</v>
      </c>
      <c r="L12" s="296">
        <f t="shared" si="4"/>
        <v>-9.2249999999999996</v>
      </c>
      <c r="M12" s="297">
        <f t="shared" si="5"/>
        <v>-5.9910569105691057E-2</v>
      </c>
      <c r="N12" s="295" t="s">
        <v>556</v>
      </c>
      <c r="O12" s="298">
        <v>45509</v>
      </c>
      <c r="P12" s="299"/>
      <c r="Q12" s="228"/>
      <c r="R12" s="54" t="s">
        <v>844</v>
      </c>
    </row>
    <row r="13" spans="1:26" ht="15" customHeight="1">
      <c r="A13" s="187">
        <v>4</v>
      </c>
      <c r="B13" s="184">
        <v>45492</v>
      </c>
      <c r="C13" s="188"/>
      <c r="D13" s="192" t="s">
        <v>67</v>
      </c>
      <c r="E13" s="189" t="s">
        <v>544</v>
      </c>
      <c r="F13" s="183" t="s">
        <v>896</v>
      </c>
      <c r="G13" s="185">
        <v>1560</v>
      </c>
      <c r="H13" s="183"/>
      <c r="I13" s="183" t="s">
        <v>897</v>
      </c>
      <c r="J13" s="185" t="s">
        <v>545</v>
      </c>
      <c r="K13" s="185"/>
      <c r="L13" s="186"/>
      <c r="M13" s="190"/>
      <c r="N13" s="185"/>
      <c r="O13" s="191"/>
      <c r="P13" s="186">
        <f>VLOOKUP(D13,'MidCap Intra'!$B$11:$C$571,2,0)</f>
        <v>1571.4</v>
      </c>
      <c r="Q13" s="228"/>
      <c r="R13" s="54" t="s">
        <v>844</v>
      </c>
    </row>
    <row r="14" spans="1:26" ht="15" customHeight="1">
      <c r="A14" s="187">
        <v>5</v>
      </c>
      <c r="B14" s="184">
        <v>45498</v>
      </c>
      <c r="C14" s="188"/>
      <c r="D14" s="192" t="s">
        <v>183</v>
      </c>
      <c r="E14" s="189" t="s">
        <v>544</v>
      </c>
      <c r="F14" s="183" t="s">
        <v>899</v>
      </c>
      <c r="G14" s="185">
        <v>2330</v>
      </c>
      <c r="H14" s="183"/>
      <c r="I14" s="183" t="s">
        <v>900</v>
      </c>
      <c r="J14" s="185" t="s">
        <v>545</v>
      </c>
      <c r="K14" s="185"/>
      <c r="L14" s="186"/>
      <c r="M14" s="190"/>
      <c r="N14" s="185"/>
      <c r="O14" s="191"/>
      <c r="P14" s="186">
        <f>VLOOKUP(D14,'MidCap Intra'!$B$11:$C$571,2,0)</f>
        <v>2522.8000000000002</v>
      </c>
      <c r="Q14" s="228"/>
      <c r="R14" s="54" t="s">
        <v>844</v>
      </c>
    </row>
    <row r="15" spans="1:26" ht="15" customHeight="1">
      <c r="A15" s="187">
        <v>6</v>
      </c>
      <c r="B15" s="184">
        <v>45499</v>
      </c>
      <c r="C15" s="188"/>
      <c r="D15" s="192" t="s">
        <v>841</v>
      </c>
      <c r="E15" s="189" t="s">
        <v>544</v>
      </c>
      <c r="F15" s="183" t="s">
        <v>903</v>
      </c>
      <c r="G15" s="185">
        <v>164</v>
      </c>
      <c r="H15" s="183"/>
      <c r="I15" s="183" t="s">
        <v>904</v>
      </c>
      <c r="J15" s="185" t="s">
        <v>545</v>
      </c>
      <c r="K15" s="185"/>
      <c r="L15" s="186"/>
      <c r="M15" s="190"/>
      <c r="N15" s="185"/>
      <c r="O15" s="191"/>
      <c r="P15" s="186">
        <f>VLOOKUP(D15,'MidCap Intra'!$B$11:$C$571,2,0)</f>
        <v>169.51</v>
      </c>
      <c r="Q15" s="228"/>
      <c r="R15" s="54" t="s">
        <v>844</v>
      </c>
    </row>
    <row r="16" spans="1:26" ht="15" customHeight="1">
      <c r="A16" s="290">
        <v>7</v>
      </c>
      <c r="B16" s="265">
        <v>45499</v>
      </c>
      <c r="C16" s="291"/>
      <c r="D16" s="292" t="s">
        <v>804</v>
      </c>
      <c r="E16" s="293" t="s">
        <v>544</v>
      </c>
      <c r="F16" s="248">
        <v>840</v>
      </c>
      <c r="G16" s="249">
        <v>790</v>
      </c>
      <c r="H16" s="248">
        <v>882</v>
      </c>
      <c r="I16" s="248" t="s">
        <v>886</v>
      </c>
      <c r="J16" s="247" t="s">
        <v>731</v>
      </c>
      <c r="K16" s="247">
        <f t="shared" ref="K16:K17" si="6">H16-F16</f>
        <v>42</v>
      </c>
      <c r="L16" s="261">
        <f t="shared" ref="L16:L17" si="7">(F16*-0.3)/100</f>
        <v>-2.52</v>
      </c>
      <c r="M16" s="262">
        <f t="shared" ref="M16:M17" si="8">(K16+L16)/F16</f>
        <v>4.6999999999999993E-2</v>
      </c>
      <c r="N16" s="247" t="s">
        <v>546</v>
      </c>
      <c r="O16" s="263">
        <v>45506</v>
      </c>
      <c r="P16" s="264"/>
      <c r="Q16" s="228"/>
      <c r="R16" s="54" t="s">
        <v>844</v>
      </c>
    </row>
    <row r="17" spans="1:38" ht="15" customHeight="1">
      <c r="A17" s="300">
        <v>8</v>
      </c>
      <c r="B17" s="301">
        <v>45502</v>
      </c>
      <c r="C17" s="302"/>
      <c r="D17" s="303" t="s">
        <v>343</v>
      </c>
      <c r="E17" s="304" t="s">
        <v>544</v>
      </c>
      <c r="F17" s="305">
        <v>1710</v>
      </c>
      <c r="G17" s="306">
        <v>1645</v>
      </c>
      <c r="H17" s="305">
        <v>1605</v>
      </c>
      <c r="I17" s="305" t="s">
        <v>905</v>
      </c>
      <c r="J17" s="295" t="s">
        <v>933</v>
      </c>
      <c r="K17" s="295">
        <f t="shared" si="6"/>
        <v>-105</v>
      </c>
      <c r="L17" s="296">
        <f t="shared" si="7"/>
        <v>-5.13</v>
      </c>
      <c r="M17" s="297">
        <f t="shared" si="8"/>
        <v>-6.4403508771929824E-2</v>
      </c>
      <c r="N17" s="295" t="s">
        <v>556</v>
      </c>
      <c r="O17" s="298">
        <v>45509</v>
      </c>
      <c r="P17" s="299"/>
      <c r="Q17" s="228"/>
      <c r="R17" s="54" t="s">
        <v>844</v>
      </c>
    </row>
    <row r="18" spans="1:38" ht="15" customHeight="1">
      <c r="A18" s="187">
        <v>9</v>
      </c>
      <c r="B18" s="184">
        <v>45503</v>
      </c>
      <c r="C18" s="188"/>
      <c r="D18" s="192" t="s">
        <v>164</v>
      </c>
      <c r="E18" s="189" t="s">
        <v>544</v>
      </c>
      <c r="F18" s="183" t="s">
        <v>906</v>
      </c>
      <c r="G18" s="185">
        <v>4800</v>
      </c>
      <c r="H18" s="183"/>
      <c r="I18" s="183" t="s">
        <v>907</v>
      </c>
      <c r="J18" s="185" t="s">
        <v>545</v>
      </c>
      <c r="K18" s="185"/>
      <c r="L18" s="186"/>
      <c r="M18" s="190"/>
      <c r="N18" s="185"/>
      <c r="O18" s="191"/>
      <c r="P18" s="186">
        <f>VLOOKUP(D18,'MidCap Intra'!$B$11:$C$571,2,0)</f>
        <v>4962</v>
      </c>
      <c r="Q18" s="228"/>
      <c r="R18" s="54" t="s">
        <v>845</v>
      </c>
    </row>
    <row r="19" spans="1:38" ht="15" customHeight="1">
      <c r="A19" s="300">
        <v>10</v>
      </c>
      <c r="B19" s="301">
        <v>45503</v>
      </c>
      <c r="C19" s="302"/>
      <c r="D19" s="303" t="s">
        <v>297</v>
      </c>
      <c r="E19" s="304" t="s">
        <v>544</v>
      </c>
      <c r="F19" s="305">
        <v>1565</v>
      </c>
      <c r="G19" s="306">
        <v>1495</v>
      </c>
      <c r="H19" s="305">
        <v>1490</v>
      </c>
      <c r="I19" s="305" t="s">
        <v>908</v>
      </c>
      <c r="J19" s="295" t="s">
        <v>953</v>
      </c>
      <c r="K19" s="295">
        <f t="shared" ref="K19" si="9">H19-F19</f>
        <v>-75</v>
      </c>
      <c r="L19" s="296">
        <f t="shared" ref="L19" si="10">(F19*-0.3)/100</f>
        <v>-4.6950000000000003</v>
      </c>
      <c r="M19" s="297">
        <f t="shared" ref="M19" si="11">(K19+L19)/F19</f>
        <v>-5.0923322683706064E-2</v>
      </c>
      <c r="N19" s="295" t="s">
        <v>556</v>
      </c>
      <c r="O19" s="298">
        <v>45510</v>
      </c>
      <c r="P19" s="299"/>
      <c r="Q19" s="228"/>
      <c r="R19" s="54" t="s">
        <v>844</v>
      </c>
    </row>
    <row r="20" spans="1:38" ht="15" customHeight="1">
      <c r="A20" s="300">
        <v>11</v>
      </c>
      <c r="B20" s="301">
        <v>45503</v>
      </c>
      <c r="C20" s="302"/>
      <c r="D20" s="303" t="s">
        <v>150</v>
      </c>
      <c r="E20" s="304" t="s">
        <v>544</v>
      </c>
      <c r="F20" s="305">
        <v>177.5</v>
      </c>
      <c r="G20" s="306">
        <v>167</v>
      </c>
      <c r="H20" s="305">
        <v>167</v>
      </c>
      <c r="I20" s="305" t="s">
        <v>894</v>
      </c>
      <c r="J20" s="295" t="s">
        <v>954</v>
      </c>
      <c r="K20" s="295">
        <f t="shared" ref="K20" si="12">H20-F20</f>
        <v>-10.5</v>
      </c>
      <c r="L20" s="296">
        <f t="shared" ref="L20" si="13">(F20*-0.3)/100</f>
        <v>-0.53249999999999997</v>
      </c>
      <c r="M20" s="297">
        <f t="shared" ref="M20" si="14">(K20+L20)/F20</f>
        <v>-6.2154929577464789E-2</v>
      </c>
      <c r="N20" s="295" t="s">
        <v>556</v>
      </c>
      <c r="O20" s="298">
        <v>45510</v>
      </c>
      <c r="P20" s="299"/>
      <c r="Q20" s="228"/>
      <c r="R20" s="54" t="s">
        <v>844</v>
      </c>
    </row>
    <row r="21" spans="1:38" ht="15" customHeight="1">
      <c r="A21" s="300">
        <v>12</v>
      </c>
      <c r="B21" s="301">
        <v>45505</v>
      </c>
      <c r="C21" s="302"/>
      <c r="D21" s="303" t="s">
        <v>227</v>
      </c>
      <c r="E21" s="304" t="s">
        <v>544</v>
      </c>
      <c r="F21" s="305">
        <v>5700</v>
      </c>
      <c r="G21" s="306">
        <v>5400</v>
      </c>
      <c r="H21" s="305">
        <v>5375</v>
      </c>
      <c r="I21" s="305" t="s">
        <v>917</v>
      </c>
      <c r="J21" s="295" t="s">
        <v>932</v>
      </c>
      <c r="K21" s="295">
        <f t="shared" ref="K21" si="15">H21-F21</f>
        <v>-325</v>
      </c>
      <c r="L21" s="296">
        <f t="shared" ref="L21" si="16">(F21*-0.3)/100</f>
        <v>-17.100000000000001</v>
      </c>
      <c r="M21" s="297">
        <f t="shared" ref="M21" si="17">(K21+L21)/F21</f>
        <v>-6.0017543859649129E-2</v>
      </c>
      <c r="N21" s="295" t="s">
        <v>556</v>
      </c>
      <c r="O21" s="298">
        <v>45509</v>
      </c>
      <c r="P21" s="299"/>
      <c r="Q21" s="228"/>
    </row>
    <row r="22" spans="1:38" ht="15" customHeight="1">
      <c r="A22" s="187">
        <v>13</v>
      </c>
      <c r="B22" s="184">
        <v>45510</v>
      </c>
      <c r="C22" s="188"/>
      <c r="D22" s="192" t="s">
        <v>220</v>
      </c>
      <c r="E22" s="189" t="s">
        <v>544</v>
      </c>
      <c r="F22" s="183" t="s">
        <v>945</v>
      </c>
      <c r="G22" s="185">
        <v>948</v>
      </c>
      <c r="H22" s="183"/>
      <c r="I22" s="183" t="s">
        <v>946</v>
      </c>
      <c r="J22" s="185" t="s">
        <v>545</v>
      </c>
      <c r="K22" s="185"/>
      <c r="L22" s="186"/>
      <c r="M22" s="190"/>
      <c r="N22" s="185"/>
      <c r="O22" s="191"/>
      <c r="P22" s="186">
        <f>VLOOKUP(D22,'MidCap Intra'!$B$11:$C$571,2,0)</f>
        <v>1025.3</v>
      </c>
      <c r="Q22" s="228"/>
    </row>
    <row r="23" spans="1:38" ht="15" customHeight="1">
      <c r="A23" s="187">
        <v>14</v>
      </c>
      <c r="B23" s="184">
        <v>45510</v>
      </c>
      <c r="C23" s="188"/>
      <c r="D23" s="192" t="s">
        <v>162</v>
      </c>
      <c r="E23" s="189" t="s">
        <v>544</v>
      </c>
      <c r="F23" s="183" t="s">
        <v>947</v>
      </c>
      <c r="G23" s="185">
        <v>3440</v>
      </c>
      <c r="H23" s="183"/>
      <c r="I23" s="183" t="s">
        <v>948</v>
      </c>
      <c r="J23" s="185" t="s">
        <v>545</v>
      </c>
      <c r="K23" s="185"/>
      <c r="L23" s="186"/>
      <c r="M23" s="190"/>
      <c r="N23" s="185"/>
      <c r="O23" s="191"/>
      <c r="P23" s="186">
        <f>VLOOKUP(D23,'MidCap Intra'!$B$11:$C$571,2,0)</f>
        <v>3638.25</v>
      </c>
      <c r="Q23" s="228"/>
    </row>
    <row r="24" spans="1:38" ht="15" customHeight="1">
      <c r="A24" s="187">
        <v>15</v>
      </c>
      <c r="B24" s="184">
        <v>45510</v>
      </c>
      <c r="C24" s="188"/>
      <c r="D24" s="192" t="s">
        <v>497</v>
      </c>
      <c r="E24" s="189" t="s">
        <v>544</v>
      </c>
      <c r="F24" s="183" t="s">
        <v>949</v>
      </c>
      <c r="G24" s="185">
        <v>246</v>
      </c>
      <c r="H24" s="183"/>
      <c r="I24" s="183" t="s">
        <v>950</v>
      </c>
      <c r="J24" s="185" t="s">
        <v>545</v>
      </c>
      <c r="K24" s="185"/>
      <c r="L24" s="186"/>
      <c r="M24" s="190"/>
      <c r="N24" s="185"/>
      <c r="O24" s="191"/>
      <c r="P24" s="186">
        <f>VLOOKUP(D24,'MidCap Intra'!$B$11:$C$571,2,0)</f>
        <v>263.39999999999998</v>
      </c>
      <c r="Q24" s="228"/>
    </row>
    <row r="25" spans="1:38" ht="15" customHeight="1">
      <c r="A25" s="187">
        <v>16</v>
      </c>
      <c r="B25" s="184">
        <v>45510</v>
      </c>
      <c r="C25" s="188"/>
      <c r="D25" s="192" t="s">
        <v>74</v>
      </c>
      <c r="E25" s="189" t="s">
        <v>544</v>
      </c>
      <c r="F25" s="183" t="s">
        <v>951</v>
      </c>
      <c r="G25" s="185">
        <v>268</v>
      </c>
      <c r="H25" s="183"/>
      <c r="I25" s="183" t="s">
        <v>952</v>
      </c>
      <c r="J25" s="185" t="s">
        <v>545</v>
      </c>
      <c r="K25" s="185"/>
      <c r="L25" s="186"/>
      <c r="M25" s="190"/>
      <c r="N25" s="185"/>
      <c r="O25" s="191"/>
      <c r="P25" s="186">
        <f>VLOOKUP(D25,'MidCap Intra'!$B$11:$C$571,2,0)</f>
        <v>300.2</v>
      </c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A27" s="187"/>
      <c r="B27" s="184"/>
      <c r="C27" s="188"/>
      <c r="D27" s="192"/>
      <c r="E27" s="189"/>
      <c r="F27" s="183"/>
      <c r="G27" s="185"/>
      <c r="H27" s="183"/>
      <c r="I27" s="183"/>
      <c r="J27" s="185"/>
      <c r="K27" s="185"/>
      <c r="L27" s="186"/>
      <c r="M27" s="190"/>
      <c r="N27" s="185"/>
      <c r="O27" s="191"/>
      <c r="P27" s="186"/>
      <c r="Q27" s="228"/>
    </row>
    <row r="28" spans="1:38" ht="15" customHeight="1"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38" ht="14.25" customHeight="1">
      <c r="A29" s="96"/>
      <c r="B29" s="97"/>
      <c r="C29" s="98"/>
      <c r="D29" s="99"/>
      <c r="E29" s="100"/>
      <c r="F29" s="100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02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547</v>
      </c>
      <c r="B30" s="104"/>
      <c r="C30" s="105"/>
      <c r="E30" s="106"/>
      <c r="F30" s="10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7" t="s">
        <v>548</v>
      </c>
      <c r="B31" s="103"/>
      <c r="C31" s="103"/>
      <c r="D31" s="103"/>
      <c r="E31" s="37"/>
      <c r="F31" s="108" t="s">
        <v>549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550</v>
      </c>
      <c r="B32" s="103"/>
      <c r="C32" s="103"/>
      <c r="D32" s="103" t="s">
        <v>551</v>
      </c>
      <c r="E32" s="6"/>
      <c r="F32" s="108" t="s">
        <v>552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96"/>
      <c r="B34" s="196"/>
      <c r="C34" s="196"/>
      <c r="D34" s="196"/>
      <c r="E34" s="197"/>
      <c r="F34" s="19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4.25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115" t="s">
        <v>557</v>
      </c>
      <c r="B36" s="115"/>
      <c r="C36" s="115"/>
      <c r="D36" s="115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3" t="s">
        <v>16</v>
      </c>
      <c r="B37" s="93" t="s">
        <v>520</v>
      </c>
      <c r="C37" s="93"/>
      <c r="D37" s="94" t="s">
        <v>531</v>
      </c>
      <c r="E37" s="93" t="s">
        <v>532</v>
      </c>
      <c r="F37" s="93" t="s">
        <v>533</v>
      </c>
      <c r="G37" s="93" t="s">
        <v>553</v>
      </c>
      <c r="H37" s="93" t="s">
        <v>535</v>
      </c>
      <c r="I37" s="193" t="s">
        <v>536</v>
      </c>
      <c r="J37" s="195" t="s">
        <v>537</v>
      </c>
      <c r="K37" s="194" t="s">
        <v>558</v>
      </c>
      <c r="L37" s="95" t="s">
        <v>539</v>
      </c>
      <c r="M37" s="116" t="s">
        <v>559</v>
      </c>
      <c r="N37" s="93" t="s">
        <v>560</v>
      </c>
      <c r="O37" s="92" t="s">
        <v>541</v>
      </c>
      <c r="P37" s="260" t="s">
        <v>542</v>
      </c>
      <c r="Q37" s="230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183"/>
      <c r="B38" s="231"/>
      <c r="C38" s="227"/>
      <c r="D38" s="227"/>
      <c r="E38" s="183"/>
      <c r="F38" s="183"/>
      <c r="G38" s="183"/>
      <c r="H38" s="183"/>
      <c r="I38" s="185"/>
      <c r="J38" s="185"/>
      <c r="K38" s="183"/>
      <c r="L38" s="186"/>
      <c r="M38" s="273"/>
      <c r="N38" s="183"/>
      <c r="O38" s="185"/>
      <c r="P38" s="231"/>
      <c r="Q38" s="226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118"/>
      <c r="AK38" s="118"/>
      <c r="AL38" s="118"/>
    </row>
    <row r="39" spans="1:38" s="268" customFormat="1" ht="12.75" customHeight="1">
      <c r="A39" s="183"/>
      <c r="B39" s="231"/>
      <c r="C39" s="227"/>
      <c r="D39" s="227"/>
      <c r="E39" s="183"/>
      <c r="F39" s="183"/>
      <c r="G39" s="183"/>
      <c r="H39" s="183"/>
      <c r="I39" s="185"/>
      <c r="J39" s="185"/>
      <c r="K39" s="183"/>
      <c r="L39" s="186"/>
      <c r="M39" s="273"/>
      <c r="N39" s="183"/>
      <c r="O39" s="185"/>
      <c r="P39" s="231"/>
      <c r="Q39" s="22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7"/>
      <c r="AK39" s="267"/>
      <c r="AL39" s="267"/>
    </row>
    <row r="40" spans="1:38" s="268" customFormat="1" ht="15" customHeight="1">
      <c r="A40" s="267"/>
      <c r="B40" s="226"/>
      <c r="C40" s="269"/>
      <c r="D40" s="269"/>
      <c r="E40" s="267"/>
      <c r="F40" s="267"/>
      <c r="G40" s="267"/>
      <c r="H40" s="267"/>
      <c r="I40" s="270"/>
      <c r="J40" s="270"/>
      <c r="K40" s="267"/>
      <c r="L40" s="271"/>
      <c r="M40" s="272"/>
      <c r="N40" s="267"/>
      <c r="O40" s="270"/>
      <c r="P40" s="22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</row>
    <row r="41" spans="1:38" ht="12.75" customHeight="1">
      <c r="A41" s="118"/>
      <c r="B41" s="120"/>
      <c r="C41" s="117"/>
      <c r="D41" s="117"/>
      <c r="E41" s="118"/>
      <c r="F41" s="118"/>
      <c r="G41" s="118"/>
      <c r="H41" s="121"/>
      <c r="I41" s="121"/>
      <c r="J41" s="121"/>
      <c r="K41" s="117"/>
      <c r="L41" s="118"/>
      <c r="M41" s="118"/>
      <c r="N41" s="118"/>
      <c r="O41" s="121"/>
      <c r="P41" s="121"/>
      <c r="Q41" s="121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118"/>
      <c r="AK41" s="118"/>
      <c r="AL41" s="118"/>
    </row>
    <row r="42" spans="1:38" ht="13.8">
      <c r="A42" s="122" t="s">
        <v>561</v>
      </c>
      <c r="B42" s="122"/>
      <c r="C42" s="122"/>
      <c r="D42" s="122"/>
      <c r="E42" s="123"/>
      <c r="F42" s="101"/>
      <c r="G42" s="101"/>
      <c r="H42" s="101"/>
      <c r="I42" s="101"/>
      <c r="J42" s="1"/>
      <c r="K42" s="6"/>
      <c r="L42" s="6"/>
      <c r="M42" s="6"/>
      <c r="N42" s="1"/>
      <c r="O42" s="1"/>
      <c r="P42" s="37"/>
      <c r="Q42" s="37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37"/>
      <c r="AK42" s="37"/>
      <c r="AL42" s="37"/>
    </row>
    <row r="43" spans="1:38" ht="39.6">
      <c r="A43" s="93" t="s">
        <v>16</v>
      </c>
      <c r="B43" s="93" t="s">
        <v>520</v>
      </c>
      <c r="C43" s="93"/>
      <c r="D43" s="94" t="s">
        <v>531</v>
      </c>
      <c r="E43" s="93" t="s">
        <v>532</v>
      </c>
      <c r="F43" s="93" t="s">
        <v>533</v>
      </c>
      <c r="G43" s="93" t="s">
        <v>553</v>
      </c>
      <c r="H43" s="93" t="s">
        <v>535</v>
      </c>
      <c r="I43" s="93" t="s">
        <v>536</v>
      </c>
      <c r="J43" s="92" t="s">
        <v>537</v>
      </c>
      <c r="K43" s="92" t="s">
        <v>562</v>
      </c>
      <c r="L43" s="95" t="s">
        <v>539</v>
      </c>
      <c r="M43" s="116" t="s">
        <v>559</v>
      </c>
      <c r="N43" s="93" t="s">
        <v>560</v>
      </c>
      <c r="O43" s="93" t="s">
        <v>541</v>
      </c>
      <c r="P43" s="94" t="s">
        <v>542</v>
      </c>
      <c r="Q43" s="229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37"/>
      <c r="AK43" s="37"/>
      <c r="AL43" s="37"/>
    </row>
    <row r="44" spans="1:38" ht="12.75" customHeight="1">
      <c r="A44" s="284"/>
      <c r="B44" s="285"/>
      <c r="C44" s="286"/>
      <c r="D44" s="286"/>
      <c r="E44" s="284"/>
      <c r="F44" s="284"/>
      <c r="G44" s="284"/>
      <c r="H44" s="284"/>
      <c r="I44" s="287"/>
      <c r="J44" s="287"/>
      <c r="K44" s="284"/>
      <c r="L44" s="288"/>
      <c r="M44" s="289"/>
      <c r="N44" s="284"/>
      <c r="O44" s="287"/>
      <c r="P44" s="285"/>
      <c r="Q44" s="226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119"/>
      <c r="AH44" s="117"/>
      <c r="AI44" s="117"/>
      <c r="AJ44" s="118"/>
      <c r="AK44" s="118"/>
      <c r="AL44" s="118"/>
    </row>
    <row r="45" spans="1:38" s="243" customFormat="1" ht="12.75" customHeight="1">
      <c r="A45" s="284"/>
      <c r="B45" s="285"/>
      <c r="C45" s="286"/>
      <c r="D45" s="286"/>
      <c r="E45" s="284"/>
      <c r="F45" s="284"/>
      <c r="G45" s="284"/>
      <c r="H45" s="284"/>
      <c r="I45" s="287"/>
      <c r="J45" s="287"/>
      <c r="K45" s="284"/>
      <c r="L45" s="288"/>
      <c r="M45" s="289"/>
      <c r="N45" s="284"/>
      <c r="O45" s="287"/>
      <c r="P45" s="285"/>
      <c r="Q45" s="239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242"/>
      <c r="AH45" s="240"/>
      <c r="AI45" s="240"/>
      <c r="AJ45" s="241"/>
      <c r="AK45" s="241"/>
      <c r="AL45" s="241"/>
    </row>
    <row r="46" spans="1:38" ht="38.25" customHeight="1">
      <c r="A46" s="91" t="s">
        <v>567</v>
      </c>
      <c r="B46" s="124"/>
      <c r="C46" s="124"/>
      <c r="D46" s="125"/>
      <c r="E46" s="109"/>
      <c r="F46" s="6"/>
      <c r="G46" s="6"/>
      <c r="H46" s="110"/>
      <c r="I46" s="126"/>
      <c r="J46" s="1"/>
      <c r="K46" s="6"/>
      <c r="L46" s="6"/>
      <c r="M46" s="6"/>
      <c r="N46" s="1"/>
      <c r="O46" s="1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"/>
      <c r="AH46" s="1"/>
      <c r="AI46" s="1"/>
      <c r="AJ46" s="6"/>
      <c r="AK46" s="1"/>
    </row>
    <row r="47" spans="1:38" ht="39.6">
      <c r="A47" s="92" t="s">
        <v>16</v>
      </c>
      <c r="B47" s="93" t="s">
        <v>520</v>
      </c>
      <c r="C47" s="93"/>
      <c r="D47" s="94" t="s">
        <v>531</v>
      </c>
      <c r="E47" s="93" t="s">
        <v>532</v>
      </c>
      <c r="F47" s="93" t="s">
        <v>533</v>
      </c>
      <c r="G47" s="93" t="s">
        <v>534</v>
      </c>
      <c r="H47" s="93" t="s">
        <v>535</v>
      </c>
      <c r="I47" s="93" t="s">
        <v>536</v>
      </c>
      <c r="J47" s="92" t="s">
        <v>537</v>
      </c>
      <c r="K47" s="113" t="s">
        <v>554</v>
      </c>
      <c r="L47" s="114" t="s">
        <v>539</v>
      </c>
      <c r="M47" s="95" t="s">
        <v>540</v>
      </c>
      <c r="N47" s="93" t="s">
        <v>541</v>
      </c>
      <c r="O47" s="94" t="s">
        <v>542</v>
      </c>
      <c r="P47" s="193" t="s">
        <v>543</v>
      </c>
      <c r="Q47" s="195" t="s">
        <v>811</v>
      </c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183">
        <v>1</v>
      </c>
      <c r="B48" s="184">
        <v>45356</v>
      </c>
      <c r="C48" s="227"/>
      <c r="D48" s="227" t="s">
        <v>294</v>
      </c>
      <c r="E48" s="183" t="s">
        <v>843</v>
      </c>
      <c r="F48" s="183">
        <v>38.94</v>
      </c>
      <c r="G48" s="183">
        <v>34.64</v>
      </c>
      <c r="H48" s="183"/>
      <c r="I48" s="183" t="s">
        <v>881</v>
      </c>
      <c r="J48" s="183" t="s">
        <v>545</v>
      </c>
      <c r="K48" s="183"/>
      <c r="L48" s="245"/>
      <c r="M48" s="246"/>
      <c r="N48" s="183"/>
      <c r="O48" s="231"/>
      <c r="P48" s="186">
        <f>VLOOKUP(D48,'MidCap Intra'!$B$11:$C$571,2,0)</f>
        <v>38.840000000000003</v>
      </c>
      <c r="Q48" s="244"/>
      <c r="R48" s="54" t="s">
        <v>844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83">
        <v>2</v>
      </c>
      <c r="B49" s="184">
        <v>45498</v>
      </c>
      <c r="C49" s="227"/>
      <c r="D49" s="227" t="s">
        <v>474</v>
      </c>
      <c r="E49" s="183" t="s">
        <v>544</v>
      </c>
      <c r="F49" s="183" t="s">
        <v>901</v>
      </c>
      <c r="G49" s="183">
        <v>3600</v>
      </c>
      <c r="H49" s="183"/>
      <c r="I49" s="183" t="s">
        <v>902</v>
      </c>
      <c r="J49" s="183" t="s">
        <v>545</v>
      </c>
      <c r="K49" s="183"/>
      <c r="L49" s="245"/>
      <c r="M49" s="246"/>
      <c r="N49" s="183"/>
      <c r="O49" s="231"/>
      <c r="P49" s="186">
        <f>VLOOKUP(D49,'MidCap Intra'!$B$11:$C$571,2,0)</f>
        <v>3939.15</v>
      </c>
      <c r="Q49" s="244"/>
      <c r="R49" s="54" t="s">
        <v>844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183"/>
      <c r="B50" s="184"/>
      <c r="C50" s="227"/>
      <c r="D50" s="227"/>
      <c r="E50" s="183"/>
      <c r="F50" s="183"/>
      <c r="G50" s="183"/>
      <c r="H50" s="183"/>
      <c r="I50" s="183"/>
      <c r="J50" s="183"/>
      <c r="K50" s="183"/>
      <c r="L50" s="245"/>
      <c r="M50" s="246"/>
      <c r="N50" s="183"/>
      <c r="O50" s="231"/>
      <c r="P50" s="186"/>
      <c r="Q50" s="24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183"/>
      <c r="B51" s="184"/>
      <c r="C51" s="227"/>
      <c r="D51" s="227"/>
      <c r="E51" s="183"/>
      <c r="F51" s="183"/>
      <c r="G51" s="183"/>
      <c r="H51" s="183"/>
      <c r="I51" s="183"/>
      <c r="J51" s="183"/>
      <c r="K51" s="183"/>
      <c r="L51" s="245"/>
      <c r="M51" s="246"/>
      <c r="N51" s="183"/>
      <c r="O51" s="231"/>
      <c r="P51" s="184"/>
      <c r="Q51" s="24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2" ht="12.75" customHeight="1">
      <c r="A52" s="103" t="s">
        <v>547</v>
      </c>
      <c r="B52" s="103"/>
      <c r="C52" s="103"/>
      <c r="D52" s="54"/>
      <c r="E52" s="37"/>
      <c r="F52" s="108" t="s">
        <v>549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2" ht="12.75" customHeight="1">
      <c r="A53" s="107" t="s">
        <v>548</v>
      </c>
      <c r="B53" s="103"/>
      <c r="C53" s="103"/>
      <c r="D53" s="54"/>
      <c r="E53" s="37"/>
      <c r="F53" s="108" t="s">
        <v>552</v>
      </c>
      <c r="G53" s="54"/>
      <c r="H53" s="54" t="s">
        <v>569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2" ht="12.75" customHeight="1">
      <c r="A54" s="54"/>
      <c r="B54" s="54"/>
      <c r="C54" s="103"/>
      <c r="D54" s="54"/>
      <c r="E54" s="37"/>
      <c r="F54" s="108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2" ht="12.75" customHeight="1">
      <c r="A55" s="54"/>
      <c r="B55" s="54"/>
      <c r="C55" s="103"/>
      <c r="D55" s="54"/>
      <c r="E55" s="37"/>
      <c r="F55" s="108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54"/>
      <c r="B56" s="54"/>
      <c r="C56" s="103"/>
      <c r="D56" s="54"/>
      <c r="E56" s="37"/>
      <c r="F56" s="108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54"/>
      <c r="B57" s="54"/>
      <c r="C57" s="103"/>
      <c r="D57" s="54"/>
      <c r="E57" s="37"/>
      <c r="F57" s="108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54"/>
      <c r="B58" s="54"/>
      <c r="C58" s="103"/>
      <c r="D58" s="54"/>
      <c r="E58" s="37"/>
      <c r="F58" s="108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54"/>
      <c r="B59" s="54"/>
      <c r="C59" s="103"/>
      <c r="D59" s="54"/>
      <c r="E59" s="37"/>
      <c r="F59" s="108"/>
      <c r="G59" s="54"/>
      <c r="H59" s="37"/>
      <c r="I59" s="54"/>
      <c r="J59" s="54"/>
      <c r="K59" s="54"/>
      <c r="L59" s="54"/>
      <c r="M59" s="54"/>
      <c r="N59" s="54"/>
      <c r="O59" s="54"/>
      <c r="P59" s="54"/>
      <c r="Q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54"/>
      <c r="B60" s="54"/>
      <c r="C60" s="103"/>
      <c r="D60" s="54"/>
      <c r="E60" s="37"/>
      <c r="F60" s="108"/>
      <c r="G60" s="54"/>
      <c r="H60" s="37"/>
      <c r="I60" s="54"/>
      <c r="J60" s="54"/>
      <c r="K60" s="54"/>
      <c r="L60" s="54"/>
      <c r="M60" s="54"/>
      <c r="N60" s="54"/>
      <c r="O60" s="54"/>
      <c r="P60" s="54"/>
      <c r="Q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54"/>
      <c r="B61" s="54"/>
      <c r="C61" s="97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38.25" customHeight="1">
      <c r="A62" s="37"/>
      <c r="B62" s="127" t="s">
        <v>570</v>
      </c>
      <c r="C62" s="127"/>
      <c r="D62" s="54"/>
      <c r="E62" s="127"/>
      <c r="F62" s="6"/>
      <c r="G62" s="6"/>
      <c r="H62" s="111"/>
      <c r="I62" s="6"/>
      <c r="J62" s="111"/>
      <c r="K62" s="112"/>
      <c r="L62" s="6"/>
      <c r="M62" s="6"/>
      <c r="N62" s="1"/>
      <c r="O62" s="54"/>
      <c r="P62" s="54"/>
      <c r="Q62" s="198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92" t="s">
        <v>16</v>
      </c>
      <c r="B63" s="93" t="s">
        <v>520</v>
      </c>
      <c r="C63" s="93"/>
      <c r="D63" s="94" t="s">
        <v>531</v>
      </c>
      <c r="E63" s="93" t="s">
        <v>532</v>
      </c>
      <c r="F63" s="93" t="s">
        <v>533</v>
      </c>
      <c r="G63" s="93" t="s">
        <v>571</v>
      </c>
      <c r="H63" s="93" t="s">
        <v>572</v>
      </c>
      <c r="I63" s="93" t="s">
        <v>536</v>
      </c>
      <c r="J63" s="128" t="s">
        <v>537</v>
      </c>
      <c r="K63" s="93" t="s">
        <v>538</v>
      </c>
      <c r="L63" s="93" t="s">
        <v>573</v>
      </c>
      <c r="M63" s="93" t="s">
        <v>541</v>
      </c>
      <c r="N63" s="94" t="s">
        <v>542</v>
      </c>
      <c r="O63" s="54"/>
      <c r="P63" s="54"/>
      <c r="Q63" s="198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9">
        <v>1</v>
      </c>
      <c r="B64" s="130">
        <v>41579</v>
      </c>
      <c r="C64" s="130"/>
      <c r="D64" s="131" t="s">
        <v>574</v>
      </c>
      <c r="E64" s="132" t="s">
        <v>544</v>
      </c>
      <c r="F64" s="133">
        <v>82</v>
      </c>
      <c r="G64" s="132" t="s">
        <v>575</v>
      </c>
      <c r="H64" s="132">
        <v>100</v>
      </c>
      <c r="I64" s="134">
        <v>100</v>
      </c>
      <c r="J64" s="135" t="s">
        <v>576</v>
      </c>
      <c r="K64" s="136">
        <f t="shared" ref="K64:K95" si="18">H64-F64</f>
        <v>18</v>
      </c>
      <c r="L64" s="137">
        <f t="shared" ref="L64:L95" si="19">K64/F64</f>
        <v>0.21951219512195122</v>
      </c>
      <c r="M64" s="132" t="s">
        <v>546</v>
      </c>
      <c r="N64" s="138">
        <v>42657</v>
      </c>
      <c r="O64" s="54"/>
      <c r="P64" s="54"/>
      <c r="Q64" s="198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9">
        <v>2</v>
      </c>
      <c r="B65" s="130">
        <v>41794</v>
      </c>
      <c r="C65" s="130"/>
      <c r="D65" s="131" t="s">
        <v>577</v>
      </c>
      <c r="E65" s="132" t="s">
        <v>555</v>
      </c>
      <c r="F65" s="133">
        <v>257</v>
      </c>
      <c r="G65" s="132" t="s">
        <v>575</v>
      </c>
      <c r="H65" s="132">
        <v>300</v>
      </c>
      <c r="I65" s="134">
        <v>300</v>
      </c>
      <c r="J65" s="135" t="s">
        <v>576</v>
      </c>
      <c r="K65" s="136">
        <f t="shared" si="18"/>
        <v>43</v>
      </c>
      <c r="L65" s="137">
        <f t="shared" si="19"/>
        <v>0.16731517509727625</v>
      </c>
      <c r="M65" s="132" t="s">
        <v>546</v>
      </c>
      <c r="N65" s="138">
        <v>41822</v>
      </c>
      <c r="O65" s="54"/>
      <c r="P65" s="54"/>
      <c r="Q65" s="198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9">
        <v>3</v>
      </c>
      <c r="B66" s="130">
        <v>41828</v>
      </c>
      <c r="C66" s="130"/>
      <c r="D66" s="131" t="s">
        <v>578</v>
      </c>
      <c r="E66" s="132" t="s">
        <v>555</v>
      </c>
      <c r="F66" s="133">
        <v>393</v>
      </c>
      <c r="G66" s="132" t="s">
        <v>575</v>
      </c>
      <c r="H66" s="132">
        <v>468</v>
      </c>
      <c r="I66" s="134">
        <v>468</v>
      </c>
      <c r="J66" s="135" t="s">
        <v>576</v>
      </c>
      <c r="K66" s="136">
        <f t="shared" si="18"/>
        <v>75</v>
      </c>
      <c r="L66" s="137">
        <f t="shared" si="19"/>
        <v>0.19083969465648856</v>
      </c>
      <c r="M66" s="132" t="s">
        <v>546</v>
      </c>
      <c r="N66" s="138">
        <v>41863</v>
      </c>
      <c r="O66" s="54"/>
      <c r="P66" s="54"/>
      <c r="Q66" s="198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9">
        <v>4</v>
      </c>
      <c r="B67" s="130">
        <v>41857</v>
      </c>
      <c r="C67" s="130"/>
      <c r="D67" s="131" t="s">
        <v>579</v>
      </c>
      <c r="E67" s="132" t="s">
        <v>555</v>
      </c>
      <c r="F67" s="133">
        <v>205</v>
      </c>
      <c r="G67" s="132" t="s">
        <v>575</v>
      </c>
      <c r="H67" s="132">
        <v>275</v>
      </c>
      <c r="I67" s="134">
        <v>250</v>
      </c>
      <c r="J67" s="135" t="s">
        <v>576</v>
      </c>
      <c r="K67" s="136">
        <f t="shared" si="18"/>
        <v>70</v>
      </c>
      <c r="L67" s="137">
        <f t="shared" si="19"/>
        <v>0.34146341463414637</v>
      </c>
      <c r="M67" s="132" t="s">
        <v>546</v>
      </c>
      <c r="N67" s="138">
        <v>41962</v>
      </c>
      <c r="O67" s="54"/>
      <c r="P67" s="54"/>
      <c r="Q67" s="198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9">
        <v>5</v>
      </c>
      <c r="B68" s="130">
        <v>41886</v>
      </c>
      <c r="C68" s="130"/>
      <c r="D68" s="131" t="s">
        <v>580</v>
      </c>
      <c r="E68" s="132" t="s">
        <v>555</v>
      </c>
      <c r="F68" s="133">
        <v>162</v>
      </c>
      <c r="G68" s="132" t="s">
        <v>575</v>
      </c>
      <c r="H68" s="132">
        <v>190</v>
      </c>
      <c r="I68" s="134">
        <v>190</v>
      </c>
      <c r="J68" s="135" t="s">
        <v>576</v>
      </c>
      <c r="K68" s="136">
        <f t="shared" si="18"/>
        <v>28</v>
      </c>
      <c r="L68" s="137">
        <f t="shared" si="19"/>
        <v>0.1728395061728395</v>
      </c>
      <c r="M68" s="132" t="s">
        <v>546</v>
      </c>
      <c r="N68" s="138">
        <v>42006</v>
      </c>
      <c r="O68" s="54"/>
      <c r="P68" s="54"/>
      <c r="Q68" s="198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9">
        <v>6</v>
      </c>
      <c r="B69" s="130">
        <v>41886</v>
      </c>
      <c r="C69" s="130"/>
      <c r="D69" s="131" t="s">
        <v>581</v>
      </c>
      <c r="E69" s="132" t="s">
        <v>555</v>
      </c>
      <c r="F69" s="133">
        <v>75</v>
      </c>
      <c r="G69" s="132" t="s">
        <v>575</v>
      </c>
      <c r="H69" s="132">
        <v>91.5</v>
      </c>
      <c r="I69" s="134" t="s">
        <v>568</v>
      </c>
      <c r="J69" s="135" t="s">
        <v>582</v>
      </c>
      <c r="K69" s="136">
        <f t="shared" si="18"/>
        <v>16.5</v>
      </c>
      <c r="L69" s="137">
        <f t="shared" si="19"/>
        <v>0.22</v>
      </c>
      <c r="M69" s="132" t="s">
        <v>546</v>
      </c>
      <c r="N69" s="138">
        <v>41954</v>
      </c>
      <c r="O69" s="54"/>
      <c r="P69" s="54"/>
      <c r="Q69" s="198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9">
        <v>7</v>
      </c>
      <c r="B70" s="130">
        <v>41913</v>
      </c>
      <c r="C70" s="130"/>
      <c r="D70" s="131" t="s">
        <v>583</v>
      </c>
      <c r="E70" s="132" t="s">
        <v>555</v>
      </c>
      <c r="F70" s="133">
        <v>850</v>
      </c>
      <c r="G70" s="132" t="s">
        <v>575</v>
      </c>
      <c r="H70" s="132">
        <v>982.5</v>
      </c>
      <c r="I70" s="134">
        <v>1050</v>
      </c>
      <c r="J70" s="135" t="s">
        <v>584</v>
      </c>
      <c r="K70" s="136">
        <f t="shared" si="18"/>
        <v>132.5</v>
      </c>
      <c r="L70" s="137">
        <f t="shared" si="19"/>
        <v>0.15588235294117647</v>
      </c>
      <c r="M70" s="132" t="s">
        <v>546</v>
      </c>
      <c r="N70" s="138">
        <v>42039</v>
      </c>
      <c r="O70" s="54"/>
      <c r="P70" s="54"/>
      <c r="Q70" s="198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9">
        <v>8</v>
      </c>
      <c r="B71" s="130">
        <v>41913</v>
      </c>
      <c r="C71" s="130"/>
      <c r="D71" s="131" t="s">
        <v>585</v>
      </c>
      <c r="E71" s="132" t="s">
        <v>555</v>
      </c>
      <c r="F71" s="133">
        <v>475</v>
      </c>
      <c r="G71" s="132" t="s">
        <v>575</v>
      </c>
      <c r="H71" s="132">
        <v>515</v>
      </c>
      <c r="I71" s="134">
        <v>600</v>
      </c>
      <c r="J71" s="135" t="s">
        <v>586</v>
      </c>
      <c r="K71" s="136">
        <f t="shared" si="18"/>
        <v>40</v>
      </c>
      <c r="L71" s="137">
        <f t="shared" si="19"/>
        <v>8.4210526315789472E-2</v>
      </c>
      <c r="M71" s="132" t="s">
        <v>546</v>
      </c>
      <c r="N71" s="138">
        <v>41939</v>
      </c>
      <c r="O71" s="54"/>
      <c r="P71" s="54"/>
      <c r="Q71" s="198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9">
        <v>9</v>
      </c>
      <c r="B72" s="130">
        <v>41913</v>
      </c>
      <c r="C72" s="130"/>
      <c r="D72" s="131" t="s">
        <v>587</v>
      </c>
      <c r="E72" s="132" t="s">
        <v>555</v>
      </c>
      <c r="F72" s="133">
        <v>86</v>
      </c>
      <c r="G72" s="132" t="s">
        <v>575</v>
      </c>
      <c r="H72" s="132">
        <v>99</v>
      </c>
      <c r="I72" s="134">
        <v>140</v>
      </c>
      <c r="J72" s="135" t="s">
        <v>588</v>
      </c>
      <c r="K72" s="136">
        <f t="shared" si="18"/>
        <v>13</v>
      </c>
      <c r="L72" s="137">
        <f t="shared" si="19"/>
        <v>0.15116279069767441</v>
      </c>
      <c r="M72" s="132" t="s">
        <v>546</v>
      </c>
      <c r="N72" s="138">
        <v>41939</v>
      </c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9">
        <v>10</v>
      </c>
      <c r="B73" s="130">
        <v>41926</v>
      </c>
      <c r="C73" s="130"/>
      <c r="D73" s="131" t="s">
        <v>589</v>
      </c>
      <c r="E73" s="132" t="s">
        <v>555</v>
      </c>
      <c r="F73" s="133">
        <v>496.6</v>
      </c>
      <c r="G73" s="132" t="s">
        <v>575</v>
      </c>
      <c r="H73" s="132">
        <v>621</v>
      </c>
      <c r="I73" s="134">
        <v>580</v>
      </c>
      <c r="J73" s="135" t="s">
        <v>576</v>
      </c>
      <c r="K73" s="136">
        <f t="shared" si="18"/>
        <v>124.39999999999998</v>
      </c>
      <c r="L73" s="137">
        <f t="shared" si="19"/>
        <v>0.25050342327829234</v>
      </c>
      <c r="M73" s="132" t="s">
        <v>546</v>
      </c>
      <c r="N73" s="138">
        <v>42605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11</v>
      </c>
      <c r="B74" s="130">
        <v>41926</v>
      </c>
      <c r="C74" s="130"/>
      <c r="D74" s="131" t="s">
        <v>590</v>
      </c>
      <c r="E74" s="132" t="s">
        <v>555</v>
      </c>
      <c r="F74" s="133">
        <v>2481.9</v>
      </c>
      <c r="G74" s="132" t="s">
        <v>575</v>
      </c>
      <c r="H74" s="132">
        <v>2840</v>
      </c>
      <c r="I74" s="134">
        <v>2870</v>
      </c>
      <c r="J74" s="135" t="s">
        <v>591</v>
      </c>
      <c r="K74" s="136">
        <f t="shared" si="18"/>
        <v>358.09999999999991</v>
      </c>
      <c r="L74" s="137">
        <f t="shared" si="19"/>
        <v>0.14428462065353154</v>
      </c>
      <c r="M74" s="132" t="s">
        <v>546</v>
      </c>
      <c r="N74" s="138">
        <v>42017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12</v>
      </c>
      <c r="B75" s="130">
        <v>41928</v>
      </c>
      <c r="C75" s="130"/>
      <c r="D75" s="131" t="s">
        <v>592</v>
      </c>
      <c r="E75" s="132" t="s">
        <v>555</v>
      </c>
      <c r="F75" s="133">
        <v>84.5</v>
      </c>
      <c r="G75" s="132" t="s">
        <v>575</v>
      </c>
      <c r="H75" s="132">
        <v>93</v>
      </c>
      <c r="I75" s="134">
        <v>110</v>
      </c>
      <c r="J75" s="135" t="s">
        <v>593</v>
      </c>
      <c r="K75" s="136">
        <f t="shared" si="18"/>
        <v>8.5</v>
      </c>
      <c r="L75" s="137">
        <f t="shared" si="19"/>
        <v>0.10059171597633136</v>
      </c>
      <c r="M75" s="132" t="s">
        <v>546</v>
      </c>
      <c r="N75" s="138">
        <v>41939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13</v>
      </c>
      <c r="B76" s="130">
        <v>41928</v>
      </c>
      <c r="C76" s="130"/>
      <c r="D76" s="131" t="s">
        <v>594</v>
      </c>
      <c r="E76" s="132" t="s">
        <v>555</v>
      </c>
      <c r="F76" s="133">
        <v>401</v>
      </c>
      <c r="G76" s="132" t="s">
        <v>575</v>
      </c>
      <c r="H76" s="132">
        <v>428</v>
      </c>
      <c r="I76" s="134">
        <v>450</v>
      </c>
      <c r="J76" s="135" t="s">
        <v>595</v>
      </c>
      <c r="K76" s="136">
        <f t="shared" si="18"/>
        <v>27</v>
      </c>
      <c r="L76" s="137">
        <f t="shared" si="19"/>
        <v>6.7331670822942641E-2</v>
      </c>
      <c r="M76" s="132" t="s">
        <v>546</v>
      </c>
      <c r="N76" s="138">
        <v>42020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14</v>
      </c>
      <c r="B77" s="130">
        <v>41928</v>
      </c>
      <c r="C77" s="130"/>
      <c r="D77" s="131" t="s">
        <v>596</v>
      </c>
      <c r="E77" s="132" t="s">
        <v>555</v>
      </c>
      <c r="F77" s="133">
        <v>101</v>
      </c>
      <c r="G77" s="132" t="s">
        <v>575</v>
      </c>
      <c r="H77" s="132">
        <v>112</v>
      </c>
      <c r="I77" s="134">
        <v>120</v>
      </c>
      <c r="J77" s="135" t="s">
        <v>597</v>
      </c>
      <c r="K77" s="136">
        <f t="shared" si="18"/>
        <v>11</v>
      </c>
      <c r="L77" s="137">
        <f t="shared" si="19"/>
        <v>0.10891089108910891</v>
      </c>
      <c r="M77" s="132" t="s">
        <v>546</v>
      </c>
      <c r="N77" s="138">
        <v>41939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15</v>
      </c>
      <c r="B78" s="130">
        <v>41954</v>
      </c>
      <c r="C78" s="130"/>
      <c r="D78" s="131" t="s">
        <v>598</v>
      </c>
      <c r="E78" s="132" t="s">
        <v>555</v>
      </c>
      <c r="F78" s="133">
        <v>59</v>
      </c>
      <c r="G78" s="132" t="s">
        <v>575</v>
      </c>
      <c r="H78" s="132">
        <v>76</v>
      </c>
      <c r="I78" s="134">
        <v>76</v>
      </c>
      <c r="J78" s="135" t="s">
        <v>576</v>
      </c>
      <c r="K78" s="136">
        <f t="shared" si="18"/>
        <v>17</v>
      </c>
      <c r="L78" s="137">
        <f t="shared" si="19"/>
        <v>0.28813559322033899</v>
      </c>
      <c r="M78" s="132" t="s">
        <v>546</v>
      </c>
      <c r="N78" s="138">
        <v>43032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16</v>
      </c>
      <c r="B79" s="130">
        <v>41954</v>
      </c>
      <c r="C79" s="130"/>
      <c r="D79" s="131" t="s">
        <v>587</v>
      </c>
      <c r="E79" s="132" t="s">
        <v>555</v>
      </c>
      <c r="F79" s="133">
        <v>99</v>
      </c>
      <c r="G79" s="132" t="s">
        <v>575</v>
      </c>
      <c r="H79" s="132">
        <v>120</v>
      </c>
      <c r="I79" s="134">
        <v>120</v>
      </c>
      <c r="J79" s="135" t="s">
        <v>564</v>
      </c>
      <c r="K79" s="136">
        <f t="shared" si="18"/>
        <v>21</v>
      </c>
      <c r="L79" s="137">
        <f t="shared" si="19"/>
        <v>0.21212121212121213</v>
      </c>
      <c r="M79" s="132" t="s">
        <v>546</v>
      </c>
      <c r="N79" s="138">
        <v>41960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17</v>
      </c>
      <c r="B80" s="130">
        <v>41956</v>
      </c>
      <c r="C80" s="130"/>
      <c r="D80" s="131" t="s">
        <v>599</v>
      </c>
      <c r="E80" s="132" t="s">
        <v>555</v>
      </c>
      <c r="F80" s="133">
        <v>22</v>
      </c>
      <c r="G80" s="132" t="s">
        <v>575</v>
      </c>
      <c r="H80" s="132">
        <v>33.549999999999997</v>
      </c>
      <c r="I80" s="134">
        <v>32</v>
      </c>
      <c r="J80" s="135" t="s">
        <v>600</v>
      </c>
      <c r="K80" s="136">
        <f t="shared" si="18"/>
        <v>11.549999999999997</v>
      </c>
      <c r="L80" s="137">
        <f t="shared" si="19"/>
        <v>0.52499999999999991</v>
      </c>
      <c r="M80" s="132" t="s">
        <v>546</v>
      </c>
      <c r="N80" s="138">
        <v>42188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18</v>
      </c>
      <c r="B81" s="130">
        <v>41976</v>
      </c>
      <c r="C81" s="130"/>
      <c r="D81" s="131" t="s">
        <v>601</v>
      </c>
      <c r="E81" s="132" t="s">
        <v>555</v>
      </c>
      <c r="F81" s="133">
        <v>440</v>
      </c>
      <c r="G81" s="132" t="s">
        <v>575</v>
      </c>
      <c r="H81" s="132">
        <v>520</v>
      </c>
      <c r="I81" s="134">
        <v>520</v>
      </c>
      <c r="J81" s="135" t="s">
        <v>602</v>
      </c>
      <c r="K81" s="136">
        <f t="shared" si="18"/>
        <v>80</v>
      </c>
      <c r="L81" s="137">
        <f t="shared" si="19"/>
        <v>0.18181818181818182</v>
      </c>
      <c r="M81" s="132" t="s">
        <v>546</v>
      </c>
      <c r="N81" s="138">
        <v>42208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19</v>
      </c>
      <c r="B82" s="130">
        <v>41976</v>
      </c>
      <c r="C82" s="130"/>
      <c r="D82" s="131" t="s">
        <v>603</v>
      </c>
      <c r="E82" s="132" t="s">
        <v>555</v>
      </c>
      <c r="F82" s="133">
        <v>360</v>
      </c>
      <c r="G82" s="132" t="s">
        <v>575</v>
      </c>
      <c r="H82" s="132">
        <v>427</v>
      </c>
      <c r="I82" s="134">
        <v>425</v>
      </c>
      <c r="J82" s="135" t="s">
        <v>604</v>
      </c>
      <c r="K82" s="136">
        <f t="shared" si="18"/>
        <v>67</v>
      </c>
      <c r="L82" s="137">
        <f t="shared" si="19"/>
        <v>0.18611111111111112</v>
      </c>
      <c r="M82" s="132" t="s">
        <v>546</v>
      </c>
      <c r="N82" s="138">
        <v>42058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9">
        <v>20</v>
      </c>
      <c r="B83" s="130">
        <v>42012</v>
      </c>
      <c r="C83" s="130"/>
      <c r="D83" s="131" t="s">
        <v>605</v>
      </c>
      <c r="E83" s="132" t="s">
        <v>555</v>
      </c>
      <c r="F83" s="133">
        <v>360</v>
      </c>
      <c r="G83" s="132" t="s">
        <v>575</v>
      </c>
      <c r="H83" s="132">
        <v>455</v>
      </c>
      <c r="I83" s="134">
        <v>420</v>
      </c>
      <c r="J83" s="135" t="s">
        <v>606</v>
      </c>
      <c r="K83" s="136">
        <f t="shared" si="18"/>
        <v>95</v>
      </c>
      <c r="L83" s="137">
        <f t="shared" si="19"/>
        <v>0.2638888888888889</v>
      </c>
      <c r="M83" s="132" t="s">
        <v>546</v>
      </c>
      <c r="N83" s="138">
        <v>42024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21</v>
      </c>
      <c r="B84" s="130">
        <v>42012</v>
      </c>
      <c r="C84" s="130"/>
      <c r="D84" s="131" t="s">
        <v>607</v>
      </c>
      <c r="E84" s="132" t="s">
        <v>555</v>
      </c>
      <c r="F84" s="133">
        <v>130</v>
      </c>
      <c r="G84" s="132"/>
      <c r="H84" s="132">
        <v>175.5</v>
      </c>
      <c r="I84" s="134">
        <v>165</v>
      </c>
      <c r="J84" s="135" t="s">
        <v>608</v>
      </c>
      <c r="K84" s="136">
        <f t="shared" si="18"/>
        <v>45.5</v>
      </c>
      <c r="L84" s="137">
        <f t="shared" si="19"/>
        <v>0.35</v>
      </c>
      <c r="M84" s="132" t="s">
        <v>546</v>
      </c>
      <c r="N84" s="138">
        <v>43088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22</v>
      </c>
      <c r="B85" s="130">
        <v>42040</v>
      </c>
      <c r="C85" s="130"/>
      <c r="D85" s="131" t="s">
        <v>386</v>
      </c>
      <c r="E85" s="132" t="s">
        <v>544</v>
      </c>
      <c r="F85" s="133">
        <v>98</v>
      </c>
      <c r="G85" s="132"/>
      <c r="H85" s="132">
        <v>120</v>
      </c>
      <c r="I85" s="134">
        <v>120</v>
      </c>
      <c r="J85" s="135" t="s">
        <v>576</v>
      </c>
      <c r="K85" s="136">
        <f t="shared" si="18"/>
        <v>22</v>
      </c>
      <c r="L85" s="137">
        <f t="shared" si="19"/>
        <v>0.22448979591836735</v>
      </c>
      <c r="M85" s="132" t="s">
        <v>546</v>
      </c>
      <c r="N85" s="138">
        <v>42753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23</v>
      </c>
      <c r="B86" s="130">
        <v>42040</v>
      </c>
      <c r="C86" s="130"/>
      <c r="D86" s="131" t="s">
        <v>609</v>
      </c>
      <c r="E86" s="132" t="s">
        <v>544</v>
      </c>
      <c r="F86" s="133">
        <v>196</v>
      </c>
      <c r="G86" s="132"/>
      <c r="H86" s="132">
        <v>262</v>
      </c>
      <c r="I86" s="134">
        <v>255</v>
      </c>
      <c r="J86" s="135" t="s">
        <v>576</v>
      </c>
      <c r="K86" s="136">
        <f t="shared" si="18"/>
        <v>66</v>
      </c>
      <c r="L86" s="137">
        <f t="shared" si="19"/>
        <v>0.33673469387755101</v>
      </c>
      <c r="M86" s="132" t="s">
        <v>546</v>
      </c>
      <c r="N86" s="138">
        <v>42599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39">
        <v>24</v>
      </c>
      <c r="B87" s="140">
        <v>42067</v>
      </c>
      <c r="C87" s="140"/>
      <c r="D87" s="141" t="s">
        <v>385</v>
      </c>
      <c r="E87" s="142" t="s">
        <v>544</v>
      </c>
      <c r="F87" s="143">
        <v>235</v>
      </c>
      <c r="G87" s="143"/>
      <c r="H87" s="144">
        <v>77</v>
      </c>
      <c r="I87" s="144" t="s">
        <v>610</v>
      </c>
      <c r="J87" s="145" t="s">
        <v>611</v>
      </c>
      <c r="K87" s="146">
        <f t="shared" si="18"/>
        <v>-158</v>
      </c>
      <c r="L87" s="147">
        <f t="shared" si="19"/>
        <v>-0.67234042553191486</v>
      </c>
      <c r="M87" s="143" t="s">
        <v>556</v>
      </c>
      <c r="N87" s="140">
        <v>43522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25</v>
      </c>
      <c r="B88" s="130">
        <v>42067</v>
      </c>
      <c r="C88" s="130"/>
      <c r="D88" s="131" t="s">
        <v>612</v>
      </c>
      <c r="E88" s="132" t="s">
        <v>544</v>
      </c>
      <c r="F88" s="133">
        <v>185</v>
      </c>
      <c r="G88" s="132"/>
      <c r="H88" s="132">
        <v>224</v>
      </c>
      <c r="I88" s="134" t="s">
        <v>613</v>
      </c>
      <c r="J88" s="135" t="s">
        <v>576</v>
      </c>
      <c r="K88" s="136">
        <f t="shared" si="18"/>
        <v>39</v>
      </c>
      <c r="L88" s="137">
        <f t="shared" si="19"/>
        <v>0.21081081081081082</v>
      </c>
      <c r="M88" s="132" t="s">
        <v>546</v>
      </c>
      <c r="N88" s="138">
        <v>42647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39">
        <v>26</v>
      </c>
      <c r="B89" s="140">
        <v>42090</v>
      </c>
      <c r="C89" s="140"/>
      <c r="D89" s="148" t="s">
        <v>614</v>
      </c>
      <c r="E89" s="143" t="s">
        <v>544</v>
      </c>
      <c r="F89" s="143">
        <v>49.5</v>
      </c>
      <c r="G89" s="144"/>
      <c r="H89" s="144">
        <v>15.85</v>
      </c>
      <c r="I89" s="144">
        <v>67</v>
      </c>
      <c r="J89" s="145" t="s">
        <v>615</v>
      </c>
      <c r="K89" s="144">
        <f t="shared" si="18"/>
        <v>-33.65</v>
      </c>
      <c r="L89" s="149">
        <f t="shared" si="19"/>
        <v>-0.67979797979797973</v>
      </c>
      <c r="M89" s="143" t="s">
        <v>556</v>
      </c>
      <c r="N89" s="150">
        <v>43627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27</v>
      </c>
      <c r="B90" s="130">
        <v>42093</v>
      </c>
      <c r="C90" s="130"/>
      <c r="D90" s="131" t="s">
        <v>616</v>
      </c>
      <c r="E90" s="132" t="s">
        <v>544</v>
      </c>
      <c r="F90" s="133">
        <v>183.5</v>
      </c>
      <c r="G90" s="132"/>
      <c r="H90" s="132">
        <v>219</v>
      </c>
      <c r="I90" s="134">
        <v>218</v>
      </c>
      <c r="J90" s="135" t="s">
        <v>617</v>
      </c>
      <c r="K90" s="136">
        <f t="shared" si="18"/>
        <v>35.5</v>
      </c>
      <c r="L90" s="137">
        <f t="shared" si="19"/>
        <v>0.19346049046321526</v>
      </c>
      <c r="M90" s="132" t="s">
        <v>546</v>
      </c>
      <c r="N90" s="138">
        <v>42103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28</v>
      </c>
      <c r="B91" s="130">
        <v>42114</v>
      </c>
      <c r="C91" s="130"/>
      <c r="D91" s="131" t="s">
        <v>618</v>
      </c>
      <c r="E91" s="132" t="s">
        <v>544</v>
      </c>
      <c r="F91" s="133">
        <f>(227+237)/2</f>
        <v>232</v>
      </c>
      <c r="G91" s="132"/>
      <c r="H91" s="132">
        <v>298</v>
      </c>
      <c r="I91" s="134">
        <v>298</v>
      </c>
      <c r="J91" s="135" t="s">
        <v>576</v>
      </c>
      <c r="K91" s="136">
        <f t="shared" si="18"/>
        <v>66</v>
      </c>
      <c r="L91" s="137">
        <f t="shared" si="19"/>
        <v>0.28448275862068967</v>
      </c>
      <c r="M91" s="132" t="s">
        <v>546</v>
      </c>
      <c r="N91" s="138">
        <v>42823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29</v>
      </c>
      <c r="B92" s="130">
        <v>42128</v>
      </c>
      <c r="C92" s="130"/>
      <c r="D92" s="131" t="s">
        <v>619</v>
      </c>
      <c r="E92" s="132" t="s">
        <v>555</v>
      </c>
      <c r="F92" s="133">
        <v>385</v>
      </c>
      <c r="G92" s="132"/>
      <c r="H92" s="132">
        <f>212.5+331</f>
        <v>543.5</v>
      </c>
      <c r="I92" s="134">
        <v>510</v>
      </c>
      <c r="J92" s="135" t="s">
        <v>620</v>
      </c>
      <c r="K92" s="136">
        <f t="shared" si="18"/>
        <v>158.5</v>
      </c>
      <c r="L92" s="137">
        <f t="shared" si="19"/>
        <v>0.41168831168831171</v>
      </c>
      <c r="M92" s="132" t="s">
        <v>546</v>
      </c>
      <c r="N92" s="138">
        <v>42235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30</v>
      </c>
      <c r="B93" s="130">
        <v>42128</v>
      </c>
      <c r="C93" s="130"/>
      <c r="D93" s="131" t="s">
        <v>621</v>
      </c>
      <c r="E93" s="132" t="s">
        <v>555</v>
      </c>
      <c r="F93" s="133">
        <v>115.5</v>
      </c>
      <c r="G93" s="132"/>
      <c r="H93" s="132">
        <v>146</v>
      </c>
      <c r="I93" s="134">
        <v>142</v>
      </c>
      <c r="J93" s="135" t="s">
        <v>622</v>
      </c>
      <c r="K93" s="136">
        <f t="shared" si="18"/>
        <v>30.5</v>
      </c>
      <c r="L93" s="137">
        <f t="shared" si="19"/>
        <v>0.26406926406926406</v>
      </c>
      <c r="M93" s="132" t="s">
        <v>546</v>
      </c>
      <c r="N93" s="138">
        <v>42202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31</v>
      </c>
      <c r="B94" s="130">
        <v>42151</v>
      </c>
      <c r="C94" s="130"/>
      <c r="D94" s="131" t="s">
        <v>500</v>
      </c>
      <c r="E94" s="132" t="s">
        <v>555</v>
      </c>
      <c r="F94" s="133">
        <v>237.5</v>
      </c>
      <c r="G94" s="132"/>
      <c r="H94" s="132">
        <v>279.5</v>
      </c>
      <c r="I94" s="134">
        <v>278</v>
      </c>
      <c r="J94" s="135" t="s">
        <v>576</v>
      </c>
      <c r="K94" s="136">
        <f t="shared" si="18"/>
        <v>42</v>
      </c>
      <c r="L94" s="137">
        <f t="shared" si="19"/>
        <v>0.17684210526315788</v>
      </c>
      <c r="M94" s="132" t="s">
        <v>546</v>
      </c>
      <c r="N94" s="138">
        <v>42222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32</v>
      </c>
      <c r="B95" s="130">
        <v>42174</v>
      </c>
      <c r="C95" s="130"/>
      <c r="D95" s="131" t="s">
        <v>594</v>
      </c>
      <c r="E95" s="132" t="s">
        <v>544</v>
      </c>
      <c r="F95" s="133">
        <v>340</v>
      </c>
      <c r="G95" s="132"/>
      <c r="H95" s="132">
        <v>448</v>
      </c>
      <c r="I95" s="134">
        <v>448</v>
      </c>
      <c r="J95" s="135" t="s">
        <v>576</v>
      </c>
      <c r="K95" s="136">
        <f t="shared" si="18"/>
        <v>108</v>
      </c>
      <c r="L95" s="137">
        <f t="shared" si="19"/>
        <v>0.31764705882352939</v>
      </c>
      <c r="M95" s="132" t="s">
        <v>546</v>
      </c>
      <c r="N95" s="138">
        <v>43018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33</v>
      </c>
      <c r="B96" s="130">
        <v>42191</v>
      </c>
      <c r="C96" s="130"/>
      <c r="D96" s="131" t="s">
        <v>623</v>
      </c>
      <c r="E96" s="132" t="s">
        <v>544</v>
      </c>
      <c r="F96" s="133">
        <v>390</v>
      </c>
      <c r="G96" s="132"/>
      <c r="H96" s="132">
        <v>460</v>
      </c>
      <c r="I96" s="134">
        <v>460</v>
      </c>
      <c r="J96" s="135" t="s">
        <v>576</v>
      </c>
      <c r="K96" s="136">
        <f t="shared" ref="K96:K116" si="20">H96-F96</f>
        <v>70</v>
      </c>
      <c r="L96" s="137">
        <f t="shared" ref="L96:L116" si="21">K96/F96</f>
        <v>0.17948717948717949</v>
      </c>
      <c r="M96" s="132" t="s">
        <v>546</v>
      </c>
      <c r="N96" s="138">
        <v>42478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39">
        <v>34</v>
      </c>
      <c r="B97" s="140">
        <v>42195</v>
      </c>
      <c r="C97" s="140"/>
      <c r="D97" s="141" t="s">
        <v>624</v>
      </c>
      <c r="E97" s="142" t="s">
        <v>544</v>
      </c>
      <c r="F97" s="143">
        <v>122.5</v>
      </c>
      <c r="G97" s="143"/>
      <c r="H97" s="144">
        <v>61</v>
      </c>
      <c r="I97" s="144">
        <v>172</v>
      </c>
      <c r="J97" s="145" t="s">
        <v>625</v>
      </c>
      <c r="K97" s="146">
        <f t="shared" si="20"/>
        <v>-61.5</v>
      </c>
      <c r="L97" s="147">
        <f t="shared" si="21"/>
        <v>-0.50204081632653064</v>
      </c>
      <c r="M97" s="143" t="s">
        <v>556</v>
      </c>
      <c r="N97" s="140">
        <v>43333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35</v>
      </c>
      <c r="B98" s="130">
        <v>42219</v>
      </c>
      <c r="C98" s="130"/>
      <c r="D98" s="131" t="s">
        <v>626</v>
      </c>
      <c r="E98" s="132" t="s">
        <v>544</v>
      </c>
      <c r="F98" s="133">
        <v>297.5</v>
      </c>
      <c r="G98" s="132"/>
      <c r="H98" s="132">
        <v>350</v>
      </c>
      <c r="I98" s="134">
        <v>360</v>
      </c>
      <c r="J98" s="135" t="s">
        <v>627</v>
      </c>
      <c r="K98" s="136">
        <f t="shared" si="20"/>
        <v>52.5</v>
      </c>
      <c r="L98" s="137">
        <f t="shared" si="21"/>
        <v>0.17647058823529413</v>
      </c>
      <c r="M98" s="132" t="s">
        <v>546</v>
      </c>
      <c r="N98" s="138">
        <v>42232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36</v>
      </c>
      <c r="B99" s="130">
        <v>42219</v>
      </c>
      <c r="C99" s="130"/>
      <c r="D99" s="131" t="s">
        <v>628</v>
      </c>
      <c r="E99" s="132" t="s">
        <v>544</v>
      </c>
      <c r="F99" s="133">
        <v>115.5</v>
      </c>
      <c r="G99" s="132"/>
      <c r="H99" s="132">
        <v>149</v>
      </c>
      <c r="I99" s="134">
        <v>140</v>
      </c>
      <c r="J99" s="135" t="s">
        <v>629</v>
      </c>
      <c r="K99" s="136">
        <f t="shared" si="20"/>
        <v>33.5</v>
      </c>
      <c r="L99" s="137">
        <f t="shared" si="21"/>
        <v>0.29004329004329005</v>
      </c>
      <c r="M99" s="132" t="s">
        <v>546</v>
      </c>
      <c r="N99" s="138">
        <v>42740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37</v>
      </c>
      <c r="B100" s="130">
        <v>42251</v>
      </c>
      <c r="C100" s="130"/>
      <c r="D100" s="131" t="s">
        <v>500</v>
      </c>
      <c r="E100" s="132" t="s">
        <v>544</v>
      </c>
      <c r="F100" s="133">
        <v>226</v>
      </c>
      <c r="G100" s="132"/>
      <c r="H100" s="132">
        <v>292</v>
      </c>
      <c r="I100" s="134">
        <v>292</v>
      </c>
      <c r="J100" s="135" t="s">
        <v>630</v>
      </c>
      <c r="K100" s="136">
        <f t="shared" si="20"/>
        <v>66</v>
      </c>
      <c r="L100" s="137">
        <f t="shared" si="21"/>
        <v>0.29203539823008851</v>
      </c>
      <c r="M100" s="132" t="s">
        <v>546</v>
      </c>
      <c r="N100" s="138">
        <v>42286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38</v>
      </c>
      <c r="B101" s="130">
        <v>42254</v>
      </c>
      <c r="C101" s="130"/>
      <c r="D101" s="131" t="s">
        <v>618</v>
      </c>
      <c r="E101" s="132" t="s">
        <v>544</v>
      </c>
      <c r="F101" s="133">
        <v>232.5</v>
      </c>
      <c r="G101" s="132"/>
      <c r="H101" s="132">
        <v>312.5</v>
      </c>
      <c r="I101" s="134">
        <v>310</v>
      </c>
      <c r="J101" s="135" t="s">
        <v>576</v>
      </c>
      <c r="K101" s="136">
        <f t="shared" si="20"/>
        <v>80</v>
      </c>
      <c r="L101" s="137">
        <f t="shared" si="21"/>
        <v>0.34408602150537637</v>
      </c>
      <c r="M101" s="132" t="s">
        <v>546</v>
      </c>
      <c r="N101" s="138">
        <v>42823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39</v>
      </c>
      <c r="B102" s="130">
        <v>42268</v>
      </c>
      <c r="C102" s="130"/>
      <c r="D102" s="131" t="s">
        <v>631</v>
      </c>
      <c r="E102" s="132" t="s">
        <v>544</v>
      </c>
      <c r="F102" s="133">
        <v>196.5</v>
      </c>
      <c r="G102" s="132"/>
      <c r="H102" s="132">
        <v>238</v>
      </c>
      <c r="I102" s="134">
        <v>238</v>
      </c>
      <c r="J102" s="135" t="s">
        <v>630</v>
      </c>
      <c r="K102" s="136">
        <f t="shared" si="20"/>
        <v>41.5</v>
      </c>
      <c r="L102" s="137">
        <f t="shared" si="21"/>
        <v>0.21119592875318066</v>
      </c>
      <c r="M102" s="132" t="s">
        <v>546</v>
      </c>
      <c r="N102" s="138">
        <v>42291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40</v>
      </c>
      <c r="B103" s="130">
        <v>42271</v>
      </c>
      <c r="C103" s="130"/>
      <c r="D103" s="131" t="s">
        <v>574</v>
      </c>
      <c r="E103" s="132" t="s">
        <v>544</v>
      </c>
      <c r="F103" s="133">
        <v>65</v>
      </c>
      <c r="G103" s="132"/>
      <c r="H103" s="132">
        <v>82</v>
      </c>
      <c r="I103" s="134">
        <v>82</v>
      </c>
      <c r="J103" s="135" t="s">
        <v>630</v>
      </c>
      <c r="K103" s="136">
        <f t="shared" si="20"/>
        <v>17</v>
      </c>
      <c r="L103" s="137">
        <f t="shared" si="21"/>
        <v>0.26153846153846155</v>
      </c>
      <c r="M103" s="132" t="s">
        <v>546</v>
      </c>
      <c r="N103" s="138">
        <v>42578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41</v>
      </c>
      <c r="B104" s="130">
        <v>42291</v>
      </c>
      <c r="C104" s="130"/>
      <c r="D104" s="131" t="s">
        <v>632</v>
      </c>
      <c r="E104" s="132" t="s">
        <v>544</v>
      </c>
      <c r="F104" s="133">
        <v>144</v>
      </c>
      <c r="G104" s="132"/>
      <c r="H104" s="132">
        <v>182.5</v>
      </c>
      <c r="I104" s="134">
        <v>181</v>
      </c>
      <c r="J104" s="135" t="s">
        <v>630</v>
      </c>
      <c r="K104" s="136">
        <f t="shared" si="20"/>
        <v>38.5</v>
      </c>
      <c r="L104" s="137">
        <f t="shared" si="21"/>
        <v>0.2673611111111111</v>
      </c>
      <c r="M104" s="132" t="s">
        <v>546</v>
      </c>
      <c r="N104" s="138">
        <v>42817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42</v>
      </c>
      <c r="B105" s="130">
        <v>42291</v>
      </c>
      <c r="C105" s="130"/>
      <c r="D105" s="131" t="s">
        <v>633</v>
      </c>
      <c r="E105" s="132" t="s">
        <v>544</v>
      </c>
      <c r="F105" s="133">
        <v>264</v>
      </c>
      <c r="G105" s="132"/>
      <c r="H105" s="132">
        <v>311</v>
      </c>
      <c r="I105" s="134">
        <v>311</v>
      </c>
      <c r="J105" s="135" t="s">
        <v>630</v>
      </c>
      <c r="K105" s="136">
        <f t="shared" si="20"/>
        <v>47</v>
      </c>
      <c r="L105" s="137">
        <f t="shared" si="21"/>
        <v>0.17803030303030304</v>
      </c>
      <c r="M105" s="132" t="s">
        <v>546</v>
      </c>
      <c r="N105" s="138">
        <v>42604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43</v>
      </c>
      <c r="B106" s="130">
        <v>42318</v>
      </c>
      <c r="C106" s="130"/>
      <c r="D106" s="131" t="s">
        <v>634</v>
      </c>
      <c r="E106" s="132" t="s">
        <v>555</v>
      </c>
      <c r="F106" s="133">
        <v>549.5</v>
      </c>
      <c r="G106" s="132"/>
      <c r="H106" s="132">
        <v>630</v>
      </c>
      <c r="I106" s="134">
        <v>630</v>
      </c>
      <c r="J106" s="135" t="s">
        <v>630</v>
      </c>
      <c r="K106" s="136">
        <f t="shared" si="20"/>
        <v>80.5</v>
      </c>
      <c r="L106" s="137">
        <f t="shared" si="21"/>
        <v>0.1464968152866242</v>
      </c>
      <c r="M106" s="132" t="s">
        <v>546</v>
      </c>
      <c r="N106" s="138">
        <v>42419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44</v>
      </c>
      <c r="B107" s="130">
        <v>42342</v>
      </c>
      <c r="C107" s="130"/>
      <c r="D107" s="131" t="s">
        <v>635</v>
      </c>
      <c r="E107" s="132" t="s">
        <v>544</v>
      </c>
      <c r="F107" s="133">
        <v>1027.5</v>
      </c>
      <c r="G107" s="132"/>
      <c r="H107" s="132">
        <v>1315</v>
      </c>
      <c r="I107" s="134">
        <v>1250</v>
      </c>
      <c r="J107" s="135" t="s">
        <v>630</v>
      </c>
      <c r="K107" s="136">
        <f t="shared" si="20"/>
        <v>287.5</v>
      </c>
      <c r="L107" s="137">
        <f t="shared" si="21"/>
        <v>0.27980535279805352</v>
      </c>
      <c r="M107" s="132" t="s">
        <v>546</v>
      </c>
      <c r="N107" s="138">
        <v>43244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45</v>
      </c>
      <c r="B108" s="130">
        <v>42367</v>
      </c>
      <c r="C108" s="130"/>
      <c r="D108" s="131" t="s">
        <v>636</v>
      </c>
      <c r="E108" s="132" t="s">
        <v>544</v>
      </c>
      <c r="F108" s="133">
        <v>465</v>
      </c>
      <c r="G108" s="132"/>
      <c r="H108" s="132">
        <v>540</v>
      </c>
      <c r="I108" s="134">
        <v>540</v>
      </c>
      <c r="J108" s="135" t="s">
        <v>630</v>
      </c>
      <c r="K108" s="136">
        <f t="shared" si="20"/>
        <v>75</v>
      </c>
      <c r="L108" s="137">
        <f t="shared" si="21"/>
        <v>0.16129032258064516</v>
      </c>
      <c r="M108" s="132" t="s">
        <v>546</v>
      </c>
      <c r="N108" s="138">
        <v>42530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46</v>
      </c>
      <c r="B109" s="130">
        <v>42380</v>
      </c>
      <c r="C109" s="130"/>
      <c r="D109" s="131" t="s">
        <v>386</v>
      </c>
      <c r="E109" s="132" t="s">
        <v>555</v>
      </c>
      <c r="F109" s="133">
        <v>81</v>
      </c>
      <c r="G109" s="132"/>
      <c r="H109" s="132">
        <v>110</v>
      </c>
      <c r="I109" s="134">
        <v>110</v>
      </c>
      <c r="J109" s="135" t="s">
        <v>630</v>
      </c>
      <c r="K109" s="136">
        <f t="shared" si="20"/>
        <v>29</v>
      </c>
      <c r="L109" s="137">
        <f t="shared" si="21"/>
        <v>0.35802469135802467</v>
      </c>
      <c r="M109" s="132" t="s">
        <v>546</v>
      </c>
      <c r="N109" s="138">
        <v>42745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47</v>
      </c>
      <c r="B110" s="130">
        <v>42382</v>
      </c>
      <c r="C110" s="130"/>
      <c r="D110" s="131" t="s">
        <v>637</v>
      </c>
      <c r="E110" s="132" t="s">
        <v>555</v>
      </c>
      <c r="F110" s="133">
        <v>417.5</v>
      </c>
      <c r="G110" s="132"/>
      <c r="H110" s="132">
        <v>547</v>
      </c>
      <c r="I110" s="134">
        <v>535</v>
      </c>
      <c r="J110" s="135" t="s">
        <v>630</v>
      </c>
      <c r="K110" s="136">
        <f t="shared" si="20"/>
        <v>129.5</v>
      </c>
      <c r="L110" s="137">
        <f t="shared" si="21"/>
        <v>0.31017964071856285</v>
      </c>
      <c r="M110" s="132" t="s">
        <v>546</v>
      </c>
      <c r="N110" s="138">
        <v>42578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48</v>
      </c>
      <c r="B111" s="130">
        <v>42408</v>
      </c>
      <c r="C111" s="130"/>
      <c r="D111" s="131" t="s">
        <v>638</v>
      </c>
      <c r="E111" s="132" t="s">
        <v>544</v>
      </c>
      <c r="F111" s="133">
        <v>650</v>
      </c>
      <c r="G111" s="132"/>
      <c r="H111" s="132">
        <v>800</v>
      </c>
      <c r="I111" s="134">
        <v>800</v>
      </c>
      <c r="J111" s="135" t="s">
        <v>630</v>
      </c>
      <c r="K111" s="136">
        <f t="shared" si="20"/>
        <v>150</v>
      </c>
      <c r="L111" s="137">
        <f t="shared" si="21"/>
        <v>0.23076923076923078</v>
      </c>
      <c r="M111" s="132" t="s">
        <v>546</v>
      </c>
      <c r="N111" s="138">
        <v>43154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49</v>
      </c>
      <c r="B112" s="130">
        <v>42433</v>
      </c>
      <c r="C112" s="130"/>
      <c r="D112" s="131" t="s">
        <v>231</v>
      </c>
      <c r="E112" s="132" t="s">
        <v>544</v>
      </c>
      <c r="F112" s="133">
        <v>437.5</v>
      </c>
      <c r="G112" s="132"/>
      <c r="H112" s="132">
        <v>504.5</v>
      </c>
      <c r="I112" s="134">
        <v>522</v>
      </c>
      <c r="J112" s="135" t="s">
        <v>639</v>
      </c>
      <c r="K112" s="136">
        <f t="shared" si="20"/>
        <v>67</v>
      </c>
      <c r="L112" s="137">
        <f t="shared" si="21"/>
        <v>0.15314285714285714</v>
      </c>
      <c r="M112" s="132" t="s">
        <v>546</v>
      </c>
      <c r="N112" s="138">
        <v>42480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50</v>
      </c>
      <c r="B113" s="130">
        <v>42438</v>
      </c>
      <c r="C113" s="130"/>
      <c r="D113" s="131" t="s">
        <v>640</v>
      </c>
      <c r="E113" s="132" t="s">
        <v>544</v>
      </c>
      <c r="F113" s="133">
        <v>189.5</v>
      </c>
      <c r="G113" s="132"/>
      <c r="H113" s="132">
        <v>218</v>
      </c>
      <c r="I113" s="134">
        <v>218</v>
      </c>
      <c r="J113" s="135" t="s">
        <v>630</v>
      </c>
      <c r="K113" s="136">
        <f t="shared" si="20"/>
        <v>28.5</v>
      </c>
      <c r="L113" s="137">
        <f t="shared" si="21"/>
        <v>0.15039577836411611</v>
      </c>
      <c r="M113" s="132" t="s">
        <v>546</v>
      </c>
      <c r="N113" s="138">
        <v>43034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39">
        <v>51</v>
      </c>
      <c r="B114" s="140">
        <v>42471</v>
      </c>
      <c r="C114" s="140"/>
      <c r="D114" s="148" t="s">
        <v>641</v>
      </c>
      <c r="E114" s="143" t="s">
        <v>544</v>
      </c>
      <c r="F114" s="143">
        <v>36.5</v>
      </c>
      <c r="G114" s="144"/>
      <c r="H114" s="144">
        <v>15.85</v>
      </c>
      <c r="I114" s="144">
        <v>60</v>
      </c>
      <c r="J114" s="145" t="s">
        <v>642</v>
      </c>
      <c r="K114" s="146">
        <f t="shared" si="20"/>
        <v>-20.65</v>
      </c>
      <c r="L114" s="147">
        <f t="shared" si="21"/>
        <v>-0.5657534246575342</v>
      </c>
      <c r="M114" s="143" t="s">
        <v>556</v>
      </c>
      <c r="N114" s="151">
        <v>43627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52</v>
      </c>
      <c r="B115" s="130">
        <v>42472</v>
      </c>
      <c r="C115" s="130"/>
      <c r="D115" s="131" t="s">
        <v>643</v>
      </c>
      <c r="E115" s="132" t="s">
        <v>544</v>
      </c>
      <c r="F115" s="133">
        <v>93</v>
      </c>
      <c r="G115" s="132"/>
      <c r="H115" s="132">
        <v>149</v>
      </c>
      <c r="I115" s="134">
        <v>140</v>
      </c>
      <c r="J115" s="135" t="s">
        <v>644</v>
      </c>
      <c r="K115" s="136">
        <f t="shared" si="20"/>
        <v>56</v>
      </c>
      <c r="L115" s="137">
        <f t="shared" si="21"/>
        <v>0.60215053763440862</v>
      </c>
      <c r="M115" s="132" t="s">
        <v>546</v>
      </c>
      <c r="N115" s="138">
        <v>42740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53</v>
      </c>
      <c r="B116" s="130">
        <v>42472</v>
      </c>
      <c r="C116" s="130"/>
      <c r="D116" s="131" t="s">
        <v>645</v>
      </c>
      <c r="E116" s="132" t="s">
        <v>544</v>
      </c>
      <c r="F116" s="133">
        <v>130</v>
      </c>
      <c r="G116" s="132"/>
      <c r="H116" s="132">
        <v>150</v>
      </c>
      <c r="I116" s="134" t="s">
        <v>646</v>
      </c>
      <c r="J116" s="135" t="s">
        <v>630</v>
      </c>
      <c r="K116" s="136">
        <f t="shared" si="20"/>
        <v>20</v>
      </c>
      <c r="L116" s="137">
        <f t="shared" si="21"/>
        <v>0.15384615384615385</v>
      </c>
      <c r="M116" s="132" t="s">
        <v>546</v>
      </c>
      <c r="N116" s="138">
        <v>42564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54</v>
      </c>
      <c r="B117" s="130">
        <v>42473</v>
      </c>
      <c r="C117" s="130"/>
      <c r="D117" s="131" t="s">
        <v>647</v>
      </c>
      <c r="E117" s="132" t="s">
        <v>544</v>
      </c>
      <c r="F117" s="133">
        <v>196</v>
      </c>
      <c r="G117" s="132"/>
      <c r="H117" s="132">
        <v>299</v>
      </c>
      <c r="I117" s="134">
        <v>299</v>
      </c>
      <c r="J117" s="135" t="s">
        <v>630</v>
      </c>
      <c r="K117" s="136">
        <v>103</v>
      </c>
      <c r="L117" s="137">
        <v>0.52551020408163296</v>
      </c>
      <c r="M117" s="132" t="s">
        <v>546</v>
      </c>
      <c r="N117" s="138">
        <v>42620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55</v>
      </c>
      <c r="B118" s="130">
        <v>42473</v>
      </c>
      <c r="C118" s="130"/>
      <c r="D118" s="131" t="s">
        <v>648</v>
      </c>
      <c r="E118" s="132" t="s">
        <v>544</v>
      </c>
      <c r="F118" s="133">
        <v>88</v>
      </c>
      <c r="G118" s="132"/>
      <c r="H118" s="132">
        <v>103</v>
      </c>
      <c r="I118" s="134">
        <v>103</v>
      </c>
      <c r="J118" s="135" t="s">
        <v>630</v>
      </c>
      <c r="K118" s="136">
        <v>15</v>
      </c>
      <c r="L118" s="137">
        <v>0.170454545454545</v>
      </c>
      <c r="M118" s="132" t="s">
        <v>546</v>
      </c>
      <c r="N118" s="138">
        <v>42530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56</v>
      </c>
      <c r="B119" s="130">
        <v>42492</v>
      </c>
      <c r="C119" s="130"/>
      <c r="D119" s="131" t="s">
        <v>649</v>
      </c>
      <c r="E119" s="132" t="s">
        <v>544</v>
      </c>
      <c r="F119" s="133">
        <v>127.5</v>
      </c>
      <c r="G119" s="132"/>
      <c r="H119" s="132">
        <v>148</v>
      </c>
      <c r="I119" s="134" t="s">
        <v>650</v>
      </c>
      <c r="J119" s="135" t="s">
        <v>630</v>
      </c>
      <c r="K119" s="136">
        <f>H119-F119</f>
        <v>20.5</v>
      </c>
      <c r="L119" s="137">
        <f>K119/F119</f>
        <v>0.16078431372549021</v>
      </c>
      <c r="M119" s="132" t="s">
        <v>546</v>
      </c>
      <c r="N119" s="138">
        <v>42564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57</v>
      </c>
      <c r="B120" s="130">
        <v>42493</v>
      </c>
      <c r="C120" s="130"/>
      <c r="D120" s="131" t="s">
        <v>651</v>
      </c>
      <c r="E120" s="132" t="s">
        <v>544</v>
      </c>
      <c r="F120" s="133">
        <v>675</v>
      </c>
      <c r="G120" s="132"/>
      <c r="H120" s="132">
        <v>815</v>
      </c>
      <c r="I120" s="134" t="s">
        <v>652</v>
      </c>
      <c r="J120" s="135" t="s">
        <v>630</v>
      </c>
      <c r="K120" s="136">
        <f>H120-F120</f>
        <v>140</v>
      </c>
      <c r="L120" s="137">
        <f>K120/F120</f>
        <v>0.2074074074074074</v>
      </c>
      <c r="M120" s="132" t="s">
        <v>546</v>
      </c>
      <c r="N120" s="138">
        <v>43154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9">
        <v>58</v>
      </c>
      <c r="B121" s="140">
        <v>42522</v>
      </c>
      <c r="C121" s="140"/>
      <c r="D121" s="141" t="s">
        <v>653</v>
      </c>
      <c r="E121" s="142" t="s">
        <v>544</v>
      </c>
      <c r="F121" s="143">
        <v>500</v>
      </c>
      <c r="G121" s="143"/>
      <c r="H121" s="144">
        <v>232.5</v>
      </c>
      <c r="I121" s="144" t="s">
        <v>654</v>
      </c>
      <c r="J121" s="145" t="s">
        <v>655</v>
      </c>
      <c r="K121" s="146">
        <f>H121-F121</f>
        <v>-267.5</v>
      </c>
      <c r="L121" s="147">
        <f>K121/F121</f>
        <v>-0.53500000000000003</v>
      </c>
      <c r="M121" s="143" t="s">
        <v>556</v>
      </c>
      <c r="N121" s="140">
        <v>43735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59</v>
      </c>
      <c r="B122" s="130">
        <v>42527</v>
      </c>
      <c r="C122" s="130"/>
      <c r="D122" s="131" t="s">
        <v>502</v>
      </c>
      <c r="E122" s="132" t="s">
        <v>544</v>
      </c>
      <c r="F122" s="133">
        <v>110</v>
      </c>
      <c r="G122" s="132"/>
      <c r="H122" s="132">
        <v>126.5</v>
      </c>
      <c r="I122" s="134">
        <v>125</v>
      </c>
      <c r="J122" s="135" t="s">
        <v>582</v>
      </c>
      <c r="K122" s="136">
        <f>H122-F122</f>
        <v>16.5</v>
      </c>
      <c r="L122" s="137">
        <f>K122/F122</f>
        <v>0.15</v>
      </c>
      <c r="M122" s="132" t="s">
        <v>546</v>
      </c>
      <c r="N122" s="138">
        <v>42552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60</v>
      </c>
      <c r="B123" s="130">
        <v>42538</v>
      </c>
      <c r="C123" s="130"/>
      <c r="D123" s="131" t="s">
        <v>656</v>
      </c>
      <c r="E123" s="132" t="s">
        <v>544</v>
      </c>
      <c r="F123" s="133">
        <v>44</v>
      </c>
      <c r="G123" s="132"/>
      <c r="H123" s="132">
        <v>69.5</v>
      </c>
      <c r="I123" s="134">
        <v>69.5</v>
      </c>
      <c r="J123" s="135" t="s">
        <v>657</v>
      </c>
      <c r="K123" s="136">
        <f>H123-F123</f>
        <v>25.5</v>
      </c>
      <c r="L123" s="137">
        <f>K123/F123</f>
        <v>0.57954545454545459</v>
      </c>
      <c r="M123" s="132" t="s">
        <v>546</v>
      </c>
      <c r="N123" s="138">
        <v>42977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61</v>
      </c>
      <c r="B124" s="130">
        <v>42549</v>
      </c>
      <c r="C124" s="130"/>
      <c r="D124" s="131" t="s">
        <v>658</v>
      </c>
      <c r="E124" s="132" t="s">
        <v>544</v>
      </c>
      <c r="F124" s="133">
        <v>262.5</v>
      </c>
      <c r="G124" s="132"/>
      <c r="H124" s="132">
        <v>340</v>
      </c>
      <c r="I124" s="134">
        <v>333</v>
      </c>
      <c r="J124" s="135" t="s">
        <v>659</v>
      </c>
      <c r="K124" s="136">
        <v>77.5</v>
      </c>
      <c r="L124" s="137">
        <v>0.29523809523809502</v>
      </c>
      <c r="M124" s="132" t="s">
        <v>546</v>
      </c>
      <c r="N124" s="138">
        <v>43017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62</v>
      </c>
      <c r="B125" s="130">
        <v>42549</v>
      </c>
      <c r="C125" s="130"/>
      <c r="D125" s="131" t="s">
        <v>660</v>
      </c>
      <c r="E125" s="132" t="s">
        <v>544</v>
      </c>
      <c r="F125" s="133">
        <v>840</v>
      </c>
      <c r="G125" s="132"/>
      <c r="H125" s="132">
        <v>1230</v>
      </c>
      <c r="I125" s="134">
        <v>1230</v>
      </c>
      <c r="J125" s="135" t="s">
        <v>630</v>
      </c>
      <c r="K125" s="136">
        <v>390</v>
      </c>
      <c r="L125" s="137">
        <v>0.46428571428571402</v>
      </c>
      <c r="M125" s="132" t="s">
        <v>546</v>
      </c>
      <c r="N125" s="138">
        <v>42649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52">
        <v>63</v>
      </c>
      <c r="B126" s="153">
        <v>42556</v>
      </c>
      <c r="C126" s="153"/>
      <c r="D126" s="154" t="s">
        <v>661</v>
      </c>
      <c r="E126" s="155" t="s">
        <v>544</v>
      </c>
      <c r="F126" s="155">
        <v>395</v>
      </c>
      <c r="G126" s="156"/>
      <c r="H126" s="156">
        <f>(468.5+342.5)/2</f>
        <v>405.5</v>
      </c>
      <c r="I126" s="156">
        <v>510</v>
      </c>
      <c r="J126" s="157" t="s">
        <v>662</v>
      </c>
      <c r="K126" s="158">
        <f t="shared" ref="K126:K132" si="22">H126-F126</f>
        <v>10.5</v>
      </c>
      <c r="L126" s="159">
        <f t="shared" ref="L126:L132" si="23">K126/F126</f>
        <v>2.6582278481012658E-2</v>
      </c>
      <c r="M126" s="155" t="s">
        <v>563</v>
      </c>
      <c r="N126" s="153">
        <v>43606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39">
        <v>64</v>
      </c>
      <c r="B127" s="140">
        <v>42584</v>
      </c>
      <c r="C127" s="140"/>
      <c r="D127" s="141" t="s">
        <v>663</v>
      </c>
      <c r="E127" s="142" t="s">
        <v>555</v>
      </c>
      <c r="F127" s="143">
        <f>169.5-12.8</f>
        <v>156.69999999999999</v>
      </c>
      <c r="G127" s="143"/>
      <c r="H127" s="144">
        <v>77</v>
      </c>
      <c r="I127" s="144" t="s">
        <v>664</v>
      </c>
      <c r="J127" s="145" t="s">
        <v>665</v>
      </c>
      <c r="K127" s="146">
        <f t="shared" si="22"/>
        <v>-79.699999999999989</v>
      </c>
      <c r="L127" s="147">
        <f t="shared" si="23"/>
        <v>-0.50861518825781749</v>
      </c>
      <c r="M127" s="143" t="s">
        <v>556</v>
      </c>
      <c r="N127" s="140">
        <v>43522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9">
        <v>65</v>
      </c>
      <c r="B128" s="140">
        <v>42586</v>
      </c>
      <c r="C128" s="140"/>
      <c r="D128" s="141" t="s">
        <v>666</v>
      </c>
      <c r="E128" s="142" t="s">
        <v>544</v>
      </c>
      <c r="F128" s="143">
        <v>400</v>
      </c>
      <c r="G128" s="143"/>
      <c r="H128" s="144">
        <v>305</v>
      </c>
      <c r="I128" s="144">
        <v>475</v>
      </c>
      <c r="J128" s="145" t="s">
        <v>667</v>
      </c>
      <c r="K128" s="146">
        <f t="shared" si="22"/>
        <v>-95</v>
      </c>
      <c r="L128" s="147">
        <f t="shared" si="23"/>
        <v>-0.23749999999999999</v>
      </c>
      <c r="M128" s="143" t="s">
        <v>556</v>
      </c>
      <c r="N128" s="140">
        <v>43606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66</v>
      </c>
      <c r="B129" s="130">
        <v>42593</v>
      </c>
      <c r="C129" s="130"/>
      <c r="D129" s="131" t="s">
        <v>668</v>
      </c>
      <c r="E129" s="132" t="s">
        <v>544</v>
      </c>
      <c r="F129" s="133">
        <v>86.5</v>
      </c>
      <c r="G129" s="132"/>
      <c r="H129" s="132">
        <v>130</v>
      </c>
      <c r="I129" s="134">
        <v>130</v>
      </c>
      <c r="J129" s="135" t="s">
        <v>669</v>
      </c>
      <c r="K129" s="136">
        <f t="shared" si="22"/>
        <v>43.5</v>
      </c>
      <c r="L129" s="137">
        <f t="shared" si="23"/>
        <v>0.50289017341040465</v>
      </c>
      <c r="M129" s="132" t="s">
        <v>546</v>
      </c>
      <c r="N129" s="138">
        <v>43091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9">
        <v>67</v>
      </c>
      <c r="B130" s="140">
        <v>42600</v>
      </c>
      <c r="C130" s="140"/>
      <c r="D130" s="141" t="s">
        <v>119</v>
      </c>
      <c r="E130" s="142" t="s">
        <v>544</v>
      </c>
      <c r="F130" s="143">
        <v>133.5</v>
      </c>
      <c r="G130" s="143"/>
      <c r="H130" s="144">
        <v>126.5</v>
      </c>
      <c r="I130" s="144">
        <v>178</v>
      </c>
      <c r="J130" s="145" t="s">
        <v>670</v>
      </c>
      <c r="K130" s="146">
        <f t="shared" si="22"/>
        <v>-7</v>
      </c>
      <c r="L130" s="147">
        <f t="shared" si="23"/>
        <v>-5.2434456928838954E-2</v>
      </c>
      <c r="M130" s="143" t="s">
        <v>556</v>
      </c>
      <c r="N130" s="140">
        <v>42615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68</v>
      </c>
      <c r="B131" s="130">
        <v>42613</v>
      </c>
      <c r="C131" s="130"/>
      <c r="D131" s="131" t="s">
        <v>671</v>
      </c>
      <c r="E131" s="132" t="s">
        <v>544</v>
      </c>
      <c r="F131" s="133">
        <v>560</v>
      </c>
      <c r="G131" s="132"/>
      <c r="H131" s="132">
        <v>725</v>
      </c>
      <c r="I131" s="134">
        <v>725</v>
      </c>
      <c r="J131" s="135" t="s">
        <v>576</v>
      </c>
      <c r="K131" s="136">
        <f t="shared" si="22"/>
        <v>165</v>
      </c>
      <c r="L131" s="137">
        <f t="shared" si="23"/>
        <v>0.29464285714285715</v>
      </c>
      <c r="M131" s="132" t="s">
        <v>546</v>
      </c>
      <c r="N131" s="138">
        <v>42456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69</v>
      </c>
      <c r="B132" s="130">
        <v>42614</v>
      </c>
      <c r="C132" s="130"/>
      <c r="D132" s="131" t="s">
        <v>672</v>
      </c>
      <c r="E132" s="132" t="s">
        <v>544</v>
      </c>
      <c r="F132" s="133">
        <v>160.5</v>
      </c>
      <c r="G132" s="132"/>
      <c r="H132" s="132">
        <v>210</v>
      </c>
      <c r="I132" s="134">
        <v>210</v>
      </c>
      <c r="J132" s="135" t="s">
        <v>576</v>
      </c>
      <c r="K132" s="136">
        <f t="shared" si="22"/>
        <v>49.5</v>
      </c>
      <c r="L132" s="137">
        <f t="shared" si="23"/>
        <v>0.30841121495327101</v>
      </c>
      <c r="M132" s="132" t="s">
        <v>546</v>
      </c>
      <c r="N132" s="138">
        <v>42871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70</v>
      </c>
      <c r="B133" s="130">
        <v>42646</v>
      </c>
      <c r="C133" s="130"/>
      <c r="D133" s="131" t="s">
        <v>395</v>
      </c>
      <c r="E133" s="132" t="s">
        <v>544</v>
      </c>
      <c r="F133" s="133">
        <v>430</v>
      </c>
      <c r="G133" s="132"/>
      <c r="H133" s="132">
        <v>596</v>
      </c>
      <c r="I133" s="134">
        <v>575</v>
      </c>
      <c r="J133" s="135" t="s">
        <v>673</v>
      </c>
      <c r="K133" s="136">
        <v>166</v>
      </c>
      <c r="L133" s="137">
        <v>0.38604651162790699</v>
      </c>
      <c r="M133" s="132" t="s">
        <v>546</v>
      </c>
      <c r="N133" s="138">
        <v>42769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71</v>
      </c>
      <c r="B134" s="130">
        <v>42657</v>
      </c>
      <c r="C134" s="130"/>
      <c r="D134" s="131" t="s">
        <v>674</v>
      </c>
      <c r="E134" s="132" t="s">
        <v>544</v>
      </c>
      <c r="F134" s="133">
        <v>280</v>
      </c>
      <c r="G134" s="132"/>
      <c r="H134" s="132">
        <v>345</v>
      </c>
      <c r="I134" s="134">
        <v>345</v>
      </c>
      <c r="J134" s="135" t="s">
        <v>576</v>
      </c>
      <c r="K134" s="136">
        <f t="shared" ref="K134:K139" si="24">H134-F134</f>
        <v>65</v>
      </c>
      <c r="L134" s="137">
        <f>K134/F134</f>
        <v>0.23214285714285715</v>
      </c>
      <c r="M134" s="132" t="s">
        <v>546</v>
      </c>
      <c r="N134" s="138">
        <v>42814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72</v>
      </c>
      <c r="B135" s="130">
        <v>42657</v>
      </c>
      <c r="C135" s="130"/>
      <c r="D135" s="131" t="s">
        <v>675</v>
      </c>
      <c r="E135" s="132" t="s">
        <v>544</v>
      </c>
      <c r="F135" s="133">
        <v>245</v>
      </c>
      <c r="G135" s="132"/>
      <c r="H135" s="132">
        <v>325.5</v>
      </c>
      <c r="I135" s="134">
        <v>330</v>
      </c>
      <c r="J135" s="135" t="s">
        <v>676</v>
      </c>
      <c r="K135" s="136">
        <f t="shared" si="24"/>
        <v>80.5</v>
      </c>
      <c r="L135" s="137">
        <f>K135/F135</f>
        <v>0.32857142857142857</v>
      </c>
      <c r="M135" s="132" t="s">
        <v>546</v>
      </c>
      <c r="N135" s="138">
        <v>42769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73</v>
      </c>
      <c r="B136" s="130">
        <v>42660</v>
      </c>
      <c r="C136" s="130"/>
      <c r="D136" s="131" t="s">
        <v>677</v>
      </c>
      <c r="E136" s="132" t="s">
        <v>544</v>
      </c>
      <c r="F136" s="133">
        <v>125</v>
      </c>
      <c r="G136" s="132"/>
      <c r="H136" s="132">
        <v>160</v>
      </c>
      <c r="I136" s="134">
        <v>160</v>
      </c>
      <c r="J136" s="135" t="s">
        <v>630</v>
      </c>
      <c r="K136" s="136">
        <f t="shared" si="24"/>
        <v>35</v>
      </c>
      <c r="L136" s="137">
        <v>0.28000000000000003</v>
      </c>
      <c r="M136" s="132" t="s">
        <v>546</v>
      </c>
      <c r="N136" s="138">
        <v>42803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74</v>
      </c>
      <c r="B137" s="130">
        <v>42660</v>
      </c>
      <c r="C137" s="130"/>
      <c r="D137" s="131" t="s">
        <v>678</v>
      </c>
      <c r="E137" s="132" t="s">
        <v>544</v>
      </c>
      <c r="F137" s="133">
        <v>114</v>
      </c>
      <c r="G137" s="132"/>
      <c r="H137" s="132">
        <v>145</v>
      </c>
      <c r="I137" s="134">
        <v>145</v>
      </c>
      <c r="J137" s="135" t="s">
        <v>630</v>
      </c>
      <c r="K137" s="136">
        <f t="shared" si="24"/>
        <v>31</v>
      </c>
      <c r="L137" s="137">
        <f>K137/F137</f>
        <v>0.27192982456140352</v>
      </c>
      <c r="M137" s="132" t="s">
        <v>546</v>
      </c>
      <c r="N137" s="138">
        <v>42859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75</v>
      </c>
      <c r="B138" s="130">
        <v>42660</v>
      </c>
      <c r="C138" s="130"/>
      <c r="D138" s="131" t="s">
        <v>679</v>
      </c>
      <c r="E138" s="132" t="s">
        <v>544</v>
      </c>
      <c r="F138" s="133">
        <v>212</v>
      </c>
      <c r="G138" s="132"/>
      <c r="H138" s="132">
        <v>280</v>
      </c>
      <c r="I138" s="134">
        <v>276</v>
      </c>
      <c r="J138" s="135" t="s">
        <v>680</v>
      </c>
      <c r="K138" s="136">
        <f t="shared" si="24"/>
        <v>68</v>
      </c>
      <c r="L138" s="137">
        <f>K138/F138</f>
        <v>0.32075471698113206</v>
      </c>
      <c r="M138" s="132" t="s">
        <v>546</v>
      </c>
      <c r="N138" s="138">
        <v>42858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76</v>
      </c>
      <c r="B139" s="130">
        <v>42678</v>
      </c>
      <c r="C139" s="130"/>
      <c r="D139" s="131" t="s">
        <v>438</v>
      </c>
      <c r="E139" s="132" t="s">
        <v>544</v>
      </c>
      <c r="F139" s="133">
        <v>155</v>
      </c>
      <c r="G139" s="132"/>
      <c r="H139" s="132">
        <v>210</v>
      </c>
      <c r="I139" s="134">
        <v>210</v>
      </c>
      <c r="J139" s="135" t="s">
        <v>681</v>
      </c>
      <c r="K139" s="136">
        <f t="shared" si="24"/>
        <v>55</v>
      </c>
      <c r="L139" s="137">
        <f>K139/F139</f>
        <v>0.35483870967741937</v>
      </c>
      <c r="M139" s="132" t="s">
        <v>546</v>
      </c>
      <c r="N139" s="138">
        <v>42944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39">
        <v>77</v>
      </c>
      <c r="B140" s="140">
        <v>42710</v>
      </c>
      <c r="C140" s="140"/>
      <c r="D140" s="141" t="s">
        <v>682</v>
      </c>
      <c r="E140" s="142" t="s">
        <v>544</v>
      </c>
      <c r="F140" s="143">
        <v>150.5</v>
      </c>
      <c r="G140" s="143"/>
      <c r="H140" s="144">
        <v>72.5</v>
      </c>
      <c r="I140" s="144">
        <v>174</v>
      </c>
      <c r="J140" s="145" t="s">
        <v>683</v>
      </c>
      <c r="K140" s="146">
        <v>-78</v>
      </c>
      <c r="L140" s="147">
        <v>-0.51827242524916906</v>
      </c>
      <c r="M140" s="143" t="s">
        <v>556</v>
      </c>
      <c r="N140" s="140">
        <v>43333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78</v>
      </c>
      <c r="B141" s="130">
        <v>42712</v>
      </c>
      <c r="C141" s="130"/>
      <c r="D141" s="131" t="s">
        <v>684</v>
      </c>
      <c r="E141" s="132" t="s">
        <v>544</v>
      </c>
      <c r="F141" s="133">
        <v>380</v>
      </c>
      <c r="G141" s="132"/>
      <c r="H141" s="132">
        <v>478</v>
      </c>
      <c r="I141" s="134">
        <v>468</v>
      </c>
      <c r="J141" s="135" t="s">
        <v>630</v>
      </c>
      <c r="K141" s="136">
        <f>H141-F141</f>
        <v>98</v>
      </c>
      <c r="L141" s="137">
        <f>K141/F141</f>
        <v>0.25789473684210529</v>
      </c>
      <c r="M141" s="132" t="s">
        <v>546</v>
      </c>
      <c r="N141" s="138">
        <v>43025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79</v>
      </c>
      <c r="B142" s="130">
        <v>42734</v>
      </c>
      <c r="C142" s="130"/>
      <c r="D142" s="131" t="s">
        <v>118</v>
      </c>
      <c r="E142" s="132" t="s">
        <v>544</v>
      </c>
      <c r="F142" s="133">
        <v>305</v>
      </c>
      <c r="G142" s="132"/>
      <c r="H142" s="132">
        <v>375</v>
      </c>
      <c r="I142" s="134">
        <v>375</v>
      </c>
      <c r="J142" s="135" t="s">
        <v>630</v>
      </c>
      <c r="K142" s="136">
        <f>H142-F142</f>
        <v>70</v>
      </c>
      <c r="L142" s="137">
        <f>K142/F142</f>
        <v>0.22950819672131148</v>
      </c>
      <c r="M142" s="132" t="s">
        <v>546</v>
      </c>
      <c r="N142" s="138">
        <v>42768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80</v>
      </c>
      <c r="B143" s="130">
        <v>42739</v>
      </c>
      <c r="C143" s="130"/>
      <c r="D143" s="131" t="s">
        <v>102</v>
      </c>
      <c r="E143" s="132" t="s">
        <v>544</v>
      </c>
      <c r="F143" s="133">
        <v>99.5</v>
      </c>
      <c r="G143" s="132"/>
      <c r="H143" s="132">
        <v>158</v>
      </c>
      <c r="I143" s="134">
        <v>158</v>
      </c>
      <c r="J143" s="135" t="s">
        <v>630</v>
      </c>
      <c r="K143" s="136">
        <f>H143-F143</f>
        <v>58.5</v>
      </c>
      <c r="L143" s="137">
        <f>K143/F143</f>
        <v>0.5879396984924623</v>
      </c>
      <c r="M143" s="132" t="s">
        <v>546</v>
      </c>
      <c r="N143" s="138">
        <v>42898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81</v>
      </c>
      <c r="B144" s="130">
        <v>42739</v>
      </c>
      <c r="C144" s="130"/>
      <c r="D144" s="131" t="s">
        <v>102</v>
      </c>
      <c r="E144" s="132" t="s">
        <v>544</v>
      </c>
      <c r="F144" s="133">
        <v>99.5</v>
      </c>
      <c r="G144" s="132"/>
      <c r="H144" s="132">
        <v>158</v>
      </c>
      <c r="I144" s="134">
        <v>158</v>
      </c>
      <c r="J144" s="135" t="s">
        <v>630</v>
      </c>
      <c r="K144" s="136">
        <v>58.5</v>
      </c>
      <c r="L144" s="137">
        <v>0.58793969849246197</v>
      </c>
      <c r="M144" s="132" t="s">
        <v>546</v>
      </c>
      <c r="N144" s="138">
        <v>42898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82</v>
      </c>
      <c r="B145" s="130">
        <v>42786</v>
      </c>
      <c r="C145" s="130"/>
      <c r="D145" s="131" t="s">
        <v>204</v>
      </c>
      <c r="E145" s="132" t="s">
        <v>544</v>
      </c>
      <c r="F145" s="133">
        <v>140.5</v>
      </c>
      <c r="G145" s="132"/>
      <c r="H145" s="132">
        <v>220</v>
      </c>
      <c r="I145" s="134">
        <v>220</v>
      </c>
      <c r="J145" s="135" t="s">
        <v>630</v>
      </c>
      <c r="K145" s="136">
        <f>H145-F145</f>
        <v>79.5</v>
      </c>
      <c r="L145" s="137">
        <f>K145/F145</f>
        <v>0.5658362989323843</v>
      </c>
      <c r="M145" s="132" t="s">
        <v>546</v>
      </c>
      <c r="N145" s="138">
        <v>42864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83</v>
      </c>
      <c r="B146" s="130">
        <v>42786</v>
      </c>
      <c r="C146" s="130"/>
      <c r="D146" s="131" t="s">
        <v>685</v>
      </c>
      <c r="E146" s="132" t="s">
        <v>544</v>
      </c>
      <c r="F146" s="133">
        <v>202.5</v>
      </c>
      <c r="G146" s="132"/>
      <c r="H146" s="132">
        <v>234</v>
      </c>
      <c r="I146" s="134">
        <v>234</v>
      </c>
      <c r="J146" s="135" t="s">
        <v>630</v>
      </c>
      <c r="K146" s="136">
        <v>31.5</v>
      </c>
      <c r="L146" s="137">
        <v>0.155555555555556</v>
      </c>
      <c r="M146" s="132" t="s">
        <v>546</v>
      </c>
      <c r="N146" s="138">
        <v>42836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84</v>
      </c>
      <c r="B147" s="130">
        <v>42818</v>
      </c>
      <c r="C147" s="130"/>
      <c r="D147" s="131" t="s">
        <v>686</v>
      </c>
      <c r="E147" s="132" t="s">
        <v>544</v>
      </c>
      <c r="F147" s="133">
        <v>300.5</v>
      </c>
      <c r="G147" s="132"/>
      <c r="H147" s="132">
        <v>417.5</v>
      </c>
      <c r="I147" s="134">
        <v>420</v>
      </c>
      <c r="J147" s="135" t="s">
        <v>687</v>
      </c>
      <c r="K147" s="136">
        <f>H147-F147</f>
        <v>117</v>
      </c>
      <c r="L147" s="137">
        <f>K147/F147</f>
        <v>0.38935108153078202</v>
      </c>
      <c r="M147" s="132" t="s">
        <v>546</v>
      </c>
      <c r="N147" s="138">
        <v>43070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85</v>
      </c>
      <c r="B148" s="130">
        <v>42818</v>
      </c>
      <c r="C148" s="130"/>
      <c r="D148" s="131" t="s">
        <v>660</v>
      </c>
      <c r="E148" s="132" t="s">
        <v>544</v>
      </c>
      <c r="F148" s="133">
        <v>850</v>
      </c>
      <c r="G148" s="132"/>
      <c r="H148" s="132">
        <v>1042.5</v>
      </c>
      <c r="I148" s="134">
        <v>1023</v>
      </c>
      <c r="J148" s="135" t="s">
        <v>688</v>
      </c>
      <c r="K148" s="136">
        <v>192.5</v>
      </c>
      <c r="L148" s="137">
        <v>0.22647058823529401</v>
      </c>
      <c r="M148" s="132" t="s">
        <v>546</v>
      </c>
      <c r="N148" s="138">
        <v>42830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86</v>
      </c>
      <c r="B149" s="130">
        <v>42830</v>
      </c>
      <c r="C149" s="130"/>
      <c r="D149" s="131" t="s">
        <v>464</v>
      </c>
      <c r="E149" s="132" t="s">
        <v>544</v>
      </c>
      <c r="F149" s="133">
        <v>785</v>
      </c>
      <c r="G149" s="132"/>
      <c r="H149" s="132">
        <v>930</v>
      </c>
      <c r="I149" s="134">
        <v>920</v>
      </c>
      <c r="J149" s="135" t="s">
        <v>689</v>
      </c>
      <c r="K149" s="136">
        <f>H149-F149</f>
        <v>145</v>
      </c>
      <c r="L149" s="137">
        <f>K149/F149</f>
        <v>0.18471337579617833</v>
      </c>
      <c r="M149" s="132" t="s">
        <v>546</v>
      </c>
      <c r="N149" s="138">
        <v>42976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9">
        <v>87</v>
      </c>
      <c r="B150" s="140">
        <v>42831</v>
      </c>
      <c r="C150" s="140"/>
      <c r="D150" s="141" t="s">
        <v>690</v>
      </c>
      <c r="E150" s="142" t="s">
        <v>544</v>
      </c>
      <c r="F150" s="143">
        <v>40</v>
      </c>
      <c r="G150" s="143"/>
      <c r="H150" s="144">
        <v>13.1</v>
      </c>
      <c r="I150" s="144">
        <v>60</v>
      </c>
      <c r="J150" s="145" t="s">
        <v>691</v>
      </c>
      <c r="K150" s="146">
        <v>-26.9</v>
      </c>
      <c r="L150" s="147">
        <v>-0.67249999999999999</v>
      </c>
      <c r="M150" s="143" t="s">
        <v>556</v>
      </c>
      <c r="N150" s="140">
        <v>43138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88</v>
      </c>
      <c r="B151" s="130">
        <v>42837</v>
      </c>
      <c r="C151" s="130"/>
      <c r="D151" s="131" t="s">
        <v>100</v>
      </c>
      <c r="E151" s="132" t="s">
        <v>544</v>
      </c>
      <c r="F151" s="133">
        <v>289.5</v>
      </c>
      <c r="G151" s="132"/>
      <c r="H151" s="132">
        <v>354</v>
      </c>
      <c r="I151" s="134">
        <v>360</v>
      </c>
      <c r="J151" s="135" t="s">
        <v>692</v>
      </c>
      <c r="K151" s="136">
        <f t="shared" ref="K151:K159" si="25">H151-F151</f>
        <v>64.5</v>
      </c>
      <c r="L151" s="137">
        <f t="shared" ref="L151:L159" si="26">K151/F151</f>
        <v>0.22279792746113988</v>
      </c>
      <c r="M151" s="132" t="s">
        <v>546</v>
      </c>
      <c r="N151" s="138">
        <v>43040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89</v>
      </c>
      <c r="B152" s="130">
        <v>42845</v>
      </c>
      <c r="C152" s="130"/>
      <c r="D152" s="131" t="s">
        <v>412</v>
      </c>
      <c r="E152" s="132" t="s">
        <v>544</v>
      </c>
      <c r="F152" s="133">
        <v>700</v>
      </c>
      <c r="G152" s="132"/>
      <c r="H152" s="132">
        <v>840</v>
      </c>
      <c r="I152" s="134">
        <v>840</v>
      </c>
      <c r="J152" s="135" t="s">
        <v>693</v>
      </c>
      <c r="K152" s="136">
        <f t="shared" si="25"/>
        <v>140</v>
      </c>
      <c r="L152" s="137">
        <f t="shared" si="26"/>
        <v>0.2</v>
      </c>
      <c r="M152" s="132" t="s">
        <v>546</v>
      </c>
      <c r="N152" s="138">
        <v>42893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90</v>
      </c>
      <c r="B153" s="130">
        <v>42887</v>
      </c>
      <c r="C153" s="130"/>
      <c r="D153" s="131" t="s">
        <v>694</v>
      </c>
      <c r="E153" s="132" t="s">
        <v>544</v>
      </c>
      <c r="F153" s="133">
        <v>130</v>
      </c>
      <c r="G153" s="132"/>
      <c r="H153" s="132">
        <v>144.25</v>
      </c>
      <c r="I153" s="134">
        <v>170</v>
      </c>
      <c r="J153" s="135" t="s">
        <v>695</v>
      </c>
      <c r="K153" s="136">
        <f t="shared" si="25"/>
        <v>14.25</v>
      </c>
      <c r="L153" s="137">
        <f t="shared" si="26"/>
        <v>0.10961538461538461</v>
      </c>
      <c r="M153" s="132" t="s">
        <v>546</v>
      </c>
      <c r="N153" s="138">
        <v>43675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91</v>
      </c>
      <c r="B154" s="130">
        <v>42901</v>
      </c>
      <c r="C154" s="130"/>
      <c r="D154" s="131" t="s">
        <v>696</v>
      </c>
      <c r="E154" s="132" t="s">
        <v>544</v>
      </c>
      <c r="F154" s="133">
        <v>214.5</v>
      </c>
      <c r="G154" s="132"/>
      <c r="H154" s="132">
        <v>262</v>
      </c>
      <c r="I154" s="134">
        <v>262</v>
      </c>
      <c r="J154" s="135" t="s">
        <v>565</v>
      </c>
      <c r="K154" s="136">
        <f t="shared" si="25"/>
        <v>47.5</v>
      </c>
      <c r="L154" s="137">
        <f t="shared" si="26"/>
        <v>0.22144522144522144</v>
      </c>
      <c r="M154" s="132" t="s">
        <v>546</v>
      </c>
      <c r="N154" s="138">
        <v>42977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60">
        <v>92</v>
      </c>
      <c r="B155" s="161">
        <v>42933</v>
      </c>
      <c r="C155" s="161"/>
      <c r="D155" s="162" t="s">
        <v>697</v>
      </c>
      <c r="E155" s="163" t="s">
        <v>544</v>
      </c>
      <c r="F155" s="164">
        <v>370</v>
      </c>
      <c r="G155" s="163"/>
      <c r="H155" s="163">
        <v>447.5</v>
      </c>
      <c r="I155" s="165">
        <v>450</v>
      </c>
      <c r="J155" s="166" t="s">
        <v>630</v>
      </c>
      <c r="K155" s="136">
        <f t="shared" si="25"/>
        <v>77.5</v>
      </c>
      <c r="L155" s="167">
        <f t="shared" si="26"/>
        <v>0.20945945945945946</v>
      </c>
      <c r="M155" s="163" t="s">
        <v>546</v>
      </c>
      <c r="N155" s="168">
        <v>43035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60">
        <v>93</v>
      </c>
      <c r="B156" s="161">
        <v>42943</v>
      </c>
      <c r="C156" s="161"/>
      <c r="D156" s="162" t="s">
        <v>202</v>
      </c>
      <c r="E156" s="163" t="s">
        <v>544</v>
      </c>
      <c r="F156" s="164">
        <v>657.5</v>
      </c>
      <c r="G156" s="163"/>
      <c r="H156" s="163">
        <v>825</v>
      </c>
      <c r="I156" s="165">
        <v>820</v>
      </c>
      <c r="J156" s="166" t="s">
        <v>630</v>
      </c>
      <c r="K156" s="136">
        <f t="shared" si="25"/>
        <v>167.5</v>
      </c>
      <c r="L156" s="167">
        <f t="shared" si="26"/>
        <v>0.25475285171102663</v>
      </c>
      <c r="M156" s="163" t="s">
        <v>546</v>
      </c>
      <c r="N156" s="168">
        <v>43090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94</v>
      </c>
      <c r="B157" s="130">
        <v>42964</v>
      </c>
      <c r="C157" s="130"/>
      <c r="D157" s="131" t="s">
        <v>373</v>
      </c>
      <c r="E157" s="132" t="s">
        <v>544</v>
      </c>
      <c r="F157" s="133">
        <v>605</v>
      </c>
      <c r="G157" s="132"/>
      <c r="H157" s="132">
        <v>750</v>
      </c>
      <c r="I157" s="134">
        <v>750</v>
      </c>
      <c r="J157" s="135" t="s">
        <v>689</v>
      </c>
      <c r="K157" s="136">
        <f t="shared" si="25"/>
        <v>145</v>
      </c>
      <c r="L157" s="137">
        <f t="shared" si="26"/>
        <v>0.23966942148760331</v>
      </c>
      <c r="M157" s="132" t="s">
        <v>546</v>
      </c>
      <c r="N157" s="138">
        <v>43027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9">
        <v>95</v>
      </c>
      <c r="B158" s="140">
        <v>42979</v>
      </c>
      <c r="C158" s="140"/>
      <c r="D158" s="148" t="s">
        <v>698</v>
      </c>
      <c r="E158" s="143" t="s">
        <v>544</v>
      </c>
      <c r="F158" s="143">
        <v>255</v>
      </c>
      <c r="G158" s="144"/>
      <c r="H158" s="144">
        <v>217.25</v>
      </c>
      <c r="I158" s="144">
        <v>320</v>
      </c>
      <c r="J158" s="145" t="s">
        <v>699</v>
      </c>
      <c r="K158" s="146">
        <f t="shared" si="25"/>
        <v>-37.75</v>
      </c>
      <c r="L158" s="149">
        <f t="shared" si="26"/>
        <v>-0.14803921568627451</v>
      </c>
      <c r="M158" s="143" t="s">
        <v>556</v>
      </c>
      <c r="N158" s="140">
        <v>43661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96</v>
      </c>
      <c r="B159" s="130">
        <v>42997</v>
      </c>
      <c r="C159" s="130"/>
      <c r="D159" s="131" t="s">
        <v>700</v>
      </c>
      <c r="E159" s="132" t="s">
        <v>544</v>
      </c>
      <c r="F159" s="133">
        <v>215</v>
      </c>
      <c r="G159" s="132"/>
      <c r="H159" s="132">
        <v>258</v>
      </c>
      <c r="I159" s="134">
        <v>258</v>
      </c>
      <c r="J159" s="135" t="s">
        <v>630</v>
      </c>
      <c r="K159" s="136">
        <f t="shared" si="25"/>
        <v>43</v>
      </c>
      <c r="L159" s="137">
        <f t="shared" si="26"/>
        <v>0.2</v>
      </c>
      <c r="M159" s="132" t="s">
        <v>546</v>
      </c>
      <c r="N159" s="138">
        <v>43040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97</v>
      </c>
      <c r="B160" s="130">
        <v>42997</v>
      </c>
      <c r="C160" s="130"/>
      <c r="D160" s="131" t="s">
        <v>700</v>
      </c>
      <c r="E160" s="132" t="s">
        <v>544</v>
      </c>
      <c r="F160" s="133">
        <v>215</v>
      </c>
      <c r="G160" s="132"/>
      <c r="H160" s="132">
        <v>258</v>
      </c>
      <c r="I160" s="134">
        <v>258</v>
      </c>
      <c r="J160" s="166" t="s">
        <v>630</v>
      </c>
      <c r="K160" s="136">
        <v>43</v>
      </c>
      <c r="L160" s="137">
        <v>0.2</v>
      </c>
      <c r="M160" s="132" t="s">
        <v>546</v>
      </c>
      <c r="N160" s="138">
        <v>43040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60">
        <v>98</v>
      </c>
      <c r="B161" s="161">
        <v>42998</v>
      </c>
      <c r="C161" s="161"/>
      <c r="D161" s="162" t="s">
        <v>701</v>
      </c>
      <c r="E161" s="163" t="s">
        <v>544</v>
      </c>
      <c r="F161" s="133">
        <v>75</v>
      </c>
      <c r="G161" s="163"/>
      <c r="H161" s="163">
        <v>90</v>
      </c>
      <c r="I161" s="165">
        <v>90</v>
      </c>
      <c r="J161" s="135" t="s">
        <v>702</v>
      </c>
      <c r="K161" s="136">
        <f t="shared" ref="K161:K166" si="27">H161-F161</f>
        <v>15</v>
      </c>
      <c r="L161" s="137">
        <f t="shared" ref="L161:L166" si="28">K161/F161</f>
        <v>0.2</v>
      </c>
      <c r="M161" s="132" t="s">
        <v>546</v>
      </c>
      <c r="N161" s="138">
        <v>43019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60">
        <v>99</v>
      </c>
      <c r="B162" s="161">
        <v>43011</v>
      </c>
      <c r="C162" s="161"/>
      <c r="D162" s="162" t="s">
        <v>703</v>
      </c>
      <c r="E162" s="163" t="s">
        <v>544</v>
      </c>
      <c r="F162" s="164">
        <v>315</v>
      </c>
      <c r="G162" s="163"/>
      <c r="H162" s="163">
        <v>392</v>
      </c>
      <c r="I162" s="165">
        <v>384</v>
      </c>
      <c r="J162" s="166" t="s">
        <v>704</v>
      </c>
      <c r="K162" s="136">
        <f t="shared" si="27"/>
        <v>77</v>
      </c>
      <c r="L162" s="167">
        <f t="shared" si="28"/>
        <v>0.24444444444444444</v>
      </c>
      <c r="M162" s="163" t="s">
        <v>546</v>
      </c>
      <c r="N162" s="168">
        <v>43017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60">
        <v>100</v>
      </c>
      <c r="B163" s="161">
        <v>43013</v>
      </c>
      <c r="C163" s="161"/>
      <c r="D163" s="162" t="s">
        <v>442</v>
      </c>
      <c r="E163" s="163" t="s">
        <v>544</v>
      </c>
      <c r="F163" s="164">
        <v>145</v>
      </c>
      <c r="G163" s="163"/>
      <c r="H163" s="163">
        <v>179</v>
      </c>
      <c r="I163" s="165">
        <v>180</v>
      </c>
      <c r="J163" s="166" t="s">
        <v>705</v>
      </c>
      <c r="K163" s="136">
        <f t="shared" si="27"/>
        <v>34</v>
      </c>
      <c r="L163" s="167">
        <f t="shared" si="28"/>
        <v>0.23448275862068965</v>
      </c>
      <c r="M163" s="163" t="s">
        <v>546</v>
      </c>
      <c r="N163" s="168">
        <v>43025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60">
        <v>101</v>
      </c>
      <c r="B164" s="161">
        <v>43014</v>
      </c>
      <c r="C164" s="161"/>
      <c r="D164" s="162" t="s">
        <v>348</v>
      </c>
      <c r="E164" s="163" t="s">
        <v>544</v>
      </c>
      <c r="F164" s="164">
        <v>256</v>
      </c>
      <c r="G164" s="163"/>
      <c r="H164" s="163">
        <v>323</v>
      </c>
      <c r="I164" s="165">
        <v>320</v>
      </c>
      <c r="J164" s="166" t="s">
        <v>630</v>
      </c>
      <c r="K164" s="136">
        <f t="shared" si="27"/>
        <v>67</v>
      </c>
      <c r="L164" s="167">
        <f t="shared" si="28"/>
        <v>0.26171875</v>
      </c>
      <c r="M164" s="163" t="s">
        <v>546</v>
      </c>
      <c r="N164" s="168">
        <v>43067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0">
        <v>102</v>
      </c>
      <c r="B165" s="161">
        <v>43017</v>
      </c>
      <c r="C165" s="161"/>
      <c r="D165" s="162" t="s">
        <v>362</v>
      </c>
      <c r="E165" s="163" t="s">
        <v>544</v>
      </c>
      <c r="F165" s="164">
        <v>137.5</v>
      </c>
      <c r="G165" s="163"/>
      <c r="H165" s="163">
        <v>184</v>
      </c>
      <c r="I165" s="165">
        <v>183</v>
      </c>
      <c r="J165" s="166" t="s">
        <v>706</v>
      </c>
      <c r="K165" s="136">
        <f t="shared" si="27"/>
        <v>46.5</v>
      </c>
      <c r="L165" s="167">
        <f t="shared" si="28"/>
        <v>0.33818181818181819</v>
      </c>
      <c r="M165" s="163" t="s">
        <v>546</v>
      </c>
      <c r="N165" s="168">
        <v>43108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60">
        <v>103</v>
      </c>
      <c r="B166" s="161">
        <v>43018</v>
      </c>
      <c r="C166" s="161"/>
      <c r="D166" s="162" t="s">
        <v>707</v>
      </c>
      <c r="E166" s="163" t="s">
        <v>544</v>
      </c>
      <c r="F166" s="164">
        <v>125.5</v>
      </c>
      <c r="G166" s="163"/>
      <c r="H166" s="163">
        <v>158</v>
      </c>
      <c r="I166" s="165">
        <v>155</v>
      </c>
      <c r="J166" s="166" t="s">
        <v>708</v>
      </c>
      <c r="K166" s="136">
        <f t="shared" si="27"/>
        <v>32.5</v>
      </c>
      <c r="L166" s="167">
        <f t="shared" si="28"/>
        <v>0.25896414342629481</v>
      </c>
      <c r="M166" s="163" t="s">
        <v>546</v>
      </c>
      <c r="N166" s="168">
        <v>43067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60">
        <v>104</v>
      </c>
      <c r="B167" s="161">
        <v>43018</v>
      </c>
      <c r="C167" s="161"/>
      <c r="D167" s="162" t="s">
        <v>709</v>
      </c>
      <c r="E167" s="163" t="s">
        <v>544</v>
      </c>
      <c r="F167" s="164">
        <v>895</v>
      </c>
      <c r="G167" s="163"/>
      <c r="H167" s="163">
        <v>1122.5</v>
      </c>
      <c r="I167" s="165">
        <v>1078</v>
      </c>
      <c r="J167" s="166" t="s">
        <v>710</v>
      </c>
      <c r="K167" s="136">
        <v>227.5</v>
      </c>
      <c r="L167" s="167">
        <v>0.25418994413407803</v>
      </c>
      <c r="M167" s="163" t="s">
        <v>546</v>
      </c>
      <c r="N167" s="168">
        <v>43117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60">
        <v>105</v>
      </c>
      <c r="B168" s="161">
        <v>43020</v>
      </c>
      <c r="C168" s="161"/>
      <c r="D168" s="162" t="s">
        <v>357</v>
      </c>
      <c r="E168" s="163" t="s">
        <v>544</v>
      </c>
      <c r="F168" s="164">
        <v>525</v>
      </c>
      <c r="G168" s="163"/>
      <c r="H168" s="163">
        <v>629</v>
      </c>
      <c r="I168" s="165">
        <v>629</v>
      </c>
      <c r="J168" s="166" t="s">
        <v>630</v>
      </c>
      <c r="K168" s="136">
        <v>104</v>
      </c>
      <c r="L168" s="167">
        <v>0.19809523809523799</v>
      </c>
      <c r="M168" s="163" t="s">
        <v>546</v>
      </c>
      <c r="N168" s="168">
        <v>43119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60">
        <v>106</v>
      </c>
      <c r="B169" s="161">
        <v>43046</v>
      </c>
      <c r="C169" s="161"/>
      <c r="D169" s="162" t="s">
        <v>390</v>
      </c>
      <c r="E169" s="163" t="s">
        <v>544</v>
      </c>
      <c r="F169" s="164">
        <v>740</v>
      </c>
      <c r="G169" s="163"/>
      <c r="H169" s="163">
        <v>892.5</v>
      </c>
      <c r="I169" s="165">
        <v>900</v>
      </c>
      <c r="J169" s="166" t="s">
        <v>711</v>
      </c>
      <c r="K169" s="136">
        <f>H169-F169</f>
        <v>152.5</v>
      </c>
      <c r="L169" s="167">
        <f>K169/F169</f>
        <v>0.20608108108108109</v>
      </c>
      <c r="M169" s="163" t="s">
        <v>546</v>
      </c>
      <c r="N169" s="168">
        <v>43052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107</v>
      </c>
      <c r="B170" s="130">
        <v>43073</v>
      </c>
      <c r="C170" s="130"/>
      <c r="D170" s="131" t="s">
        <v>712</v>
      </c>
      <c r="E170" s="132" t="s">
        <v>544</v>
      </c>
      <c r="F170" s="133">
        <v>118.5</v>
      </c>
      <c r="G170" s="132"/>
      <c r="H170" s="132">
        <v>143.5</v>
      </c>
      <c r="I170" s="134">
        <v>145</v>
      </c>
      <c r="J170" s="135" t="s">
        <v>713</v>
      </c>
      <c r="K170" s="136">
        <f>H170-F170</f>
        <v>25</v>
      </c>
      <c r="L170" s="137">
        <f>K170/F170</f>
        <v>0.2109704641350211</v>
      </c>
      <c r="M170" s="132" t="s">
        <v>546</v>
      </c>
      <c r="N170" s="138">
        <v>43097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108</v>
      </c>
      <c r="B171" s="140">
        <v>43090</v>
      </c>
      <c r="C171" s="140"/>
      <c r="D171" s="141" t="s">
        <v>417</v>
      </c>
      <c r="E171" s="142" t="s">
        <v>544</v>
      </c>
      <c r="F171" s="143">
        <v>715</v>
      </c>
      <c r="G171" s="143"/>
      <c r="H171" s="144">
        <v>500</v>
      </c>
      <c r="I171" s="144">
        <v>872</v>
      </c>
      <c r="J171" s="145" t="s">
        <v>714</v>
      </c>
      <c r="K171" s="146">
        <f>H171-F171</f>
        <v>-215</v>
      </c>
      <c r="L171" s="147">
        <f>K171/F171</f>
        <v>-0.30069930069930068</v>
      </c>
      <c r="M171" s="143" t="s">
        <v>556</v>
      </c>
      <c r="N171" s="140">
        <v>43670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109</v>
      </c>
      <c r="B172" s="130">
        <v>43098</v>
      </c>
      <c r="C172" s="130"/>
      <c r="D172" s="131" t="s">
        <v>703</v>
      </c>
      <c r="E172" s="132" t="s">
        <v>544</v>
      </c>
      <c r="F172" s="133">
        <v>435</v>
      </c>
      <c r="G172" s="132"/>
      <c r="H172" s="132">
        <v>542.5</v>
      </c>
      <c r="I172" s="134">
        <v>539</v>
      </c>
      <c r="J172" s="135" t="s">
        <v>630</v>
      </c>
      <c r="K172" s="136">
        <v>107.5</v>
      </c>
      <c r="L172" s="137">
        <v>0.247126436781609</v>
      </c>
      <c r="M172" s="132" t="s">
        <v>546</v>
      </c>
      <c r="N172" s="138">
        <v>43206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110</v>
      </c>
      <c r="B173" s="130">
        <v>43098</v>
      </c>
      <c r="C173" s="130"/>
      <c r="D173" s="131" t="s">
        <v>516</v>
      </c>
      <c r="E173" s="132" t="s">
        <v>544</v>
      </c>
      <c r="F173" s="133">
        <v>885</v>
      </c>
      <c r="G173" s="132"/>
      <c r="H173" s="132">
        <v>1090</v>
      </c>
      <c r="I173" s="134">
        <v>1084</v>
      </c>
      <c r="J173" s="135" t="s">
        <v>630</v>
      </c>
      <c r="K173" s="136">
        <v>205</v>
      </c>
      <c r="L173" s="137">
        <v>0.23163841807909599</v>
      </c>
      <c r="M173" s="132" t="s">
        <v>546</v>
      </c>
      <c r="N173" s="138">
        <v>43213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69">
        <v>111</v>
      </c>
      <c r="B174" s="170">
        <v>43192</v>
      </c>
      <c r="C174" s="170"/>
      <c r="D174" s="148" t="s">
        <v>715</v>
      </c>
      <c r="E174" s="143" t="s">
        <v>544</v>
      </c>
      <c r="F174" s="171">
        <v>478.5</v>
      </c>
      <c r="G174" s="143"/>
      <c r="H174" s="143">
        <v>442</v>
      </c>
      <c r="I174" s="144">
        <v>613</v>
      </c>
      <c r="J174" s="145" t="s">
        <v>716</v>
      </c>
      <c r="K174" s="146">
        <f>H174-F174</f>
        <v>-36.5</v>
      </c>
      <c r="L174" s="147">
        <f>K174/F174</f>
        <v>-7.6280041797283177E-2</v>
      </c>
      <c r="M174" s="143" t="s">
        <v>556</v>
      </c>
      <c r="N174" s="140">
        <v>43762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112</v>
      </c>
      <c r="B175" s="140">
        <v>43194</v>
      </c>
      <c r="C175" s="140"/>
      <c r="D175" s="141" t="s">
        <v>717</v>
      </c>
      <c r="E175" s="142" t="s">
        <v>544</v>
      </c>
      <c r="F175" s="143">
        <f>141.5-7.3</f>
        <v>134.19999999999999</v>
      </c>
      <c r="G175" s="143"/>
      <c r="H175" s="144">
        <v>77</v>
      </c>
      <c r="I175" s="144">
        <v>180</v>
      </c>
      <c r="J175" s="145" t="s">
        <v>718</v>
      </c>
      <c r="K175" s="146">
        <f>H175-F175</f>
        <v>-57.199999999999989</v>
      </c>
      <c r="L175" s="147">
        <f>K175/F175</f>
        <v>-0.42622950819672129</v>
      </c>
      <c r="M175" s="143" t="s">
        <v>556</v>
      </c>
      <c r="N175" s="140">
        <v>43522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113</v>
      </c>
      <c r="B176" s="140">
        <v>43209</v>
      </c>
      <c r="C176" s="140"/>
      <c r="D176" s="141" t="s">
        <v>719</v>
      </c>
      <c r="E176" s="142" t="s">
        <v>544</v>
      </c>
      <c r="F176" s="143">
        <v>430</v>
      </c>
      <c r="G176" s="143"/>
      <c r="H176" s="144">
        <v>220</v>
      </c>
      <c r="I176" s="144">
        <v>537</v>
      </c>
      <c r="J176" s="145" t="s">
        <v>720</v>
      </c>
      <c r="K176" s="146">
        <f>H176-F176</f>
        <v>-210</v>
      </c>
      <c r="L176" s="147">
        <f>K176/F176</f>
        <v>-0.48837209302325579</v>
      </c>
      <c r="M176" s="143" t="s">
        <v>556</v>
      </c>
      <c r="N176" s="140">
        <v>43252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0">
        <v>114</v>
      </c>
      <c r="B177" s="161">
        <v>43220</v>
      </c>
      <c r="C177" s="161"/>
      <c r="D177" s="162" t="s">
        <v>721</v>
      </c>
      <c r="E177" s="163" t="s">
        <v>544</v>
      </c>
      <c r="F177" s="163">
        <v>153.5</v>
      </c>
      <c r="G177" s="163"/>
      <c r="H177" s="163">
        <v>196</v>
      </c>
      <c r="I177" s="165">
        <v>196</v>
      </c>
      <c r="J177" s="135" t="s">
        <v>722</v>
      </c>
      <c r="K177" s="136">
        <f>H177-F177</f>
        <v>42.5</v>
      </c>
      <c r="L177" s="137">
        <f>K177/F177</f>
        <v>0.27687296416938112</v>
      </c>
      <c r="M177" s="132" t="s">
        <v>546</v>
      </c>
      <c r="N177" s="138">
        <v>43605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115</v>
      </c>
      <c r="B178" s="140">
        <v>43306</v>
      </c>
      <c r="C178" s="140"/>
      <c r="D178" s="141" t="s">
        <v>690</v>
      </c>
      <c r="E178" s="142" t="s">
        <v>544</v>
      </c>
      <c r="F178" s="143">
        <v>27.5</v>
      </c>
      <c r="G178" s="143"/>
      <c r="H178" s="144">
        <v>13.1</v>
      </c>
      <c r="I178" s="144">
        <v>60</v>
      </c>
      <c r="J178" s="145" t="s">
        <v>723</v>
      </c>
      <c r="K178" s="146">
        <v>-14.4</v>
      </c>
      <c r="L178" s="147">
        <v>-0.52363636363636401</v>
      </c>
      <c r="M178" s="143" t="s">
        <v>556</v>
      </c>
      <c r="N178" s="140">
        <v>43138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69">
        <v>116</v>
      </c>
      <c r="B179" s="170">
        <v>43318</v>
      </c>
      <c r="C179" s="170"/>
      <c r="D179" s="148" t="s">
        <v>724</v>
      </c>
      <c r="E179" s="143" t="s">
        <v>544</v>
      </c>
      <c r="F179" s="143">
        <v>148.5</v>
      </c>
      <c r="G179" s="143"/>
      <c r="H179" s="143">
        <v>102</v>
      </c>
      <c r="I179" s="144">
        <v>182</v>
      </c>
      <c r="J179" s="145" t="s">
        <v>725</v>
      </c>
      <c r="K179" s="146">
        <f>H179-F179</f>
        <v>-46.5</v>
      </c>
      <c r="L179" s="147">
        <f>K179/F179</f>
        <v>-0.31313131313131315</v>
      </c>
      <c r="M179" s="143" t="s">
        <v>556</v>
      </c>
      <c r="N179" s="140">
        <v>43661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117</v>
      </c>
      <c r="B180" s="130">
        <v>43335</v>
      </c>
      <c r="C180" s="130"/>
      <c r="D180" s="131" t="s">
        <v>726</v>
      </c>
      <c r="E180" s="132" t="s">
        <v>544</v>
      </c>
      <c r="F180" s="163">
        <v>285</v>
      </c>
      <c r="G180" s="132"/>
      <c r="H180" s="132">
        <v>355</v>
      </c>
      <c r="I180" s="134">
        <v>364</v>
      </c>
      <c r="J180" s="135" t="s">
        <v>727</v>
      </c>
      <c r="K180" s="136">
        <v>70</v>
      </c>
      <c r="L180" s="137">
        <v>0.24561403508771901</v>
      </c>
      <c r="M180" s="132" t="s">
        <v>546</v>
      </c>
      <c r="N180" s="138">
        <v>43455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118</v>
      </c>
      <c r="B181" s="130">
        <v>43341</v>
      </c>
      <c r="C181" s="130"/>
      <c r="D181" s="131" t="s">
        <v>382</v>
      </c>
      <c r="E181" s="132" t="s">
        <v>544</v>
      </c>
      <c r="F181" s="163">
        <v>525</v>
      </c>
      <c r="G181" s="132"/>
      <c r="H181" s="132">
        <v>585</v>
      </c>
      <c r="I181" s="134">
        <v>635</v>
      </c>
      <c r="J181" s="135" t="s">
        <v>728</v>
      </c>
      <c r="K181" s="136">
        <f t="shared" ref="K181:K212" si="29">H181-F181</f>
        <v>60</v>
      </c>
      <c r="L181" s="137">
        <f t="shared" ref="L181:L212" si="30">K181/F181</f>
        <v>0.11428571428571428</v>
      </c>
      <c r="M181" s="132" t="s">
        <v>546</v>
      </c>
      <c r="N181" s="138">
        <v>43662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119</v>
      </c>
      <c r="B182" s="130">
        <v>43395</v>
      </c>
      <c r="C182" s="130"/>
      <c r="D182" s="131" t="s">
        <v>373</v>
      </c>
      <c r="E182" s="132" t="s">
        <v>544</v>
      </c>
      <c r="F182" s="163">
        <v>475</v>
      </c>
      <c r="G182" s="132"/>
      <c r="H182" s="132">
        <v>574</v>
      </c>
      <c r="I182" s="134">
        <v>570</v>
      </c>
      <c r="J182" s="135" t="s">
        <v>630</v>
      </c>
      <c r="K182" s="136">
        <f t="shared" si="29"/>
        <v>99</v>
      </c>
      <c r="L182" s="137">
        <f t="shared" si="30"/>
        <v>0.20842105263157895</v>
      </c>
      <c r="M182" s="132" t="s">
        <v>546</v>
      </c>
      <c r="N182" s="138">
        <v>43403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120</v>
      </c>
      <c r="B183" s="161">
        <v>43397</v>
      </c>
      <c r="C183" s="161"/>
      <c r="D183" s="162" t="s">
        <v>729</v>
      </c>
      <c r="E183" s="163" t="s">
        <v>544</v>
      </c>
      <c r="F183" s="163">
        <v>707.5</v>
      </c>
      <c r="G183" s="163"/>
      <c r="H183" s="163">
        <v>872</v>
      </c>
      <c r="I183" s="165">
        <v>872</v>
      </c>
      <c r="J183" s="166" t="s">
        <v>630</v>
      </c>
      <c r="K183" s="136">
        <f t="shared" si="29"/>
        <v>164.5</v>
      </c>
      <c r="L183" s="167">
        <f t="shared" si="30"/>
        <v>0.23250883392226149</v>
      </c>
      <c r="M183" s="163" t="s">
        <v>546</v>
      </c>
      <c r="N183" s="168">
        <v>43482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121</v>
      </c>
      <c r="B184" s="161">
        <v>43398</v>
      </c>
      <c r="C184" s="161"/>
      <c r="D184" s="162" t="s">
        <v>730</v>
      </c>
      <c r="E184" s="163" t="s">
        <v>544</v>
      </c>
      <c r="F184" s="163">
        <v>162</v>
      </c>
      <c r="G184" s="163"/>
      <c r="H184" s="163">
        <v>204</v>
      </c>
      <c r="I184" s="165">
        <v>209</v>
      </c>
      <c r="J184" s="166" t="s">
        <v>731</v>
      </c>
      <c r="K184" s="136">
        <f t="shared" si="29"/>
        <v>42</v>
      </c>
      <c r="L184" s="167">
        <f t="shared" si="30"/>
        <v>0.25925925925925924</v>
      </c>
      <c r="M184" s="163" t="s">
        <v>546</v>
      </c>
      <c r="N184" s="168">
        <v>43539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0">
        <v>122</v>
      </c>
      <c r="B185" s="161">
        <v>43399</v>
      </c>
      <c r="C185" s="161"/>
      <c r="D185" s="162" t="s">
        <v>458</v>
      </c>
      <c r="E185" s="163" t="s">
        <v>544</v>
      </c>
      <c r="F185" s="163">
        <v>240</v>
      </c>
      <c r="G185" s="163"/>
      <c r="H185" s="163">
        <v>297</v>
      </c>
      <c r="I185" s="165">
        <v>297</v>
      </c>
      <c r="J185" s="166" t="s">
        <v>630</v>
      </c>
      <c r="K185" s="172">
        <f t="shared" si="29"/>
        <v>57</v>
      </c>
      <c r="L185" s="167">
        <f t="shared" si="30"/>
        <v>0.23749999999999999</v>
      </c>
      <c r="M185" s="163" t="s">
        <v>546</v>
      </c>
      <c r="N185" s="168">
        <v>43417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123</v>
      </c>
      <c r="B186" s="130">
        <v>43439</v>
      </c>
      <c r="C186" s="130"/>
      <c r="D186" s="131" t="s">
        <v>732</v>
      </c>
      <c r="E186" s="132" t="s">
        <v>544</v>
      </c>
      <c r="F186" s="132">
        <v>202.5</v>
      </c>
      <c r="G186" s="132"/>
      <c r="H186" s="132">
        <v>255</v>
      </c>
      <c r="I186" s="134">
        <v>252</v>
      </c>
      <c r="J186" s="135" t="s">
        <v>630</v>
      </c>
      <c r="K186" s="136">
        <f t="shared" si="29"/>
        <v>52.5</v>
      </c>
      <c r="L186" s="137">
        <f t="shared" si="30"/>
        <v>0.25925925925925924</v>
      </c>
      <c r="M186" s="132" t="s">
        <v>546</v>
      </c>
      <c r="N186" s="138">
        <v>43542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0">
        <v>124</v>
      </c>
      <c r="B187" s="161">
        <v>43465</v>
      </c>
      <c r="C187" s="130"/>
      <c r="D187" s="162" t="s">
        <v>155</v>
      </c>
      <c r="E187" s="163" t="s">
        <v>544</v>
      </c>
      <c r="F187" s="163">
        <v>710</v>
      </c>
      <c r="G187" s="163"/>
      <c r="H187" s="163">
        <v>866</v>
      </c>
      <c r="I187" s="165">
        <v>866</v>
      </c>
      <c r="J187" s="166" t="s">
        <v>630</v>
      </c>
      <c r="K187" s="136">
        <f t="shared" si="29"/>
        <v>156</v>
      </c>
      <c r="L187" s="137">
        <f t="shared" si="30"/>
        <v>0.21971830985915494</v>
      </c>
      <c r="M187" s="132" t="s">
        <v>546</v>
      </c>
      <c r="N187" s="138">
        <v>43553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125</v>
      </c>
      <c r="B188" s="161">
        <v>43522</v>
      </c>
      <c r="C188" s="161"/>
      <c r="D188" s="162" t="s">
        <v>169</v>
      </c>
      <c r="E188" s="163" t="s">
        <v>544</v>
      </c>
      <c r="F188" s="163">
        <v>337.25</v>
      </c>
      <c r="G188" s="163"/>
      <c r="H188" s="163">
        <v>398.5</v>
      </c>
      <c r="I188" s="165">
        <v>411</v>
      </c>
      <c r="J188" s="135" t="s">
        <v>733</v>
      </c>
      <c r="K188" s="136">
        <f t="shared" si="29"/>
        <v>61.25</v>
      </c>
      <c r="L188" s="137">
        <f t="shared" si="30"/>
        <v>0.1816160118606375</v>
      </c>
      <c r="M188" s="132" t="s">
        <v>546</v>
      </c>
      <c r="N188" s="138">
        <v>43760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73">
        <v>126</v>
      </c>
      <c r="B189" s="174">
        <v>43559</v>
      </c>
      <c r="C189" s="174"/>
      <c r="D189" s="175" t="s">
        <v>734</v>
      </c>
      <c r="E189" s="176" t="s">
        <v>544</v>
      </c>
      <c r="F189" s="176">
        <v>130</v>
      </c>
      <c r="G189" s="176"/>
      <c r="H189" s="176">
        <v>65</v>
      </c>
      <c r="I189" s="177">
        <v>158</v>
      </c>
      <c r="J189" s="145" t="s">
        <v>735</v>
      </c>
      <c r="K189" s="146">
        <f t="shared" si="29"/>
        <v>-65</v>
      </c>
      <c r="L189" s="147">
        <f t="shared" si="30"/>
        <v>-0.5</v>
      </c>
      <c r="M189" s="143" t="s">
        <v>556</v>
      </c>
      <c r="N189" s="140">
        <v>43726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127</v>
      </c>
      <c r="B190" s="161">
        <v>43017</v>
      </c>
      <c r="C190" s="161"/>
      <c r="D190" s="162" t="s">
        <v>204</v>
      </c>
      <c r="E190" s="163" t="s">
        <v>544</v>
      </c>
      <c r="F190" s="163">
        <v>141.5</v>
      </c>
      <c r="G190" s="163"/>
      <c r="H190" s="163">
        <v>183.5</v>
      </c>
      <c r="I190" s="165">
        <v>210</v>
      </c>
      <c r="J190" s="135" t="s">
        <v>731</v>
      </c>
      <c r="K190" s="136">
        <f t="shared" si="29"/>
        <v>42</v>
      </c>
      <c r="L190" s="137">
        <f t="shared" si="30"/>
        <v>0.29681978798586572</v>
      </c>
      <c r="M190" s="132" t="s">
        <v>546</v>
      </c>
      <c r="N190" s="138">
        <v>43042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73">
        <v>128</v>
      </c>
      <c r="B191" s="174">
        <v>43074</v>
      </c>
      <c r="C191" s="174"/>
      <c r="D191" s="175" t="s">
        <v>736</v>
      </c>
      <c r="E191" s="176" t="s">
        <v>544</v>
      </c>
      <c r="F191" s="171">
        <v>172</v>
      </c>
      <c r="G191" s="176"/>
      <c r="H191" s="176">
        <v>155.25</v>
      </c>
      <c r="I191" s="177">
        <v>230</v>
      </c>
      <c r="J191" s="145" t="s">
        <v>737</v>
      </c>
      <c r="K191" s="146">
        <f t="shared" si="29"/>
        <v>-16.75</v>
      </c>
      <c r="L191" s="147">
        <f t="shared" si="30"/>
        <v>-9.7383720930232565E-2</v>
      </c>
      <c r="M191" s="143" t="s">
        <v>556</v>
      </c>
      <c r="N191" s="140">
        <v>43787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129</v>
      </c>
      <c r="B192" s="161">
        <v>43398</v>
      </c>
      <c r="C192" s="161"/>
      <c r="D192" s="162" t="s">
        <v>117</v>
      </c>
      <c r="E192" s="163" t="s">
        <v>544</v>
      </c>
      <c r="F192" s="163">
        <v>698.5</v>
      </c>
      <c r="G192" s="163"/>
      <c r="H192" s="163">
        <v>890</v>
      </c>
      <c r="I192" s="165">
        <v>890</v>
      </c>
      <c r="J192" s="135" t="s">
        <v>738</v>
      </c>
      <c r="K192" s="136">
        <f t="shared" si="29"/>
        <v>191.5</v>
      </c>
      <c r="L192" s="137">
        <f t="shared" si="30"/>
        <v>0.27415891195418757</v>
      </c>
      <c r="M192" s="132" t="s">
        <v>546</v>
      </c>
      <c r="N192" s="138">
        <v>44328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130</v>
      </c>
      <c r="B193" s="161">
        <v>42877</v>
      </c>
      <c r="C193" s="161"/>
      <c r="D193" s="162" t="s">
        <v>739</v>
      </c>
      <c r="E193" s="163" t="s">
        <v>544</v>
      </c>
      <c r="F193" s="163">
        <v>127.6</v>
      </c>
      <c r="G193" s="163"/>
      <c r="H193" s="163">
        <v>138</v>
      </c>
      <c r="I193" s="165">
        <v>190</v>
      </c>
      <c r="J193" s="135" t="s">
        <v>740</v>
      </c>
      <c r="K193" s="136">
        <f t="shared" si="29"/>
        <v>10.400000000000006</v>
      </c>
      <c r="L193" s="137">
        <f t="shared" si="30"/>
        <v>8.1504702194357417E-2</v>
      </c>
      <c r="M193" s="132" t="s">
        <v>546</v>
      </c>
      <c r="N193" s="138">
        <v>43774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131</v>
      </c>
      <c r="B194" s="161">
        <v>43158</v>
      </c>
      <c r="C194" s="161"/>
      <c r="D194" s="162" t="s">
        <v>741</v>
      </c>
      <c r="E194" s="163" t="s">
        <v>544</v>
      </c>
      <c r="F194" s="163">
        <v>317</v>
      </c>
      <c r="G194" s="163"/>
      <c r="H194" s="163">
        <v>382.5</v>
      </c>
      <c r="I194" s="165">
        <v>398</v>
      </c>
      <c r="J194" s="135" t="s">
        <v>742</v>
      </c>
      <c r="K194" s="136">
        <f t="shared" si="29"/>
        <v>65.5</v>
      </c>
      <c r="L194" s="137">
        <f t="shared" si="30"/>
        <v>0.20662460567823343</v>
      </c>
      <c r="M194" s="132" t="s">
        <v>546</v>
      </c>
      <c r="N194" s="138">
        <v>44238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73">
        <v>132</v>
      </c>
      <c r="B195" s="174">
        <v>43164</v>
      </c>
      <c r="C195" s="174"/>
      <c r="D195" s="175" t="s">
        <v>161</v>
      </c>
      <c r="E195" s="176" t="s">
        <v>544</v>
      </c>
      <c r="F195" s="171">
        <f>510-14.4</f>
        <v>495.6</v>
      </c>
      <c r="G195" s="176"/>
      <c r="H195" s="176">
        <v>350</v>
      </c>
      <c r="I195" s="177">
        <v>672</v>
      </c>
      <c r="J195" s="145" t="s">
        <v>743</v>
      </c>
      <c r="K195" s="146">
        <f t="shared" si="29"/>
        <v>-145.60000000000002</v>
      </c>
      <c r="L195" s="147">
        <f t="shared" si="30"/>
        <v>-0.29378531073446329</v>
      </c>
      <c r="M195" s="143" t="s">
        <v>556</v>
      </c>
      <c r="N195" s="140">
        <v>43887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73">
        <v>133</v>
      </c>
      <c r="B196" s="174">
        <v>43237</v>
      </c>
      <c r="C196" s="174"/>
      <c r="D196" s="175" t="s">
        <v>744</v>
      </c>
      <c r="E196" s="176" t="s">
        <v>544</v>
      </c>
      <c r="F196" s="171">
        <v>230.3</v>
      </c>
      <c r="G196" s="176"/>
      <c r="H196" s="176">
        <v>102.5</v>
      </c>
      <c r="I196" s="177">
        <v>348</v>
      </c>
      <c r="J196" s="145" t="s">
        <v>745</v>
      </c>
      <c r="K196" s="146">
        <f t="shared" si="29"/>
        <v>-127.80000000000001</v>
      </c>
      <c r="L196" s="147">
        <f t="shared" si="30"/>
        <v>-0.55492835432045162</v>
      </c>
      <c r="M196" s="143" t="s">
        <v>556</v>
      </c>
      <c r="N196" s="140">
        <v>43896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134</v>
      </c>
      <c r="B197" s="161">
        <v>43258</v>
      </c>
      <c r="C197" s="161"/>
      <c r="D197" s="162" t="s">
        <v>421</v>
      </c>
      <c r="E197" s="163" t="s">
        <v>544</v>
      </c>
      <c r="F197" s="163">
        <f>342.5-5.1</f>
        <v>337.4</v>
      </c>
      <c r="G197" s="163"/>
      <c r="H197" s="163">
        <v>412.5</v>
      </c>
      <c r="I197" s="165">
        <v>439</v>
      </c>
      <c r="J197" s="135" t="s">
        <v>746</v>
      </c>
      <c r="K197" s="136">
        <f t="shared" si="29"/>
        <v>75.100000000000023</v>
      </c>
      <c r="L197" s="137">
        <f t="shared" si="30"/>
        <v>0.22258446947243635</v>
      </c>
      <c r="M197" s="132" t="s">
        <v>546</v>
      </c>
      <c r="N197" s="138">
        <v>44230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4">
        <v>135</v>
      </c>
      <c r="B198" s="153">
        <v>43285</v>
      </c>
      <c r="C198" s="153"/>
      <c r="D198" s="154" t="s">
        <v>56</v>
      </c>
      <c r="E198" s="155" t="s">
        <v>544</v>
      </c>
      <c r="F198" s="155">
        <f>127.5-5.53</f>
        <v>121.97</v>
      </c>
      <c r="G198" s="156"/>
      <c r="H198" s="156">
        <v>122.5</v>
      </c>
      <c r="I198" s="156">
        <v>170</v>
      </c>
      <c r="J198" s="157" t="s">
        <v>747</v>
      </c>
      <c r="K198" s="158">
        <f t="shared" si="29"/>
        <v>0.53000000000000114</v>
      </c>
      <c r="L198" s="159">
        <f t="shared" si="30"/>
        <v>4.3453308190538747E-3</v>
      </c>
      <c r="M198" s="155" t="s">
        <v>563</v>
      </c>
      <c r="N198" s="153">
        <v>44431</v>
      </c>
      <c r="O198" s="54"/>
      <c r="P198" s="54"/>
      <c r="Q198" s="198"/>
      <c r="R198" s="37" t="s">
        <v>846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73">
        <v>136</v>
      </c>
      <c r="B199" s="174">
        <v>43294</v>
      </c>
      <c r="C199" s="174"/>
      <c r="D199" s="175" t="s">
        <v>748</v>
      </c>
      <c r="E199" s="176" t="s">
        <v>544</v>
      </c>
      <c r="F199" s="171">
        <v>46.5</v>
      </c>
      <c r="G199" s="176"/>
      <c r="H199" s="176">
        <v>17</v>
      </c>
      <c r="I199" s="177">
        <v>59</v>
      </c>
      <c r="J199" s="145" t="s">
        <v>749</v>
      </c>
      <c r="K199" s="146">
        <f t="shared" si="29"/>
        <v>-29.5</v>
      </c>
      <c r="L199" s="147">
        <f t="shared" si="30"/>
        <v>-0.63440860215053763</v>
      </c>
      <c r="M199" s="143" t="s">
        <v>556</v>
      </c>
      <c r="N199" s="140">
        <v>43887</v>
      </c>
      <c r="O199" s="54"/>
      <c r="P199" s="54"/>
      <c r="Q199" s="198"/>
      <c r="R199" s="37" t="s">
        <v>846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137</v>
      </c>
      <c r="B200" s="161">
        <v>43396</v>
      </c>
      <c r="C200" s="161"/>
      <c r="D200" s="162" t="s">
        <v>405</v>
      </c>
      <c r="E200" s="163" t="s">
        <v>544</v>
      </c>
      <c r="F200" s="163">
        <v>156.5</v>
      </c>
      <c r="G200" s="163"/>
      <c r="H200" s="163">
        <v>207.5</v>
      </c>
      <c r="I200" s="165">
        <v>191</v>
      </c>
      <c r="J200" s="135" t="s">
        <v>630</v>
      </c>
      <c r="K200" s="136">
        <f t="shared" si="29"/>
        <v>51</v>
      </c>
      <c r="L200" s="137">
        <f t="shared" si="30"/>
        <v>0.32587859424920129</v>
      </c>
      <c r="M200" s="132" t="s">
        <v>546</v>
      </c>
      <c r="N200" s="138">
        <v>44369</v>
      </c>
      <c r="O200" s="54"/>
      <c r="P200" s="54"/>
      <c r="Q200" s="198"/>
      <c r="R200" s="37" t="s">
        <v>846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138</v>
      </c>
      <c r="B201" s="161">
        <v>43439</v>
      </c>
      <c r="C201" s="161"/>
      <c r="D201" s="162" t="s">
        <v>336</v>
      </c>
      <c r="E201" s="163" t="s">
        <v>544</v>
      </c>
      <c r="F201" s="163">
        <v>259.5</v>
      </c>
      <c r="G201" s="163"/>
      <c r="H201" s="163">
        <v>320</v>
      </c>
      <c r="I201" s="165">
        <v>320</v>
      </c>
      <c r="J201" s="135" t="s">
        <v>630</v>
      </c>
      <c r="K201" s="136">
        <f t="shared" si="29"/>
        <v>60.5</v>
      </c>
      <c r="L201" s="137">
        <f t="shared" si="30"/>
        <v>0.23314065510597304</v>
      </c>
      <c r="M201" s="132" t="s">
        <v>546</v>
      </c>
      <c r="N201" s="138">
        <v>44323</v>
      </c>
      <c r="O201" s="54"/>
      <c r="P201" s="54"/>
      <c r="Q201" s="198"/>
      <c r="R201" s="37" t="s">
        <v>845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73">
        <v>139</v>
      </c>
      <c r="B202" s="174">
        <v>43439</v>
      </c>
      <c r="C202" s="174"/>
      <c r="D202" s="175" t="s">
        <v>750</v>
      </c>
      <c r="E202" s="176" t="s">
        <v>544</v>
      </c>
      <c r="F202" s="176">
        <v>715</v>
      </c>
      <c r="G202" s="176"/>
      <c r="H202" s="176">
        <v>445</v>
      </c>
      <c r="I202" s="177">
        <v>840</v>
      </c>
      <c r="J202" s="145" t="s">
        <v>751</v>
      </c>
      <c r="K202" s="146">
        <f t="shared" si="29"/>
        <v>-270</v>
      </c>
      <c r="L202" s="147">
        <f t="shared" si="30"/>
        <v>-0.3776223776223776</v>
      </c>
      <c r="M202" s="143" t="s">
        <v>556</v>
      </c>
      <c r="N202" s="140">
        <v>43800</v>
      </c>
      <c r="O202" s="54"/>
      <c r="P202" s="54"/>
      <c r="Q202" s="198"/>
      <c r="R202" s="37" t="s">
        <v>845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140</v>
      </c>
      <c r="B203" s="161">
        <v>43469</v>
      </c>
      <c r="C203" s="161"/>
      <c r="D203" s="162" t="s">
        <v>175</v>
      </c>
      <c r="E203" s="163" t="s">
        <v>544</v>
      </c>
      <c r="F203" s="163">
        <v>875</v>
      </c>
      <c r="G203" s="163"/>
      <c r="H203" s="163">
        <v>1165</v>
      </c>
      <c r="I203" s="165">
        <v>1185</v>
      </c>
      <c r="J203" s="135" t="s">
        <v>752</v>
      </c>
      <c r="K203" s="136">
        <f t="shared" si="29"/>
        <v>290</v>
      </c>
      <c r="L203" s="137">
        <f t="shared" si="30"/>
        <v>0.33142857142857141</v>
      </c>
      <c r="M203" s="132" t="s">
        <v>546</v>
      </c>
      <c r="N203" s="138">
        <v>43847</v>
      </c>
      <c r="O203" s="54"/>
      <c r="P203" s="54"/>
      <c r="Q203" s="198"/>
      <c r="R203" s="37" t="s">
        <v>845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141</v>
      </c>
      <c r="B204" s="161">
        <v>43559</v>
      </c>
      <c r="C204" s="161"/>
      <c r="D204" s="162" t="s">
        <v>354</v>
      </c>
      <c r="E204" s="163" t="s">
        <v>544</v>
      </c>
      <c r="F204" s="163">
        <f>387-14.63</f>
        <v>372.37</v>
      </c>
      <c r="G204" s="163"/>
      <c r="H204" s="163">
        <v>490</v>
      </c>
      <c r="I204" s="165">
        <v>490</v>
      </c>
      <c r="J204" s="135" t="s">
        <v>630</v>
      </c>
      <c r="K204" s="136">
        <f t="shared" si="29"/>
        <v>117.63</v>
      </c>
      <c r="L204" s="137">
        <f t="shared" si="30"/>
        <v>0.31589548030185027</v>
      </c>
      <c r="M204" s="132" t="s">
        <v>546</v>
      </c>
      <c r="N204" s="138">
        <v>43850</v>
      </c>
      <c r="O204" s="54"/>
      <c r="P204" s="54"/>
      <c r="Q204" s="198"/>
      <c r="R204" s="37" t="s">
        <v>846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73">
        <v>142</v>
      </c>
      <c r="B205" s="174">
        <v>43578</v>
      </c>
      <c r="C205" s="174"/>
      <c r="D205" s="175" t="s">
        <v>753</v>
      </c>
      <c r="E205" s="176" t="s">
        <v>555</v>
      </c>
      <c r="F205" s="176">
        <v>220</v>
      </c>
      <c r="G205" s="176"/>
      <c r="H205" s="176">
        <v>127.5</v>
      </c>
      <c r="I205" s="177">
        <v>284</v>
      </c>
      <c r="J205" s="145" t="s">
        <v>754</v>
      </c>
      <c r="K205" s="146">
        <f t="shared" si="29"/>
        <v>-92.5</v>
      </c>
      <c r="L205" s="147">
        <f t="shared" si="30"/>
        <v>-0.42045454545454547</v>
      </c>
      <c r="M205" s="143" t="s">
        <v>556</v>
      </c>
      <c r="N205" s="140">
        <v>43896</v>
      </c>
      <c r="O205" s="54"/>
      <c r="P205" s="54"/>
      <c r="Q205" s="198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143</v>
      </c>
      <c r="B206" s="161">
        <v>43622</v>
      </c>
      <c r="C206" s="161"/>
      <c r="D206" s="162" t="s">
        <v>459</v>
      </c>
      <c r="E206" s="163" t="s">
        <v>555</v>
      </c>
      <c r="F206" s="163">
        <v>332.8</v>
      </c>
      <c r="G206" s="163"/>
      <c r="H206" s="163">
        <v>405</v>
      </c>
      <c r="I206" s="165">
        <v>419</v>
      </c>
      <c r="J206" s="135" t="s">
        <v>755</v>
      </c>
      <c r="K206" s="136">
        <f t="shared" si="29"/>
        <v>72.199999999999989</v>
      </c>
      <c r="L206" s="137">
        <f t="shared" si="30"/>
        <v>0.21694711538461534</v>
      </c>
      <c r="M206" s="132" t="s">
        <v>546</v>
      </c>
      <c r="N206" s="138">
        <v>43860</v>
      </c>
      <c r="O206" s="54"/>
      <c r="P206" s="54"/>
      <c r="Q206" s="198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4">
        <v>144</v>
      </c>
      <c r="B207" s="153">
        <v>43641</v>
      </c>
      <c r="C207" s="153"/>
      <c r="D207" s="154" t="s">
        <v>167</v>
      </c>
      <c r="E207" s="155" t="s">
        <v>544</v>
      </c>
      <c r="F207" s="155">
        <v>386</v>
      </c>
      <c r="G207" s="156"/>
      <c r="H207" s="156">
        <v>395</v>
      </c>
      <c r="I207" s="156">
        <v>452</v>
      </c>
      <c r="J207" s="157" t="s">
        <v>756</v>
      </c>
      <c r="K207" s="158">
        <f t="shared" si="29"/>
        <v>9</v>
      </c>
      <c r="L207" s="159">
        <f t="shared" si="30"/>
        <v>2.3316062176165803E-2</v>
      </c>
      <c r="M207" s="155" t="s">
        <v>563</v>
      </c>
      <c r="N207" s="153">
        <v>43868</v>
      </c>
      <c r="O207" s="54"/>
      <c r="P207" s="54"/>
      <c r="Q207" s="198"/>
      <c r="R207" s="37" t="s">
        <v>846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4">
        <v>145</v>
      </c>
      <c r="B208" s="153">
        <v>43707</v>
      </c>
      <c r="C208" s="153"/>
      <c r="D208" s="154" t="s">
        <v>142</v>
      </c>
      <c r="E208" s="155" t="s">
        <v>544</v>
      </c>
      <c r="F208" s="155">
        <v>137.5</v>
      </c>
      <c r="G208" s="156"/>
      <c r="H208" s="156">
        <v>138.5</v>
      </c>
      <c r="I208" s="156">
        <v>190</v>
      </c>
      <c r="J208" s="157" t="s">
        <v>757</v>
      </c>
      <c r="K208" s="158">
        <f t="shared" si="29"/>
        <v>1</v>
      </c>
      <c r="L208" s="159">
        <f t="shared" si="30"/>
        <v>7.2727272727272727E-3</v>
      </c>
      <c r="M208" s="155" t="s">
        <v>563</v>
      </c>
      <c r="N208" s="153">
        <v>44432</v>
      </c>
      <c r="O208" s="54"/>
      <c r="P208" s="54"/>
      <c r="Q208" s="198"/>
      <c r="R208" s="37" t="s">
        <v>846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146</v>
      </c>
      <c r="B209" s="161">
        <v>43731</v>
      </c>
      <c r="C209" s="161"/>
      <c r="D209" s="162" t="s">
        <v>414</v>
      </c>
      <c r="E209" s="163" t="s">
        <v>544</v>
      </c>
      <c r="F209" s="163">
        <v>235</v>
      </c>
      <c r="G209" s="163"/>
      <c r="H209" s="163">
        <v>295</v>
      </c>
      <c r="I209" s="165">
        <v>296</v>
      </c>
      <c r="J209" s="135" t="s">
        <v>758</v>
      </c>
      <c r="K209" s="136">
        <f t="shared" si="29"/>
        <v>60</v>
      </c>
      <c r="L209" s="137">
        <f t="shared" si="30"/>
        <v>0.25531914893617019</v>
      </c>
      <c r="M209" s="132" t="s">
        <v>546</v>
      </c>
      <c r="N209" s="138">
        <v>43844</v>
      </c>
      <c r="O209" s="54"/>
      <c r="P209" s="54"/>
      <c r="Q209" s="198"/>
      <c r="R209" s="37" t="s">
        <v>845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147</v>
      </c>
      <c r="B210" s="161">
        <v>43752</v>
      </c>
      <c r="C210" s="161"/>
      <c r="D210" s="162" t="s">
        <v>759</v>
      </c>
      <c r="E210" s="163" t="s">
        <v>544</v>
      </c>
      <c r="F210" s="163">
        <v>277.5</v>
      </c>
      <c r="G210" s="163"/>
      <c r="H210" s="163">
        <v>333</v>
      </c>
      <c r="I210" s="165">
        <v>333</v>
      </c>
      <c r="J210" s="135" t="s">
        <v>760</v>
      </c>
      <c r="K210" s="136">
        <f t="shared" si="29"/>
        <v>55.5</v>
      </c>
      <c r="L210" s="137">
        <f t="shared" si="30"/>
        <v>0.2</v>
      </c>
      <c r="M210" s="132" t="s">
        <v>546</v>
      </c>
      <c r="N210" s="138">
        <v>43846</v>
      </c>
      <c r="O210" s="54"/>
      <c r="P210" s="54"/>
      <c r="Q210" s="198"/>
      <c r="R210" s="37" t="s">
        <v>846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148</v>
      </c>
      <c r="B211" s="161">
        <v>43752</v>
      </c>
      <c r="C211" s="161"/>
      <c r="D211" s="162" t="s">
        <v>761</v>
      </c>
      <c r="E211" s="163" t="s">
        <v>544</v>
      </c>
      <c r="F211" s="163">
        <v>930</v>
      </c>
      <c r="G211" s="163"/>
      <c r="H211" s="163">
        <v>1165</v>
      </c>
      <c r="I211" s="165">
        <v>1200</v>
      </c>
      <c r="J211" s="135" t="s">
        <v>762</v>
      </c>
      <c r="K211" s="136">
        <f t="shared" si="29"/>
        <v>235</v>
      </c>
      <c r="L211" s="137">
        <f t="shared" si="30"/>
        <v>0.25268817204301075</v>
      </c>
      <c r="M211" s="132" t="s">
        <v>546</v>
      </c>
      <c r="N211" s="138">
        <v>43847</v>
      </c>
      <c r="O211" s="54"/>
      <c r="P211" s="54"/>
      <c r="Q211" s="198"/>
      <c r="R211" s="37" t="s">
        <v>846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149</v>
      </c>
      <c r="B212" s="161">
        <v>43753</v>
      </c>
      <c r="C212" s="161"/>
      <c r="D212" s="162" t="s">
        <v>763</v>
      </c>
      <c r="E212" s="163" t="s">
        <v>544</v>
      </c>
      <c r="F212" s="133">
        <v>111</v>
      </c>
      <c r="G212" s="163"/>
      <c r="H212" s="163">
        <v>141</v>
      </c>
      <c r="I212" s="165">
        <v>141</v>
      </c>
      <c r="J212" s="135" t="s">
        <v>764</v>
      </c>
      <c r="K212" s="136">
        <f t="shared" si="29"/>
        <v>30</v>
      </c>
      <c r="L212" s="137">
        <f t="shared" si="30"/>
        <v>0.27027027027027029</v>
      </c>
      <c r="M212" s="132" t="s">
        <v>546</v>
      </c>
      <c r="N212" s="138">
        <v>44328</v>
      </c>
      <c r="O212" s="54"/>
      <c r="P212" s="54"/>
      <c r="Q212" s="198"/>
      <c r="R212" s="37" t="s">
        <v>846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150</v>
      </c>
      <c r="B213" s="161">
        <v>43753</v>
      </c>
      <c r="C213" s="161"/>
      <c r="D213" s="162" t="s">
        <v>765</v>
      </c>
      <c r="E213" s="163" t="s">
        <v>544</v>
      </c>
      <c r="F213" s="133">
        <v>296</v>
      </c>
      <c r="G213" s="163"/>
      <c r="H213" s="163">
        <v>370</v>
      </c>
      <c r="I213" s="165">
        <v>370</v>
      </c>
      <c r="J213" s="135" t="s">
        <v>630</v>
      </c>
      <c r="K213" s="136">
        <f t="shared" ref="K213:K238" si="31">H213-F213</f>
        <v>74</v>
      </c>
      <c r="L213" s="137">
        <f t="shared" ref="L213:L238" si="32">K213/F213</f>
        <v>0.25</v>
      </c>
      <c r="M213" s="132" t="s">
        <v>546</v>
      </c>
      <c r="N213" s="138">
        <v>43853</v>
      </c>
      <c r="O213" s="54"/>
      <c r="P213" s="54"/>
      <c r="Q213" s="198"/>
      <c r="R213" s="37" t="s">
        <v>846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151</v>
      </c>
      <c r="B214" s="161">
        <v>43754</v>
      </c>
      <c r="C214" s="161"/>
      <c r="D214" s="162" t="s">
        <v>766</v>
      </c>
      <c r="E214" s="163" t="s">
        <v>544</v>
      </c>
      <c r="F214" s="133">
        <v>300</v>
      </c>
      <c r="G214" s="163"/>
      <c r="H214" s="163">
        <v>382.5</v>
      </c>
      <c r="I214" s="165">
        <v>344</v>
      </c>
      <c r="J214" s="135" t="s">
        <v>767</v>
      </c>
      <c r="K214" s="136">
        <f t="shared" si="31"/>
        <v>82.5</v>
      </c>
      <c r="L214" s="137">
        <f t="shared" si="32"/>
        <v>0.27500000000000002</v>
      </c>
      <c r="M214" s="132" t="s">
        <v>546</v>
      </c>
      <c r="N214" s="138">
        <v>44238</v>
      </c>
      <c r="O214" s="54"/>
      <c r="P214" s="54"/>
      <c r="Q214" s="198"/>
      <c r="R214" s="37" t="s">
        <v>846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152</v>
      </c>
      <c r="B215" s="161">
        <v>43832</v>
      </c>
      <c r="C215" s="161"/>
      <c r="D215" s="162" t="s">
        <v>768</v>
      </c>
      <c r="E215" s="163" t="s">
        <v>544</v>
      </c>
      <c r="F215" s="133">
        <v>495</v>
      </c>
      <c r="G215" s="163"/>
      <c r="H215" s="163">
        <v>595</v>
      </c>
      <c r="I215" s="165">
        <v>590</v>
      </c>
      <c r="J215" s="135" t="s">
        <v>566</v>
      </c>
      <c r="K215" s="136">
        <f t="shared" si="31"/>
        <v>100</v>
      </c>
      <c r="L215" s="137">
        <f t="shared" si="32"/>
        <v>0.20202020202020202</v>
      </c>
      <c r="M215" s="132" t="s">
        <v>546</v>
      </c>
      <c r="N215" s="138">
        <v>44589</v>
      </c>
      <c r="O215" s="54"/>
      <c r="P215" s="54"/>
      <c r="Q215" s="198"/>
      <c r="R215" s="37" t="s">
        <v>846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153</v>
      </c>
      <c r="B216" s="161">
        <v>43966</v>
      </c>
      <c r="C216" s="161"/>
      <c r="D216" s="162" t="s">
        <v>74</v>
      </c>
      <c r="E216" s="163" t="s">
        <v>544</v>
      </c>
      <c r="F216" s="133">
        <v>67.5</v>
      </c>
      <c r="G216" s="163"/>
      <c r="H216" s="163">
        <v>86</v>
      </c>
      <c r="I216" s="165">
        <v>86</v>
      </c>
      <c r="J216" s="135" t="s">
        <v>769</v>
      </c>
      <c r="K216" s="136">
        <f t="shared" si="31"/>
        <v>18.5</v>
      </c>
      <c r="L216" s="137">
        <f t="shared" si="32"/>
        <v>0.27407407407407408</v>
      </c>
      <c r="M216" s="132" t="s">
        <v>546</v>
      </c>
      <c r="N216" s="138">
        <v>44008</v>
      </c>
      <c r="O216" s="54"/>
      <c r="P216" s="54"/>
      <c r="Q216" s="198"/>
      <c r="R216" s="37" t="s">
        <v>846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154</v>
      </c>
      <c r="B217" s="161">
        <v>44035</v>
      </c>
      <c r="C217" s="161"/>
      <c r="D217" s="162" t="s">
        <v>458</v>
      </c>
      <c r="E217" s="163" t="s">
        <v>544</v>
      </c>
      <c r="F217" s="133">
        <v>231</v>
      </c>
      <c r="G217" s="163"/>
      <c r="H217" s="163">
        <v>281</v>
      </c>
      <c r="I217" s="165">
        <v>281</v>
      </c>
      <c r="J217" s="135" t="s">
        <v>630</v>
      </c>
      <c r="K217" s="136">
        <f t="shared" si="31"/>
        <v>50</v>
      </c>
      <c r="L217" s="137">
        <f t="shared" si="32"/>
        <v>0.21645021645021645</v>
      </c>
      <c r="M217" s="132" t="s">
        <v>546</v>
      </c>
      <c r="N217" s="138">
        <v>44358</v>
      </c>
      <c r="O217" s="54"/>
      <c r="P217" s="54"/>
      <c r="Q217" s="198"/>
      <c r="R217" s="37" t="s">
        <v>846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155</v>
      </c>
      <c r="B218" s="161">
        <v>44092</v>
      </c>
      <c r="C218" s="161"/>
      <c r="D218" s="162" t="s">
        <v>140</v>
      </c>
      <c r="E218" s="163" t="s">
        <v>544</v>
      </c>
      <c r="F218" s="163">
        <v>206</v>
      </c>
      <c r="G218" s="163"/>
      <c r="H218" s="163">
        <v>248</v>
      </c>
      <c r="I218" s="165">
        <v>248</v>
      </c>
      <c r="J218" s="135" t="s">
        <v>630</v>
      </c>
      <c r="K218" s="136">
        <f t="shared" si="31"/>
        <v>42</v>
      </c>
      <c r="L218" s="137">
        <f t="shared" si="32"/>
        <v>0.20388349514563106</v>
      </c>
      <c r="M218" s="132" t="s">
        <v>546</v>
      </c>
      <c r="N218" s="138">
        <v>44214</v>
      </c>
      <c r="O218" s="54"/>
      <c r="P218" s="54"/>
      <c r="Q218" s="198"/>
      <c r="R218" s="37" t="s">
        <v>845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156</v>
      </c>
      <c r="B219" s="161">
        <v>44140</v>
      </c>
      <c r="C219" s="161"/>
      <c r="D219" s="162" t="s">
        <v>140</v>
      </c>
      <c r="E219" s="163" t="s">
        <v>544</v>
      </c>
      <c r="F219" s="163">
        <v>182.5</v>
      </c>
      <c r="G219" s="163"/>
      <c r="H219" s="163">
        <v>248</v>
      </c>
      <c r="I219" s="165">
        <v>248</v>
      </c>
      <c r="J219" s="135" t="s">
        <v>630</v>
      </c>
      <c r="K219" s="136">
        <f t="shared" si="31"/>
        <v>65.5</v>
      </c>
      <c r="L219" s="137">
        <f t="shared" si="32"/>
        <v>0.35890410958904112</v>
      </c>
      <c r="M219" s="132" t="s">
        <v>546</v>
      </c>
      <c r="N219" s="138">
        <v>44214</v>
      </c>
      <c r="O219" s="54"/>
      <c r="P219" s="54"/>
      <c r="Q219" s="198"/>
      <c r="R219" s="37" t="s">
        <v>845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157</v>
      </c>
      <c r="B220" s="161">
        <v>44140</v>
      </c>
      <c r="C220" s="161"/>
      <c r="D220" s="162" t="s">
        <v>336</v>
      </c>
      <c r="E220" s="163" t="s">
        <v>544</v>
      </c>
      <c r="F220" s="163">
        <v>247.5</v>
      </c>
      <c r="G220" s="163"/>
      <c r="H220" s="163">
        <v>320</v>
      </c>
      <c r="I220" s="165">
        <v>320</v>
      </c>
      <c r="J220" s="135" t="s">
        <v>630</v>
      </c>
      <c r="K220" s="136">
        <f t="shared" si="31"/>
        <v>72.5</v>
      </c>
      <c r="L220" s="137">
        <f t="shared" si="32"/>
        <v>0.29292929292929293</v>
      </c>
      <c r="M220" s="132" t="s">
        <v>546</v>
      </c>
      <c r="N220" s="138">
        <v>44323</v>
      </c>
      <c r="O220" s="54"/>
      <c r="P220" s="54"/>
      <c r="Q220" s="198"/>
      <c r="R220" s="37" t="s">
        <v>846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158</v>
      </c>
      <c r="B221" s="161">
        <v>44140</v>
      </c>
      <c r="C221" s="161"/>
      <c r="D221" s="162" t="s">
        <v>198</v>
      </c>
      <c r="E221" s="163" t="s">
        <v>544</v>
      </c>
      <c r="F221" s="133">
        <v>925</v>
      </c>
      <c r="G221" s="163"/>
      <c r="H221" s="163">
        <v>1095</v>
      </c>
      <c r="I221" s="165">
        <v>1093</v>
      </c>
      <c r="J221" s="135" t="s">
        <v>770</v>
      </c>
      <c r="K221" s="136">
        <f t="shared" si="31"/>
        <v>170</v>
      </c>
      <c r="L221" s="137">
        <f t="shared" si="32"/>
        <v>0.18378378378378379</v>
      </c>
      <c r="M221" s="132" t="s">
        <v>546</v>
      </c>
      <c r="N221" s="138">
        <v>44201</v>
      </c>
      <c r="O221" s="54"/>
      <c r="P221" s="54"/>
      <c r="Q221" s="198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159</v>
      </c>
      <c r="B222" s="161">
        <v>44140</v>
      </c>
      <c r="C222" s="161"/>
      <c r="D222" s="162" t="s">
        <v>354</v>
      </c>
      <c r="E222" s="163" t="s">
        <v>544</v>
      </c>
      <c r="F222" s="133">
        <v>332.5</v>
      </c>
      <c r="G222" s="163"/>
      <c r="H222" s="163">
        <v>393</v>
      </c>
      <c r="I222" s="165">
        <v>406</v>
      </c>
      <c r="J222" s="135" t="s">
        <v>771</v>
      </c>
      <c r="K222" s="136">
        <f t="shared" si="31"/>
        <v>60.5</v>
      </c>
      <c r="L222" s="137">
        <f t="shared" si="32"/>
        <v>0.18195488721804512</v>
      </c>
      <c r="M222" s="132" t="s">
        <v>546</v>
      </c>
      <c r="N222" s="138">
        <v>44256</v>
      </c>
      <c r="O222" s="54"/>
      <c r="P222" s="54"/>
      <c r="Q222" s="198"/>
      <c r="R222" s="37" t="s">
        <v>846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160</v>
      </c>
      <c r="B223" s="161">
        <v>44141</v>
      </c>
      <c r="C223" s="161"/>
      <c r="D223" s="162" t="s">
        <v>458</v>
      </c>
      <c r="E223" s="163" t="s">
        <v>544</v>
      </c>
      <c r="F223" s="133">
        <v>231</v>
      </c>
      <c r="G223" s="163"/>
      <c r="H223" s="163">
        <v>281</v>
      </c>
      <c r="I223" s="165">
        <v>281</v>
      </c>
      <c r="J223" s="135" t="s">
        <v>630</v>
      </c>
      <c r="K223" s="136">
        <f t="shared" si="31"/>
        <v>50</v>
      </c>
      <c r="L223" s="137">
        <f t="shared" si="32"/>
        <v>0.21645021645021645</v>
      </c>
      <c r="M223" s="132" t="s">
        <v>546</v>
      </c>
      <c r="N223" s="138">
        <v>44358</v>
      </c>
      <c r="O223" s="54"/>
      <c r="P223" s="54"/>
      <c r="Q223" s="198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161</v>
      </c>
      <c r="B224" s="161">
        <v>44187</v>
      </c>
      <c r="C224" s="161"/>
      <c r="D224" s="162" t="s">
        <v>772</v>
      </c>
      <c r="E224" s="163" t="s">
        <v>544</v>
      </c>
      <c r="F224" s="133">
        <v>190</v>
      </c>
      <c r="G224" s="163"/>
      <c r="H224" s="163">
        <v>239</v>
      </c>
      <c r="I224" s="165">
        <v>239</v>
      </c>
      <c r="J224" s="135" t="s">
        <v>773</v>
      </c>
      <c r="K224" s="136">
        <f t="shared" si="31"/>
        <v>49</v>
      </c>
      <c r="L224" s="137">
        <f t="shared" si="32"/>
        <v>0.25789473684210529</v>
      </c>
      <c r="M224" s="132" t="s">
        <v>546</v>
      </c>
      <c r="N224" s="138">
        <v>44844</v>
      </c>
      <c r="O224" s="54"/>
      <c r="P224" s="54"/>
      <c r="Q224" s="198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162</v>
      </c>
      <c r="B225" s="161">
        <v>44258</v>
      </c>
      <c r="C225" s="161"/>
      <c r="D225" s="162" t="s">
        <v>768</v>
      </c>
      <c r="E225" s="163" t="s">
        <v>544</v>
      </c>
      <c r="F225" s="133">
        <v>495</v>
      </c>
      <c r="G225" s="163"/>
      <c r="H225" s="163">
        <v>595</v>
      </c>
      <c r="I225" s="165">
        <v>590</v>
      </c>
      <c r="J225" s="135" t="s">
        <v>566</v>
      </c>
      <c r="K225" s="136">
        <f t="shared" si="31"/>
        <v>100</v>
      </c>
      <c r="L225" s="137">
        <f t="shared" si="32"/>
        <v>0.20202020202020202</v>
      </c>
      <c r="M225" s="132" t="s">
        <v>546</v>
      </c>
      <c r="N225" s="138">
        <v>44589</v>
      </c>
      <c r="O225" s="54"/>
      <c r="P225" s="54"/>
      <c r="Q225" s="198"/>
      <c r="R225" s="37" t="s">
        <v>845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163</v>
      </c>
      <c r="B226" s="161">
        <v>44274</v>
      </c>
      <c r="C226" s="161"/>
      <c r="D226" s="162" t="s">
        <v>354</v>
      </c>
      <c r="E226" s="163" t="s">
        <v>544</v>
      </c>
      <c r="F226" s="133">
        <v>355</v>
      </c>
      <c r="G226" s="163"/>
      <c r="H226" s="163">
        <v>422.5</v>
      </c>
      <c r="I226" s="165">
        <v>420</v>
      </c>
      <c r="J226" s="135" t="s">
        <v>774</v>
      </c>
      <c r="K226" s="136">
        <f t="shared" si="31"/>
        <v>67.5</v>
      </c>
      <c r="L226" s="137">
        <f t="shared" si="32"/>
        <v>0.19014084507042253</v>
      </c>
      <c r="M226" s="132" t="s">
        <v>546</v>
      </c>
      <c r="N226" s="138">
        <v>44361</v>
      </c>
      <c r="O226" s="54"/>
      <c r="P226" s="54"/>
      <c r="R226" s="37" t="s">
        <v>845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164</v>
      </c>
      <c r="B227" s="161">
        <v>44295</v>
      </c>
      <c r="C227" s="161"/>
      <c r="D227" s="162" t="s">
        <v>318</v>
      </c>
      <c r="E227" s="163" t="s">
        <v>544</v>
      </c>
      <c r="F227" s="133">
        <v>555</v>
      </c>
      <c r="G227" s="163"/>
      <c r="H227" s="163">
        <v>663</v>
      </c>
      <c r="I227" s="165">
        <v>663</v>
      </c>
      <c r="J227" s="135" t="s">
        <v>775</v>
      </c>
      <c r="K227" s="136">
        <f t="shared" si="31"/>
        <v>108</v>
      </c>
      <c r="L227" s="137">
        <f t="shared" si="32"/>
        <v>0.19459459459459461</v>
      </c>
      <c r="M227" s="132" t="s">
        <v>546</v>
      </c>
      <c r="N227" s="138">
        <v>44321</v>
      </c>
      <c r="O227" s="54"/>
      <c r="P227" s="54"/>
      <c r="Q227" s="198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165</v>
      </c>
      <c r="B228" s="161">
        <v>44308</v>
      </c>
      <c r="C228" s="161"/>
      <c r="D228" s="162" t="s">
        <v>739</v>
      </c>
      <c r="E228" s="163" t="s">
        <v>544</v>
      </c>
      <c r="F228" s="133">
        <v>126.5</v>
      </c>
      <c r="G228" s="163"/>
      <c r="H228" s="163">
        <v>155</v>
      </c>
      <c r="I228" s="165">
        <v>155</v>
      </c>
      <c r="J228" s="135" t="s">
        <v>630</v>
      </c>
      <c r="K228" s="136">
        <f t="shared" si="31"/>
        <v>28.5</v>
      </c>
      <c r="L228" s="137">
        <f t="shared" si="32"/>
        <v>0.22529644268774704</v>
      </c>
      <c r="M228" s="132" t="s">
        <v>546</v>
      </c>
      <c r="N228" s="138">
        <v>44362</v>
      </c>
      <c r="O228" s="54"/>
      <c r="P228" s="54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166</v>
      </c>
      <c r="B229" s="170">
        <v>44368</v>
      </c>
      <c r="C229" s="170"/>
      <c r="D229" s="141" t="s">
        <v>776</v>
      </c>
      <c r="E229" s="143" t="s">
        <v>544</v>
      </c>
      <c r="F229" s="171">
        <v>287.5</v>
      </c>
      <c r="G229" s="143"/>
      <c r="H229" s="143">
        <v>245</v>
      </c>
      <c r="I229" s="144">
        <v>344</v>
      </c>
      <c r="J229" s="145" t="s">
        <v>777</v>
      </c>
      <c r="K229" s="146">
        <f t="shared" si="31"/>
        <v>-42.5</v>
      </c>
      <c r="L229" s="147">
        <f t="shared" si="32"/>
        <v>-0.14782608695652175</v>
      </c>
      <c r="M229" s="143" t="s">
        <v>556</v>
      </c>
      <c r="N229" s="140">
        <v>44508</v>
      </c>
      <c r="O229" s="54"/>
      <c r="P229" s="54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167</v>
      </c>
      <c r="B230" s="161">
        <v>44368</v>
      </c>
      <c r="C230" s="161"/>
      <c r="D230" s="162" t="s">
        <v>458</v>
      </c>
      <c r="E230" s="163" t="s">
        <v>544</v>
      </c>
      <c r="F230" s="133">
        <v>241</v>
      </c>
      <c r="G230" s="163"/>
      <c r="H230" s="163">
        <v>298</v>
      </c>
      <c r="I230" s="165">
        <v>320</v>
      </c>
      <c r="J230" s="135" t="s">
        <v>630</v>
      </c>
      <c r="K230" s="136">
        <f t="shared" si="31"/>
        <v>57</v>
      </c>
      <c r="L230" s="137">
        <f t="shared" si="32"/>
        <v>0.23651452282157676</v>
      </c>
      <c r="M230" s="132" t="s">
        <v>546</v>
      </c>
      <c r="N230" s="138">
        <v>44802</v>
      </c>
      <c r="O230" s="54"/>
      <c r="P230" s="54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168</v>
      </c>
      <c r="B231" s="161">
        <v>44406</v>
      </c>
      <c r="C231" s="161"/>
      <c r="D231" s="162" t="s">
        <v>739</v>
      </c>
      <c r="E231" s="163" t="s">
        <v>544</v>
      </c>
      <c r="F231" s="133">
        <v>162.5</v>
      </c>
      <c r="G231" s="163"/>
      <c r="H231" s="163">
        <v>200</v>
      </c>
      <c r="I231" s="165">
        <v>200</v>
      </c>
      <c r="J231" s="135" t="s">
        <v>630</v>
      </c>
      <c r="K231" s="136">
        <f t="shared" si="31"/>
        <v>37.5</v>
      </c>
      <c r="L231" s="137">
        <f t="shared" si="32"/>
        <v>0.23076923076923078</v>
      </c>
      <c r="M231" s="132" t="s">
        <v>546</v>
      </c>
      <c r="N231" s="138">
        <v>44802</v>
      </c>
      <c r="O231" s="54"/>
      <c r="P231" s="54"/>
      <c r="R231" s="37" t="s">
        <v>845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169</v>
      </c>
      <c r="B232" s="161">
        <v>44462</v>
      </c>
      <c r="C232" s="161"/>
      <c r="D232" s="162" t="s">
        <v>422</v>
      </c>
      <c r="E232" s="163" t="s">
        <v>544</v>
      </c>
      <c r="F232" s="133">
        <v>1235</v>
      </c>
      <c r="G232" s="163"/>
      <c r="H232" s="163">
        <v>1505</v>
      </c>
      <c r="I232" s="165">
        <v>1500</v>
      </c>
      <c r="J232" s="135" t="s">
        <v>630</v>
      </c>
      <c r="K232" s="136">
        <f t="shared" si="31"/>
        <v>270</v>
      </c>
      <c r="L232" s="137">
        <f t="shared" si="32"/>
        <v>0.21862348178137653</v>
      </c>
      <c r="M232" s="132" t="s">
        <v>546</v>
      </c>
      <c r="N232" s="138">
        <v>44564</v>
      </c>
      <c r="O232" s="54"/>
      <c r="P232" s="54"/>
      <c r="R232" s="37" t="s">
        <v>845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170</v>
      </c>
      <c r="B233" s="161">
        <v>44480</v>
      </c>
      <c r="C233" s="161"/>
      <c r="D233" s="162" t="s">
        <v>778</v>
      </c>
      <c r="E233" s="163" t="s">
        <v>544</v>
      </c>
      <c r="F233" s="133">
        <v>58.75</v>
      </c>
      <c r="G233" s="163"/>
      <c r="H233" s="163">
        <v>64.25</v>
      </c>
      <c r="I233" s="165"/>
      <c r="J233" s="135" t="s">
        <v>630</v>
      </c>
      <c r="K233" s="136">
        <f t="shared" si="31"/>
        <v>5.5</v>
      </c>
      <c r="L233" s="137">
        <f t="shared" si="32"/>
        <v>9.3617021276595741E-2</v>
      </c>
      <c r="M233" s="132" t="s">
        <v>546</v>
      </c>
      <c r="N233" s="138">
        <v>45322</v>
      </c>
      <c r="O233" s="54"/>
      <c r="P233" s="54"/>
      <c r="R233" s="37" t="s">
        <v>845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171</v>
      </c>
      <c r="B234" s="130">
        <v>44481</v>
      </c>
      <c r="C234" s="130"/>
      <c r="D234" s="131" t="s">
        <v>272</v>
      </c>
      <c r="E234" s="132" t="s">
        <v>544</v>
      </c>
      <c r="F234" s="133">
        <v>315</v>
      </c>
      <c r="G234" s="132"/>
      <c r="H234" s="132">
        <v>335</v>
      </c>
      <c r="I234" s="134">
        <v>380</v>
      </c>
      <c r="J234" s="135" t="s">
        <v>819</v>
      </c>
      <c r="K234" s="136">
        <f t="shared" si="31"/>
        <v>20</v>
      </c>
      <c r="L234" s="137">
        <f t="shared" si="32"/>
        <v>6.3492063492063489E-2</v>
      </c>
      <c r="M234" s="132" t="s">
        <v>546</v>
      </c>
      <c r="N234" s="138">
        <v>45297</v>
      </c>
      <c r="O234" s="54"/>
      <c r="P234" s="54"/>
      <c r="R234" s="37" t="s">
        <v>845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172</v>
      </c>
      <c r="B235" s="130">
        <v>44481</v>
      </c>
      <c r="C235" s="130"/>
      <c r="D235" s="131" t="s">
        <v>779</v>
      </c>
      <c r="E235" s="132" t="s">
        <v>544</v>
      </c>
      <c r="F235" s="133">
        <v>45.5</v>
      </c>
      <c r="G235" s="132"/>
      <c r="H235" s="132">
        <v>56.5</v>
      </c>
      <c r="I235" s="134">
        <v>56</v>
      </c>
      <c r="J235" s="135" t="s">
        <v>630</v>
      </c>
      <c r="K235" s="136">
        <f t="shared" si="31"/>
        <v>11</v>
      </c>
      <c r="L235" s="137">
        <f t="shared" si="32"/>
        <v>0.24175824175824176</v>
      </c>
      <c r="M235" s="132" t="s">
        <v>546</v>
      </c>
      <c r="N235" s="138">
        <v>44881</v>
      </c>
      <c r="O235" s="54"/>
      <c r="P235" s="54"/>
      <c r="R235" s="37" t="s">
        <v>845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173</v>
      </c>
      <c r="B236" s="130">
        <v>44551</v>
      </c>
      <c r="C236" s="130"/>
      <c r="D236" s="131" t="s">
        <v>128</v>
      </c>
      <c r="E236" s="132" t="s">
        <v>544</v>
      </c>
      <c r="F236" s="133">
        <v>2300</v>
      </c>
      <c r="G236" s="132"/>
      <c r="H236" s="132">
        <f>(2820+2200)/2</f>
        <v>2510</v>
      </c>
      <c r="I236" s="134">
        <v>3000</v>
      </c>
      <c r="J236" s="135" t="s">
        <v>780</v>
      </c>
      <c r="K236" s="136">
        <f t="shared" si="31"/>
        <v>210</v>
      </c>
      <c r="L236" s="137">
        <f t="shared" si="32"/>
        <v>9.1304347826086957E-2</v>
      </c>
      <c r="M236" s="132" t="s">
        <v>546</v>
      </c>
      <c r="N236" s="138">
        <v>44649</v>
      </c>
      <c r="O236" s="54"/>
      <c r="P236" s="54"/>
      <c r="R236" s="37" t="s">
        <v>845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174</v>
      </c>
      <c r="B237" s="130">
        <v>44606</v>
      </c>
      <c r="C237" s="130"/>
      <c r="D237" s="131" t="s">
        <v>412</v>
      </c>
      <c r="E237" s="132" t="s">
        <v>544</v>
      </c>
      <c r="F237" s="133">
        <v>635</v>
      </c>
      <c r="G237" s="132"/>
      <c r="H237" s="132">
        <v>700</v>
      </c>
      <c r="I237" s="134">
        <v>764</v>
      </c>
      <c r="J237" s="135" t="s">
        <v>805</v>
      </c>
      <c r="K237" s="136">
        <f t="shared" si="31"/>
        <v>65</v>
      </c>
      <c r="L237" s="137">
        <f t="shared" si="32"/>
        <v>0.10236220472440945</v>
      </c>
      <c r="M237" s="132" t="s">
        <v>546</v>
      </c>
      <c r="N237" s="138">
        <v>45159</v>
      </c>
      <c r="O237" s="54"/>
      <c r="P237" s="54"/>
      <c r="R237" s="37" t="s">
        <v>845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175</v>
      </c>
      <c r="B238" s="130">
        <v>44613</v>
      </c>
      <c r="C238" s="130"/>
      <c r="D238" s="131" t="s">
        <v>422</v>
      </c>
      <c r="E238" s="132" t="s">
        <v>544</v>
      </c>
      <c r="F238" s="133">
        <v>1255</v>
      </c>
      <c r="G238" s="132"/>
      <c r="H238" s="132">
        <v>1515</v>
      </c>
      <c r="I238" s="134">
        <v>1510</v>
      </c>
      <c r="J238" s="135" t="s">
        <v>630</v>
      </c>
      <c r="K238" s="136">
        <f t="shared" si="31"/>
        <v>260</v>
      </c>
      <c r="L238" s="137">
        <f t="shared" si="32"/>
        <v>0.20717131474103587</v>
      </c>
      <c r="M238" s="132" t="s">
        <v>546</v>
      </c>
      <c r="N238" s="138">
        <v>44834</v>
      </c>
      <c r="O238" s="54"/>
      <c r="P238" s="54"/>
      <c r="R238" s="37" t="s">
        <v>845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259">
        <v>176</v>
      </c>
      <c r="B239" s="250">
        <v>44670</v>
      </c>
      <c r="C239" s="250"/>
      <c r="D239" s="251" t="s">
        <v>509</v>
      </c>
      <c r="E239" s="252" t="s">
        <v>544</v>
      </c>
      <c r="F239" s="253">
        <v>445</v>
      </c>
      <c r="G239" s="253"/>
      <c r="H239" s="253">
        <v>460</v>
      </c>
      <c r="I239" s="253">
        <v>553</v>
      </c>
      <c r="J239" s="254" t="s">
        <v>839</v>
      </c>
      <c r="K239" s="255">
        <f t="shared" ref="K239" si="33">H239-F239</f>
        <v>15</v>
      </c>
      <c r="L239" s="256">
        <f t="shared" ref="L239" si="34">K239/F239</f>
        <v>3.3707865168539325E-2</v>
      </c>
      <c r="M239" s="257" t="s">
        <v>563</v>
      </c>
      <c r="N239" s="258">
        <v>45397</v>
      </c>
      <c r="O239" s="54"/>
      <c r="P239" s="54"/>
      <c r="R239" s="37" t="s">
        <v>845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177</v>
      </c>
      <c r="B240" s="161">
        <v>44746</v>
      </c>
      <c r="C240" s="161"/>
      <c r="D240" s="162" t="s">
        <v>781</v>
      </c>
      <c r="E240" s="163" t="s">
        <v>544</v>
      </c>
      <c r="F240" s="163">
        <v>207.5</v>
      </c>
      <c r="G240" s="163"/>
      <c r="H240" s="163">
        <v>254</v>
      </c>
      <c r="I240" s="165">
        <v>254</v>
      </c>
      <c r="J240" s="135" t="s">
        <v>630</v>
      </c>
      <c r="K240" s="136">
        <f t="shared" ref="K240:K250" si="35">H240-F240</f>
        <v>46.5</v>
      </c>
      <c r="L240" s="137">
        <f t="shared" ref="L240:L250" si="36">K240/F240</f>
        <v>0.22409638554216868</v>
      </c>
      <c r="M240" s="132" t="s">
        <v>546</v>
      </c>
      <c r="N240" s="138">
        <v>44792</v>
      </c>
      <c r="O240" s="54"/>
      <c r="P240" s="54"/>
      <c r="R240" s="37" t="s">
        <v>845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60">
        <v>178</v>
      </c>
      <c r="B241" s="161">
        <v>44775</v>
      </c>
      <c r="C241" s="161"/>
      <c r="D241" s="162" t="s">
        <v>460</v>
      </c>
      <c r="E241" s="163" t="s">
        <v>544</v>
      </c>
      <c r="F241" s="163">
        <v>31.25</v>
      </c>
      <c r="G241" s="163"/>
      <c r="H241" s="163">
        <v>38.75</v>
      </c>
      <c r="I241" s="165">
        <v>38</v>
      </c>
      <c r="J241" s="135" t="s">
        <v>630</v>
      </c>
      <c r="K241" s="136">
        <f t="shared" si="35"/>
        <v>7.5</v>
      </c>
      <c r="L241" s="137">
        <f t="shared" si="36"/>
        <v>0.24</v>
      </c>
      <c r="M241" s="132" t="s">
        <v>546</v>
      </c>
      <c r="N241" s="138">
        <v>44844</v>
      </c>
      <c r="O241" s="54"/>
      <c r="P241" s="54"/>
      <c r="R241" s="37" t="s">
        <v>845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60">
        <v>179</v>
      </c>
      <c r="B242" s="161">
        <v>44841</v>
      </c>
      <c r="C242" s="161"/>
      <c r="D242" s="162" t="s">
        <v>782</v>
      </c>
      <c r="E242" s="163" t="s">
        <v>544</v>
      </c>
      <c r="F242" s="133">
        <v>665</v>
      </c>
      <c r="G242" s="163"/>
      <c r="H242" s="163">
        <v>807.5</v>
      </c>
      <c r="I242" s="165">
        <v>840</v>
      </c>
      <c r="J242" s="135" t="s">
        <v>780</v>
      </c>
      <c r="K242" s="136">
        <f t="shared" si="35"/>
        <v>142.5</v>
      </c>
      <c r="L242" s="137">
        <f t="shared" si="36"/>
        <v>0.21428571428571427</v>
      </c>
      <c r="M242" s="132" t="s">
        <v>546</v>
      </c>
      <c r="N242" s="138">
        <v>45097</v>
      </c>
      <c r="O242" s="54"/>
      <c r="P242" s="54"/>
      <c r="R242" s="37" t="s">
        <v>845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60">
        <v>180</v>
      </c>
      <c r="B243" s="161">
        <v>44844</v>
      </c>
      <c r="C243" s="161"/>
      <c r="D243" s="162" t="s">
        <v>414</v>
      </c>
      <c r="E243" s="163" t="s">
        <v>544</v>
      </c>
      <c r="F243" s="133">
        <v>227.5</v>
      </c>
      <c r="G243" s="163"/>
      <c r="H243" s="163">
        <v>270</v>
      </c>
      <c r="I243" s="165">
        <v>291</v>
      </c>
      <c r="J243" s="135" t="s">
        <v>807</v>
      </c>
      <c r="K243" s="136">
        <f t="shared" si="35"/>
        <v>42.5</v>
      </c>
      <c r="L243" s="137">
        <f t="shared" si="36"/>
        <v>0.18681318681318682</v>
      </c>
      <c r="M243" s="132" t="s">
        <v>546</v>
      </c>
      <c r="N243" s="138">
        <v>45160</v>
      </c>
      <c r="O243" s="54"/>
      <c r="P243" s="54"/>
      <c r="R243" s="37" t="s">
        <v>845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60">
        <v>181</v>
      </c>
      <c r="B244" s="161">
        <v>44845</v>
      </c>
      <c r="C244" s="161"/>
      <c r="D244" s="162" t="s">
        <v>412</v>
      </c>
      <c r="E244" s="163" t="s">
        <v>544</v>
      </c>
      <c r="F244" s="133">
        <v>555</v>
      </c>
      <c r="G244" s="163"/>
      <c r="H244" s="163">
        <v>700</v>
      </c>
      <c r="I244" s="165">
        <v>765</v>
      </c>
      <c r="J244" s="135" t="s">
        <v>806</v>
      </c>
      <c r="K244" s="136">
        <f t="shared" si="35"/>
        <v>145</v>
      </c>
      <c r="L244" s="137">
        <f t="shared" si="36"/>
        <v>0.26126126126126126</v>
      </c>
      <c r="M244" s="132" t="s">
        <v>546</v>
      </c>
      <c r="N244" s="138">
        <v>45159</v>
      </c>
      <c r="O244" s="54"/>
      <c r="P244" s="54"/>
      <c r="R244" s="37" t="s">
        <v>845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60">
        <v>182</v>
      </c>
      <c r="B245" s="161">
        <v>44981</v>
      </c>
      <c r="C245" s="161"/>
      <c r="D245" s="162" t="s">
        <v>427</v>
      </c>
      <c r="E245" s="163" t="s">
        <v>544</v>
      </c>
      <c r="F245" s="133">
        <v>1675</v>
      </c>
      <c r="G245" s="163"/>
      <c r="H245" s="163">
        <v>2080</v>
      </c>
      <c r="I245" s="165">
        <v>2080</v>
      </c>
      <c r="J245" s="135" t="s">
        <v>630</v>
      </c>
      <c r="K245" s="136">
        <f t="shared" si="35"/>
        <v>405</v>
      </c>
      <c r="L245" s="137">
        <f t="shared" si="36"/>
        <v>0.2417910447761194</v>
      </c>
      <c r="M245" s="132" t="s">
        <v>546</v>
      </c>
      <c r="N245" s="138">
        <v>45119</v>
      </c>
      <c r="O245" s="54"/>
      <c r="P245" s="54"/>
      <c r="R245" s="37" t="s">
        <v>845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60">
        <v>183</v>
      </c>
      <c r="B246" s="161">
        <v>44986</v>
      </c>
      <c r="C246" s="161"/>
      <c r="D246" s="162" t="s">
        <v>460</v>
      </c>
      <c r="E246" s="163" t="s">
        <v>544</v>
      </c>
      <c r="F246" s="133">
        <v>57.5</v>
      </c>
      <c r="G246" s="163"/>
      <c r="H246" s="163">
        <v>120</v>
      </c>
      <c r="I246" s="165">
        <v>120</v>
      </c>
      <c r="J246" s="135" t="s">
        <v>630</v>
      </c>
      <c r="K246" s="136">
        <f t="shared" si="35"/>
        <v>62.5</v>
      </c>
      <c r="L246" s="137">
        <f t="shared" si="36"/>
        <v>1.0869565217391304</v>
      </c>
      <c r="M246" s="132" t="s">
        <v>546</v>
      </c>
      <c r="N246" s="138">
        <v>45049</v>
      </c>
      <c r="O246" s="54"/>
      <c r="P246" s="54"/>
      <c r="R246" s="37" t="s">
        <v>845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60">
        <v>184</v>
      </c>
      <c r="B247" s="161">
        <v>45008</v>
      </c>
      <c r="C247" s="161"/>
      <c r="D247" s="162" t="s">
        <v>474</v>
      </c>
      <c r="E247" s="163" t="s">
        <v>544</v>
      </c>
      <c r="F247" s="133">
        <v>2765</v>
      </c>
      <c r="G247" s="163"/>
      <c r="H247" s="163">
        <v>3547.5</v>
      </c>
      <c r="I247" s="165">
        <v>3523</v>
      </c>
      <c r="J247" s="135" t="s">
        <v>630</v>
      </c>
      <c r="K247" s="136">
        <f t="shared" si="35"/>
        <v>782.5</v>
      </c>
      <c r="L247" s="137">
        <f t="shared" si="36"/>
        <v>0.28300180831826399</v>
      </c>
      <c r="M247" s="132" t="s">
        <v>546</v>
      </c>
      <c r="N247" s="138">
        <v>45177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60">
        <v>185</v>
      </c>
      <c r="B248" s="161">
        <v>45027</v>
      </c>
      <c r="C248" s="161"/>
      <c r="D248" s="162" t="s">
        <v>783</v>
      </c>
      <c r="E248" s="163" t="s">
        <v>544</v>
      </c>
      <c r="F248" s="163">
        <v>460</v>
      </c>
      <c r="G248" s="163"/>
      <c r="H248" s="163">
        <v>825</v>
      </c>
      <c r="I248" s="165">
        <v>810</v>
      </c>
      <c r="J248" s="135" t="s">
        <v>630</v>
      </c>
      <c r="K248" s="136">
        <f t="shared" si="35"/>
        <v>365</v>
      </c>
      <c r="L248" s="137">
        <f t="shared" si="36"/>
        <v>0.79347826086956519</v>
      </c>
      <c r="M248" s="132" t="s">
        <v>546</v>
      </c>
      <c r="N248" s="138">
        <v>45155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60">
        <v>186</v>
      </c>
      <c r="B249" s="161">
        <v>45050</v>
      </c>
      <c r="C249" s="161"/>
      <c r="D249" s="162" t="s">
        <v>41</v>
      </c>
      <c r="E249" s="163" t="s">
        <v>544</v>
      </c>
      <c r="F249" s="163">
        <v>3630</v>
      </c>
      <c r="G249" s="163"/>
      <c r="H249" s="163">
        <v>5150</v>
      </c>
      <c r="I249" s="165">
        <v>5040</v>
      </c>
      <c r="J249" s="135" t="s">
        <v>630</v>
      </c>
      <c r="K249" s="136">
        <f t="shared" si="35"/>
        <v>1520</v>
      </c>
      <c r="L249" s="137">
        <f t="shared" si="36"/>
        <v>0.41873278236914602</v>
      </c>
      <c r="M249" s="132" t="s">
        <v>546</v>
      </c>
      <c r="N249" s="138">
        <v>45344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60">
        <v>187</v>
      </c>
      <c r="B250" s="161">
        <v>45075</v>
      </c>
      <c r="C250" s="161"/>
      <c r="D250" s="162" t="s">
        <v>784</v>
      </c>
      <c r="E250" s="163" t="s">
        <v>544</v>
      </c>
      <c r="F250" s="133">
        <v>585</v>
      </c>
      <c r="G250" s="163"/>
      <c r="H250" s="163">
        <v>732</v>
      </c>
      <c r="I250" s="165">
        <v>732</v>
      </c>
      <c r="J250" s="135" t="s">
        <v>630</v>
      </c>
      <c r="K250" s="136">
        <f t="shared" si="35"/>
        <v>147</v>
      </c>
      <c r="L250" s="137">
        <f t="shared" si="36"/>
        <v>0.25128205128205128</v>
      </c>
      <c r="M250" s="132" t="s">
        <v>546</v>
      </c>
      <c r="N250" s="138">
        <v>45152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F250" s="37"/>
      <c r="AG250" s="54"/>
      <c r="AI250" s="37"/>
      <c r="AK250" s="37"/>
      <c r="AL250" s="54"/>
    </row>
    <row r="251" spans="1:38" ht="12.75" customHeight="1">
      <c r="A251" s="160">
        <v>188</v>
      </c>
      <c r="B251" s="161">
        <v>45078</v>
      </c>
      <c r="C251" s="161"/>
      <c r="D251" s="162" t="s">
        <v>499</v>
      </c>
      <c r="E251" s="163" t="s">
        <v>544</v>
      </c>
      <c r="F251" s="133">
        <v>3310</v>
      </c>
      <c r="G251" s="163"/>
      <c r="H251" s="163">
        <v>4300</v>
      </c>
      <c r="I251" s="165">
        <v>4300</v>
      </c>
      <c r="J251" s="135" t="s">
        <v>630</v>
      </c>
      <c r="K251" s="136">
        <f t="shared" ref="K251" si="37">H251-F251</f>
        <v>990</v>
      </c>
      <c r="L251" s="137">
        <f t="shared" ref="L251" si="38">K251/F251</f>
        <v>0.29909365558912387</v>
      </c>
      <c r="M251" s="132" t="s">
        <v>546</v>
      </c>
      <c r="N251" s="138">
        <v>45436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F251" s="37"/>
      <c r="AG251" s="54"/>
      <c r="AI251" s="37"/>
      <c r="AK251" s="37"/>
      <c r="AL251" s="54"/>
    </row>
    <row r="252" spans="1:38" ht="12.75" customHeight="1">
      <c r="A252" s="160">
        <v>189</v>
      </c>
      <c r="B252" s="161">
        <v>45103</v>
      </c>
      <c r="C252" s="161"/>
      <c r="D252" s="162" t="s">
        <v>802</v>
      </c>
      <c r="E252" s="163" t="s">
        <v>544</v>
      </c>
      <c r="F252" s="133">
        <v>282.5</v>
      </c>
      <c r="G252" s="163"/>
      <c r="H252" s="163">
        <v>383</v>
      </c>
      <c r="I252" s="165">
        <v>383</v>
      </c>
      <c r="J252" s="135" t="s">
        <v>630</v>
      </c>
      <c r="K252" s="136">
        <f>H252-F252</f>
        <v>100.5</v>
      </c>
      <c r="L252" s="137">
        <f>K252/F252</f>
        <v>0.35575221238938054</v>
      </c>
      <c r="M252" s="132" t="s">
        <v>546</v>
      </c>
      <c r="N252" s="138">
        <v>45265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F252" s="37"/>
      <c r="AG252" s="54"/>
      <c r="AI252" s="37"/>
      <c r="AK252" s="37"/>
      <c r="AL252" s="54"/>
    </row>
    <row r="253" spans="1:38" ht="12.75" customHeight="1">
      <c r="A253" s="160">
        <v>190</v>
      </c>
      <c r="B253" s="161">
        <v>45120</v>
      </c>
      <c r="C253" s="161"/>
      <c r="D253" s="162" t="s">
        <v>498</v>
      </c>
      <c r="E253" s="163" t="s">
        <v>544</v>
      </c>
      <c r="F253" s="133">
        <v>2312.5</v>
      </c>
      <c r="G253" s="163"/>
      <c r="H253" s="163">
        <v>2935</v>
      </c>
      <c r="I253" s="165">
        <v>2935</v>
      </c>
      <c r="J253" s="135" t="s">
        <v>630</v>
      </c>
      <c r="K253" s="136">
        <f>H253-F253</f>
        <v>622.5</v>
      </c>
      <c r="L253" s="137">
        <f>K253/F253</f>
        <v>0.26918918918918922</v>
      </c>
      <c r="M253" s="132" t="s">
        <v>546</v>
      </c>
      <c r="N253" s="138">
        <v>45177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F253" s="37"/>
      <c r="AG253" s="54"/>
      <c r="AI253" s="37"/>
      <c r="AK253" s="37"/>
      <c r="AL253" s="54"/>
    </row>
    <row r="254" spans="1:38" ht="12.75" customHeight="1">
      <c r="A254" s="160">
        <v>191</v>
      </c>
      <c r="B254" s="161">
        <v>45125</v>
      </c>
      <c r="C254" s="161"/>
      <c r="D254" s="162" t="s">
        <v>198</v>
      </c>
      <c r="E254" s="163" t="s">
        <v>544</v>
      </c>
      <c r="F254" s="133">
        <v>3980</v>
      </c>
      <c r="G254" s="163"/>
      <c r="H254" s="163">
        <v>4895</v>
      </c>
      <c r="I254" s="165">
        <v>4895</v>
      </c>
      <c r="J254" s="135" t="s">
        <v>630</v>
      </c>
      <c r="K254" s="136">
        <f>H254-F254</f>
        <v>915</v>
      </c>
      <c r="L254" s="137">
        <f>K254/F254</f>
        <v>0.22989949748743718</v>
      </c>
      <c r="M254" s="132" t="s">
        <v>546</v>
      </c>
      <c r="N254" s="138">
        <v>45155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160">
        <v>192</v>
      </c>
      <c r="B255" s="161">
        <v>45145</v>
      </c>
      <c r="C255" s="161"/>
      <c r="D255" s="162" t="s">
        <v>804</v>
      </c>
      <c r="E255" s="163" t="s">
        <v>544</v>
      </c>
      <c r="F255" s="133">
        <v>565</v>
      </c>
      <c r="G255" s="163"/>
      <c r="H255" s="163">
        <v>725</v>
      </c>
      <c r="I255" s="165">
        <v>725</v>
      </c>
      <c r="J255" s="135" t="s">
        <v>630</v>
      </c>
      <c r="K255" s="136">
        <f>H255-F255</f>
        <v>160</v>
      </c>
      <c r="L255" s="137">
        <f>K255/F255</f>
        <v>0.2831858407079646</v>
      </c>
      <c r="M255" s="132" t="s">
        <v>546</v>
      </c>
      <c r="N255" s="138">
        <v>45169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32">
        <v>193</v>
      </c>
      <c r="B256" s="233">
        <v>45167</v>
      </c>
      <c r="C256" s="233"/>
      <c r="D256" s="234" t="s">
        <v>808</v>
      </c>
      <c r="E256" s="235" t="s">
        <v>544</v>
      </c>
      <c r="F256" s="133">
        <v>700</v>
      </c>
      <c r="G256" s="235"/>
      <c r="H256" s="235">
        <v>950</v>
      </c>
      <c r="I256" s="236">
        <v>950</v>
      </c>
      <c r="J256" s="237" t="s">
        <v>630</v>
      </c>
      <c r="K256" s="136">
        <f>H256-F256</f>
        <v>250</v>
      </c>
      <c r="L256" s="137">
        <f>K256/F256</f>
        <v>0.35714285714285715</v>
      </c>
      <c r="M256" s="132" t="s">
        <v>546</v>
      </c>
      <c r="N256" s="138">
        <v>45261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178">
        <v>194</v>
      </c>
      <c r="B257" s="179">
        <v>45184</v>
      </c>
      <c r="C257" s="53"/>
      <c r="D257" s="53" t="s">
        <v>501</v>
      </c>
      <c r="E257" s="180" t="s">
        <v>544</v>
      </c>
      <c r="F257" s="51" t="s">
        <v>809</v>
      </c>
      <c r="G257" s="51"/>
      <c r="H257" s="51"/>
      <c r="I257" s="51">
        <v>480</v>
      </c>
      <c r="J257" s="51" t="s">
        <v>545</v>
      </c>
      <c r="K257" s="51"/>
      <c r="L257" s="51"/>
      <c r="M257" s="51"/>
      <c r="N257" s="51"/>
      <c r="O257" s="54"/>
      <c r="P257" s="54"/>
      <c r="R257" s="37" t="s">
        <v>847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32">
        <v>195</v>
      </c>
      <c r="B258" s="233">
        <v>45203</v>
      </c>
      <c r="C258" s="233"/>
      <c r="D258" s="234" t="s">
        <v>171</v>
      </c>
      <c r="E258" s="235" t="s">
        <v>544</v>
      </c>
      <c r="F258" s="133">
        <v>992.5</v>
      </c>
      <c r="G258" s="235"/>
      <c r="H258" s="235">
        <v>1198</v>
      </c>
      <c r="I258" s="236">
        <v>1198</v>
      </c>
      <c r="J258" s="237" t="s">
        <v>630</v>
      </c>
      <c r="K258" s="136">
        <f>H258-F258</f>
        <v>205.5</v>
      </c>
      <c r="L258" s="137">
        <f>K258/F258</f>
        <v>0.2070528967254408</v>
      </c>
      <c r="M258" s="132" t="s">
        <v>546</v>
      </c>
      <c r="N258" s="138">
        <v>45392</v>
      </c>
      <c r="O258" s="54"/>
      <c r="P258" s="54"/>
      <c r="R258" s="37" t="s">
        <v>847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32">
        <v>196</v>
      </c>
      <c r="B259" s="233">
        <v>45216</v>
      </c>
      <c r="C259" s="233"/>
      <c r="D259" s="234" t="s">
        <v>104</v>
      </c>
      <c r="E259" s="235" t="s">
        <v>544</v>
      </c>
      <c r="F259" s="133">
        <v>5425</v>
      </c>
      <c r="G259" s="235"/>
      <c r="H259" s="235">
        <v>6880</v>
      </c>
      <c r="I259" s="236">
        <v>6870</v>
      </c>
      <c r="J259" s="237" t="s">
        <v>630</v>
      </c>
      <c r="K259" s="136">
        <f>H259-F259</f>
        <v>1455</v>
      </c>
      <c r="L259" s="137">
        <f>K259/F259</f>
        <v>0.26820276497695855</v>
      </c>
      <c r="M259" s="132" t="s">
        <v>546</v>
      </c>
      <c r="N259" s="138">
        <v>45342</v>
      </c>
      <c r="O259" s="54"/>
      <c r="P259" s="54"/>
      <c r="R259" s="37" t="s">
        <v>847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32">
        <v>197</v>
      </c>
      <c r="B260" s="233">
        <v>45216</v>
      </c>
      <c r="C260" s="233"/>
      <c r="D260" s="234" t="s">
        <v>810</v>
      </c>
      <c r="E260" s="235" t="s">
        <v>544</v>
      </c>
      <c r="F260" s="133">
        <v>1090</v>
      </c>
      <c r="G260" s="235"/>
      <c r="H260" s="235">
        <v>1415</v>
      </c>
      <c r="I260" s="236">
        <v>1415</v>
      </c>
      <c r="J260" s="237" t="s">
        <v>630</v>
      </c>
      <c r="K260" s="136">
        <f>H260-F260</f>
        <v>325</v>
      </c>
      <c r="L260" s="137">
        <f>K260/F260</f>
        <v>0.29816513761467889</v>
      </c>
      <c r="M260" s="132" t="s">
        <v>546</v>
      </c>
      <c r="N260" s="138">
        <v>45282</v>
      </c>
      <c r="O260" s="54"/>
      <c r="P260" s="54"/>
      <c r="R260" s="37" t="s">
        <v>847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32">
        <v>198</v>
      </c>
      <c r="B261" s="233">
        <v>45236</v>
      </c>
      <c r="C261" s="233"/>
      <c r="D261" s="234" t="s">
        <v>813</v>
      </c>
      <c r="E261" s="235" t="s">
        <v>544</v>
      </c>
      <c r="F261" s="133">
        <v>1270</v>
      </c>
      <c r="G261" s="235"/>
      <c r="H261" s="235">
        <v>1613</v>
      </c>
      <c r="I261" s="236">
        <v>1613</v>
      </c>
      <c r="J261" s="237" t="s">
        <v>630</v>
      </c>
      <c r="K261" s="136">
        <f>H261-F261</f>
        <v>343</v>
      </c>
      <c r="L261" s="137">
        <f>K261/F261</f>
        <v>0.27007874015748029</v>
      </c>
      <c r="M261" s="132" t="s">
        <v>546</v>
      </c>
      <c r="N261" s="138">
        <v>45246</v>
      </c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32">
        <v>199</v>
      </c>
      <c r="B262" s="233">
        <v>45251</v>
      </c>
      <c r="C262" s="233"/>
      <c r="D262" s="234" t="s">
        <v>814</v>
      </c>
      <c r="E262" s="235" t="s">
        <v>544</v>
      </c>
      <c r="F262" s="133">
        <v>807.5</v>
      </c>
      <c r="G262" s="235"/>
      <c r="H262" s="235">
        <v>1490</v>
      </c>
      <c r="I262" s="236">
        <v>1490</v>
      </c>
      <c r="J262" s="237" t="s">
        <v>630</v>
      </c>
      <c r="K262" s="136">
        <f>H262-F262</f>
        <v>682.5</v>
      </c>
      <c r="L262" s="137">
        <f>K262/F262</f>
        <v>0.84520123839009287</v>
      </c>
      <c r="M262" s="132" t="s">
        <v>546</v>
      </c>
      <c r="N262" s="138">
        <v>45479</v>
      </c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8">
        <v>200</v>
      </c>
      <c r="B263" s="179">
        <v>45254</v>
      </c>
      <c r="C263" s="53"/>
      <c r="D263" s="53" t="s">
        <v>813</v>
      </c>
      <c r="E263" s="180" t="s">
        <v>544</v>
      </c>
      <c r="F263" s="51" t="s">
        <v>815</v>
      </c>
      <c r="G263" s="51"/>
      <c r="H263" s="51"/>
      <c r="I263" s="51">
        <v>1806</v>
      </c>
      <c r="J263" s="51" t="s">
        <v>545</v>
      </c>
      <c r="K263" s="51"/>
      <c r="L263" s="51"/>
      <c r="M263" s="51"/>
      <c r="N263" s="51"/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32">
        <v>201</v>
      </c>
      <c r="B264" s="233">
        <v>45265</v>
      </c>
      <c r="C264" s="233"/>
      <c r="D264" s="234" t="s">
        <v>502</v>
      </c>
      <c r="E264" s="235" t="s">
        <v>544</v>
      </c>
      <c r="F264" s="133">
        <v>435</v>
      </c>
      <c r="G264" s="235"/>
      <c r="H264" s="235">
        <v>558</v>
      </c>
      <c r="I264" s="236">
        <v>558</v>
      </c>
      <c r="J264" s="237" t="s">
        <v>630</v>
      </c>
      <c r="K264" s="136">
        <f>H264-F264</f>
        <v>123</v>
      </c>
      <c r="L264" s="137">
        <f>K264/F264</f>
        <v>0.28275862068965518</v>
      </c>
      <c r="M264" s="132" t="s">
        <v>546</v>
      </c>
      <c r="N264" s="138">
        <v>45378</v>
      </c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32">
        <v>202</v>
      </c>
      <c r="B265" s="233">
        <v>45272</v>
      </c>
      <c r="C265" s="233"/>
      <c r="D265" s="234" t="s">
        <v>816</v>
      </c>
      <c r="E265" s="235" t="s">
        <v>544</v>
      </c>
      <c r="F265" s="133">
        <v>4225</v>
      </c>
      <c r="G265" s="235"/>
      <c r="H265" s="235">
        <v>5512</v>
      </c>
      <c r="I265" s="236">
        <v>5512</v>
      </c>
      <c r="J265" s="237" t="s">
        <v>630</v>
      </c>
      <c r="K265" s="136">
        <f>H265-F265</f>
        <v>1287</v>
      </c>
      <c r="L265" s="137">
        <f>K265/F265</f>
        <v>0.30461538461538462</v>
      </c>
      <c r="M265" s="132" t="s">
        <v>546</v>
      </c>
      <c r="N265" s="138">
        <v>45329</v>
      </c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8">
        <v>203</v>
      </c>
      <c r="B266" s="179">
        <v>45292</v>
      </c>
      <c r="C266" s="53"/>
      <c r="D266" s="53" t="s">
        <v>308</v>
      </c>
      <c r="E266" s="180" t="s">
        <v>544</v>
      </c>
      <c r="F266" s="51" t="s">
        <v>817</v>
      </c>
      <c r="G266" s="51"/>
      <c r="H266" s="51"/>
      <c r="I266" s="51">
        <v>4909</v>
      </c>
      <c r="J266" s="51" t="s">
        <v>545</v>
      </c>
      <c r="K266" s="51"/>
      <c r="L266" s="51"/>
      <c r="M266" s="51"/>
      <c r="N266" s="51"/>
      <c r="O266" s="54"/>
      <c r="P266" s="54"/>
      <c r="R266" s="37" t="s">
        <v>847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8">
        <v>204</v>
      </c>
      <c r="B267" s="179">
        <v>45294</v>
      </c>
      <c r="C267" s="53"/>
      <c r="D267" s="53" t="s">
        <v>500</v>
      </c>
      <c r="E267" s="180" t="s">
        <v>544</v>
      </c>
      <c r="F267" s="51" t="s">
        <v>818</v>
      </c>
      <c r="G267" s="51"/>
      <c r="H267" s="51"/>
      <c r="I267" s="51">
        <v>1080</v>
      </c>
      <c r="J267" s="51" t="s">
        <v>545</v>
      </c>
      <c r="K267" s="51"/>
      <c r="L267" s="51"/>
      <c r="M267" s="51"/>
      <c r="N267" s="51"/>
      <c r="O267" s="54"/>
      <c r="P267" s="54"/>
      <c r="R267" s="37" t="s">
        <v>847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178">
        <v>205</v>
      </c>
      <c r="B268" s="179">
        <v>45315</v>
      </c>
      <c r="C268" s="53"/>
      <c r="D268" s="53" t="s">
        <v>309</v>
      </c>
      <c r="E268" s="180" t="s">
        <v>544</v>
      </c>
      <c r="F268" s="51" t="s">
        <v>820</v>
      </c>
      <c r="G268" s="51"/>
      <c r="H268" s="51"/>
      <c r="I268" s="51">
        <v>2077</v>
      </c>
      <c r="J268" s="51" t="s">
        <v>545</v>
      </c>
      <c r="K268" s="51"/>
      <c r="L268" s="51"/>
      <c r="M268" s="51"/>
      <c r="N268" s="51"/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8">
        <v>206</v>
      </c>
      <c r="B269" s="179">
        <v>45320</v>
      </c>
      <c r="C269" s="53"/>
      <c r="D269" s="53" t="s">
        <v>821</v>
      </c>
      <c r="E269" s="180" t="s">
        <v>544</v>
      </c>
      <c r="F269" s="51" t="s">
        <v>822</v>
      </c>
      <c r="G269" s="51"/>
      <c r="H269" s="51"/>
      <c r="I269" s="51">
        <v>2906</v>
      </c>
      <c r="J269" s="51" t="s">
        <v>545</v>
      </c>
      <c r="K269" s="51"/>
      <c r="L269" s="51"/>
      <c r="M269" s="51"/>
      <c r="N269" s="51"/>
      <c r="O269" s="54"/>
      <c r="P269" s="54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32">
        <v>207</v>
      </c>
      <c r="B270" s="233">
        <v>45331</v>
      </c>
      <c r="C270" s="233"/>
      <c r="D270" s="234" t="s">
        <v>498</v>
      </c>
      <c r="E270" s="235" t="s">
        <v>544</v>
      </c>
      <c r="F270" s="133">
        <v>3270</v>
      </c>
      <c r="G270" s="235"/>
      <c r="H270" s="235">
        <v>4096</v>
      </c>
      <c r="I270" s="236">
        <v>4096</v>
      </c>
      <c r="J270" s="237" t="s">
        <v>630</v>
      </c>
      <c r="K270" s="136">
        <f>H270-F270</f>
        <v>826</v>
      </c>
      <c r="L270" s="137">
        <f>K270/F270</f>
        <v>0.25259938837920487</v>
      </c>
      <c r="M270" s="132" t="s">
        <v>546</v>
      </c>
      <c r="N270" s="138">
        <v>45377</v>
      </c>
      <c r="O270" s="54"/>
      <c r="P270" s="54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8">
        <v>208</v>
      </c>
      <c r="B271" s="179">
        <v>45345</v>
      </c>
      <c r="C271" s="53"/>
      <c r="D271" s="53" t="s">
        <v>59</v>
      </c>
      <c r="E271" s="180" t="s">
        <v>544</v>
      </c>
      <c r="F271" s="51" t="s">
        <v>837</v>
      </c>
      <c r="G271" s="51"/>
      <c r="H271" s="51"/>
      <c r="I271" s="51">
        <v>2627</v>
      </c>
      <c r="J271" s="51" t="s">
        <v>545</v>
      </c>
      <c r="K271" s="51"/>
      <c r="L271" s="51"/>
      <c r="M271" s="51"/>
      <c r="N271" s="53"/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2">
        <v>209</v>
      </c>
      <c r="B272" s="233">
        <v>45356</v>
      </c>
      <c r="C272" s="233"/>
      <c r="D272" s="234" t="s">
        <v>808</v>
      </c>
      <c r="E272" s="235" t="s">
        <v>544</v>
      </c>
      <c r="F272" s="133">
        <v>925</v>
      </c>
      <c r="G272" s="235"/>
      <c r="H272" s="235">
        <v>1170</v>
      </c>
      <c r="I272" s="236">
        <v>1170</v>
      </c>
      <c r="J272" s="237" t="s">
        <v>630</v>
      </c>
      <c r="K272" s="136">
        <f>H272-F272</f>
        <v>245</v>
      </c>
      <c r="L272" s="137">
        <f>K272/F272</f>
        <v>0.26486486486486488</v>
      </c>
      <c r="M272" s="132" t="s">
        <v>546</v>
      </c>
      <c r="N272" s="138">
        <v>45435</v>
      </c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2">
        <v>210</v>
      </c>
      <c r="B273" s="233">
        <v>45372</v>
      </c>
      <c r="C273" s="233"/>
      <c r="D273" s="234" t="s">
        <v>474</v>
      </c>
      <c r="E273" s="235" t="s">
        <v>544</v>
      </c>
      <c r="F273" s="133">
        <v>2910</v>
      </c>
      <c r="G273" s="235"/>
      <c r="H273" s="235">
        <v>3696</v>
      </c>
      <c r="I273" s="236">
        <v>3696</v>
      </c>
      <c r="J273" s="237" t="s">
        <v>630</v>
      </c>
      <c r="K273" s="136">
        <f>H273-F273</f>
        <v>786</v>
      </c>
      <c r="L273" s="137">
        <f>K273/F273</f>
        <v>0.27010309278350514</v>
      </c>
      <c r="M273" s="132" t="s">
        <v>546</v>
      </c>
      <c r="N273" s="138">
        <v>45412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2">
        <v>211</v>
      </c>
      <c r="B274" s="233">
        <v>45387</v>
      </c>
      <c r="C274" s="233"/>
      <c r="D274" s="234" t="s">
        <v>504</v>
      </c>
      <c r="E274" s="235" t="s">
        <v>544</v>
      </c>
      <c r="F274" s="133">
        <v>735</v>
      </c>
      <c r="G274" s="235"/>
      <c r="H274" s="235">
        <v>938</v>
      </c>
      <c r="I274" s="236">
        <v>938</v>
      </c>
      <c r="J274" s="237" t="s">
        <v>630</v>
      </c>
      <c r="K274" s="136">
        <f>H274-F274</f>
        <v>203</v>
      </c>
      <c r="L274" s="137">
        <f>K274/F274</f>
        <v>0.27619047619047621</v>
      </c>
      <c r="M274" s="132" t="s">
        <v>546</v>
      </c>
      <c r="N274" s="138">
        <v>45449</v>
      </c>
      <c r="O274" s="54"/>
      <c r="P274" s="54"/>
      <c r="R274" s="37" t="s">
        <v>847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8">
        <v>212</v>
      </c>
      <c r="B275" s="179">
        <v>45407</v>
      </c>
      <c r="C275" s="53"/>
      <c r="D275" s="53" t="s">
        <v>810</v>
      </c>
      <c r="E275" s="180" t="s">
        <v>544</v>
      </c>
      <c r="F275" s="51" t="s">
        <v>840</v>
      </c>
      <c r="G275" s="51"/>
      <c r="H275" s="51"/>
      <c r="I275" s="51">
        <v>1675</v>
      </c>
      <c r="J275" s="51" t="s">
        <v>545</v>
      </c>
      <c r="K275" s="51"/>
      <c r="L275" s="51"/>
      <c r="M275" s="51"/>
      <c r="N275" s="53"/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32">
        <v>213</v>
      </c>
      <c r="B276" s="233">
        <v>45426</v>
      </c>
      <c r="C276" s="233"/>
      <c r="D276" s="234" t="s">
        <v>787</v>
      </c>
      <c r="E276" s="235" t="s">
        <v>544</v>
      </c>
      <c r="F276" s="133">
        <v>485</v>
      </c>
      <c r="G276" s="235"/>
      <c r="H276" s="235">
        <v>617</v>
      </c>
      <c r="I276" s="236">
        <v>617</v>
      </c>
      <c r="J276" s="237" t="s">
        <v>630</v>
      </c>
      <c r="K276" s="136">
        <f>H276-F276</f>
        <v>132</v>
      </c>
      <c r="L276" s="137">
        <f>K276/F276</f>
        <v>0.27216494845360822</v>
      </c>
      <c r="M276" s="132" t="s">
        <v>546</v>
      </c>
      <c r="N276" s="138">
        <v>45481</v>
      </c>
      <c r="O276" s="54"/>
      <c r="P276" s="54"/>
      <c r="R276" s="37" t="s">
        <v>847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2">
        <v>214</v>
      </c>
      <c r="B277" s="233">
        <v>45448</v>
      </c>
      <c r="C277" s="233"/>
      <c r="D277" s="234" t="s">
        <v>734</v>
      </c>
      <c r="E277" s="235" t="s">
        <v>544</v>
      </c>
      <c r="F277" s="133">
        <v>385</v>
      </c>
      <c r="G277" s="235"/>
      <c r="H277" s="235">
        <v>505</v>
      </c>
      <c r="I277" s="236">
        <v>505</v>
      </c>
      <c r="J277" s="237" t="s">
        <v>630</v>
      </c>
      <c r="K277" s="136">
        <f>H277-F277</f>
        <v>120</v>
      </c>
      <c r="L277" s="137">
        <f>K277/F277</f>
        <v>0.31168831168831168</v>
      </c>
      <c r="M277" s="132" t="s">
        <v>546</v>
      </c>
      <c r="N277" s="138">
        <v>45469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32">
        <v>215</v>
      </c>
      <c r="B278" s="233">
        <v>45464</v>
      </c>
      <c r="C278" s="233"/>
      <c r="D278" s="234" t="s">
        <v>893</v>
      </c>
      <c r="E278" s="235" t="s">
        <v>544</v>
      </c>
      <c r="F278" s="133">
        <v>321</v>
      </c>
      <c r="G278" s="235"/>
      <c r="H278" s="235">
        <v>440</v>
      </c>
      <c r="I278" s="236">
        <v>412</v>
      </c>
      <c r="J278" s="237" t="s">
        <v>630</v>
      </c>
      <c r="K278" s="136">
        <f>H278-F278</f>
        <v>119</v>
      </c>
      <c r="L278" s="137">
        <f>K278/F278</f>
        <v>0.37071651090342678</v>
      </c>
      <c r="M278" s="132" t="s">
        <v>546</v>
      </c>
      <c r="N278" s="138">
        <v>45498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8">
        <v>216</v>
      </c>
      <c r="B279" s="179">
        <v>45475</v>
      </c>
      <c r="C279" s="53"/>
      <c r="D279" s="53" t="s">
        <v>889</v>
      </c>
      <c r="E279" s="180" t="s">
        <v>544</v>
      </c>
      <c r="F279" s="51" t="s">
        <v>890</v>
      </c>
      <c r="G279" s="51"/>
      <c r="H279" s="51"/>
      <c r="I279" s="51">
        <v>426</v>
      </c>
      <c r="J279" s="51" t="s">
        <v>545</v>
      </c>
      <c r="K279" s="51"/>
      <c r="L279" s="51"/>
      <c r="M279" s="51"/>
      <c r="N279" s="53"/>
      <c r="O279" s="54"/>
      <c r="P279" s="54"/>
      <c r="R279" s="37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78">
        <v>217</v>
      </c>
      <c r="B280" s="179">
        <v>45504</v>
      </c>
      <c r="C280" s="53"/>
      <c r="D280" s="53" t="s">
        <v>912</v>
      </c>
      <c r="E280" s="180" t="s">
        <v>544</v>
      </c>
      <c r="F280" s="51" t="s">
        <v>913</v>
      </c>
      <c r="G280" s="51"/>
      <c r="H280" s="51"/>
      <c r="I280" s="51">
        <v>1765</v>
      </c>
      <c r="J280" s="51" t="s">
        <v>545</v>
      </c>
      <c r="K280" s="51"/>
      <c r="L280" s="51"/>
      <c r="M280" s="51"/>
      <c r="N280" s="53"/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5" customHeight="1">
      <c r="A281" s="178"/>
      <c r="B281" s="179"/>
      <c r="C281" s="53"/>
      <c r="D281" s="53"/>
      <c r="E281" s="180"/>
      <c r="F281" s="51"/>
      <c r="G281" s="51"/>
      <c r="H281" s="51"/>
      <c r="I281" s="51"/>
      <c r="J281" s="51"/>
      <c r="K281" s="51"/>
      <c r="L281" s="51"/>
      <c r="M281" s="51"/>
      <c r="N281" s="53"/>
      <c r="O281" s="54"/>
      <c r="P281" s="54"/>
      <c r="R281" s="37" t="s">
        <v>847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B282" s="181" t="s">
        <v>785</v>
      </c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37" t="s">
        <v>847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82"/>
      <c r="B283" s="294" t="s">
        <v>892</v>
      </c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82"/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37" t="s">
        <v>849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A285" s="51"/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37" t="s">
        <v>849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43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43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43" t="s">
        <v>848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43" t="s">
        <v>848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5" customHeight="1">
      <c r="F458" s="54"/>
      <c r="G458" s="54"/>
      <c r="H458" s="54"/>
      <c r="I458" s="54"/>
      <c r="J458" s="37"/>
      <c r="K458" s="54"/>
      <c r="L458" s="54"/>
      <c r="M458" s="54"/>
      <c r="O458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2024-08-07T15:54:26Z</dcterms:modified>
</cp:coreProperties>
</file>