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F&amp;O)'!$R$1:$R$289</definedName>
  </definedNames>
  <calcPr calcId="124519"/>
</workbook>
</file>

<file path=xl/calcChain.xml><?xml version="1.0" encoding="utf-8"?>
<calcChain xmlns="http://schemas.openxmlformats.org/spreadsheetml/2006/main">
  <c r="L64" i="6"/>
  <c r="K64"/>
  <c r="L62"/>
  <c r="K62"/>
  <c r="L55"/>
  <c r="K55"/>
  <c r="L40"/>
  <c r="K40"/>
  <c r="M40" s="1"/>
  <c r="L38"/>
  <c r="K38"/>
  <c r="M38" s="1"/>
  <c r="L34"/>
  <c r="K34"/>
  <c r="K78"/>
  <c r="M78" s="1"/>
  <c r="L11"/>
  <c r="K11"/>
  <c r="L39"/>
  <c r="K39"/>
  <c r="L37"/>
  <c r="K37"/>
  <c r="L59"/>
  <c r="K59"/>
  <c r="L57"/>
  <c r="K57"/>
  <c r="L58"/>
  <c r="K58"/>
  <c r="K76"/>
  <c r="M76" s="1"/>
  <c r="L56"/>
  <c r="K56"/>
  <c r="L35"/>
  <c r="K35"/>
  <c r="L29"/>
  <c r="M29" s="1"/>
  <c r="K29"/>
  <c r="L32"/>
  <c r="K32"/>
  <c r="L16"/>
  <c r="K16"/>
  <c r="K75"/>
  <c r="M75" s="1"/>
  <c r="M64" l="1"/>
  <c r="M62"/>
  <c r="M55"/>
  <c r="M34"/>
  <c r="M11"/>
  <c r="M37"/>
  <c r="M39"/>
  <c r="M58"/>
  <c r="M59"/>
  <c r="M57"/>
  <c r="M56"/>
  <c r="M35"/>
  <c r="M32"/>
  <c r="M16"/>
  <c r="L53"/>
  <c r="K53"/>
  <c r="L51"/>
  <c r="K51"/>
  <c r="L54"/>
  <c r="K54"/>
  <c r="L36"/>
  <c r="K36"/>
  <c r="L50"/>
  <c r="K50"/>
  <c r="L52"/>
  <c r="K52"/>
  <c r="M52" l="1"/>
  <c r="M36"/>
  <c r="M54"/>
  <c r="M53"/>
  <c r="M51"/>
  <c r="M50"/>
  <c r="L33" l="1"/>
  <c r="M33" s="1"/>
  <c r="K33"/>
  <c r="L31"/>
  <c r="K31"/>
  <c r="L30"/>
  <c r="K30"/>
  <c r="M31" l="1"/>
  <c r="M30"/>
  <c r="K273" l="1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F243"/>
  <c r="F242"/>
  <c r="K242" s="1"/>
  <c r="L242" s="1"/>
  <c r="K24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1"/>
  <c r="L221" s="1"/>
  <c r="F220"/>
  <c r="K220" s="1"/>
  <c r="L220" s="1"/>
  <c r="K219"/>
  <c r="L219" s="1"/>
  <c r="K216"/>
  <c r="L216" s="1"/>
  <c r="K215"/>
  <c r="L215" s="1"/>
  <c r="K214"/>
  <c r="L214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0"/>
  <c r="L190" s="1"/>
  <c r="K188"/>
  <c r="L188" s="1"/>
  <c r="K187"/>
  <c r="L187" s="1"/>
  <c r="K186"/>
  <c r="L186" s="1"/>
  <c r="K184"/>
  <c r="L184" s="1"/>
  <c r="K183"/>
  <c r="L183" s="1"/>
  <c r="K182"/>
  <c r="L182" s="1"/>
  <c r="K181"/>
  <c r="K180"/>
  <c r="L180" s="1"/>
  <c r="K179"/>
  <c r="L179" s="1"/>
  <c r="K177"/>
  <c r="L177" s="1"/>
  <c r="K176"/>
  <c r="L176" s="1"/>
  <c r="K175"/>
  <c r="L175" s="1"/>
  <c r="K174"/>
  <c r="L174" s="1"/>
  <c r="K173"/>
  <c r="L173" s="1"/>
  <c r="F172"/>
  <c r="K172" s="1"/>
  <c r="L172" s="1"/>
  <c r="H171"/>
  <c r="K171" s="1"/>
  <c r="L171" s="1"/>
  <c r="K168"/>
  <c r="L168" s="1"/>
  <c r="K167"/>
  <c r="L167" s="1"/>
  <c r="K166"/>
  <c r="L166" s="1"/>
  <c r="K165"/>
  <c r="L165" s="1"/>
  <c r="K164"/>
  <c r="L164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H137"/>
  <c r="K137" s="1"/>
  <c r="L137" s="1"/>
  <c r="F136"/>
  <c r="K136" s="1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M7"/>
  <c r="D7" i="5"/>
  <c r="K6" i="4"/>
  <c r="K6" i="3"/>
  <c r="L6" i="2"/>
</calcChain>
</file>

<file path=xl/sharedStrings.xml><?xml version="1.0" encoding="utf-8"?>
<sst xmlns="http://schemas.openxmlformats.org/spreadsheetml/2006/main" count="2787" uniqueCount="1093">
  <si>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</si>
  <si>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</si>
  <si>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</si>
  <si>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</si>
  <si>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</si>
  <si>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</si>
  <si>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</si>
  <si>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</si>
  <si>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</si>
  <si>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</si>
  <si>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</si>
  <si>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</si>
  <si>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</si>
  <si>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</si>
  <si>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</si>
  <si>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</si>
  <si>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</si>
  <si>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</si>
  <si>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</si>
  <si>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</si>
  <si>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</si>
  <si>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</si>
  <si>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</si>
  <si>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</si>
  <si>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</si>
  <si>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</si>
  <si>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</si>
  <si>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</si>
  <si>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</si>
  <si>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</si>
  <si>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</si>
  <si>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</si>
  <si>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</si>
  <si>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</si>
  <si>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</si>
  <si>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</si>
  <si>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</si>
  <si>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</si>
  <si>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</si>
  <si>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</si>
  <si>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</si>
  <si>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</si>
  <si>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</si>
  <si>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</si>
  <si>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</si>
  <si>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</si>
  <si>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</si>
  <si>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</si>
  <si>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</si>
  <si>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</si>
  <si>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</si>
  <si>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</si>
  <si>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</si>
  <si>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</si>
  <si>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</si>
  <si>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</si>
  <si>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</si>
  <si>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</si>
  <si>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</si>
  <si>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</si>
  <si>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</si>
  <si>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</si>
  <si>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</si>
  <si>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</si>
  <si>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</si>
  <si>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</si>
  <si>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</si>
  <si>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</si>
  <si>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</si>
  <si>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</si>
  <si>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</si>
  <si>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</si>
  <si>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</si>
  <si>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</si>
  <si>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</si>
  <si>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</si>
  <si>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</si>
  <si>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</si>
  <si>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</si>
  <si>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</si>
  <si>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</si>
  <si>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</si>
  <si>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</si>
  <si>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</si>
  <si>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</si>
  <si>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</si>
  <si>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</si>
  <si>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</si>
  <si>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</si>
  <si>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</si>
  <si>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</si>
  <si>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</si>
  <si>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</si>
  <si>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</si>
  <si>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</si>
  <si>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</si>
  <si>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</si>
  <si>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</si>
  <si>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</si>
  <si>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</si>
  <si>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</si>
  <si>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</si>
  <si>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</si>
  <si>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</si>
  <si>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</si>
  <si>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</si>
  <si>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</si>
  <si>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</si>
  <si>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</si>
  <si>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</si>
  <si>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</si>
  <si>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</si>
  <si>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</si>
  <si>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</si>
  <si>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</si>
  <si>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</si>
  <si>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</si>
  <si>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</si>
  <si>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</si>
  <si>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</si>
  <si>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</si>
  <si>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</si>
  <si>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</si>
  <si>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</si>
  <si>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</si>
  <si>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</si>
  <si>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</si>
  <si>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</si>
  <si>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</si>
  <si>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</si>
  <si>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</si>
  <si>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</si>
  <si>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</si>
  <si>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</si>
  <si>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</si>
  <si>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</si>
  <si>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</si>
  <si>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</si>
  <si>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</si>
  <si>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</si>
  <si>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</si>
  <si>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</si>
  <si>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</si>
  <si>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</si>
  <si>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</si>
  <si>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</si>
  <si>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</si>
  <si>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</si>
  <si>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</si>
  <si>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</si>
  <si>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</si>
  <si>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</si>
  <si>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</si>
  <si>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</si>
  <si>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</si>
  <si>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</si>
  <si>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</si>
  <si>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</si>
  <si>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</si>
  <si>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</si>
  <si>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</si>
  <si>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</si>
  <si>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</si>
  <si>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</si>
  <si>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</si>
  <si>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</si>
  <si>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</si>
  <si>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</si>
  <si>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</si>
  <si>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</si>
  <si>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</si>
  <si>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</si>
  <si>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</si>
  <si>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</si>
  <si>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</si>
  <si>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</si>
  <si>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</si>
  <si>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</si>
  <si>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</si>
  <si>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</si>
  <si>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</si>
  <si>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</si>
  <si>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</si>
  <si>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</si>
  <si>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</si>
  <si>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</si>
  <si>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</si>
  <si>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</si>
  <si>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</si>
  <si>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</si>
  <si>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</si>
  <si>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</si>
  <si>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</si>
  <si>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</si>
  <si>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</si>
  <si>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</si>
  <si>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</si>
  <si>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</si>
  <si>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</si>
  <si>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</si>
  <si>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</si>
  <si>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</si>
  <si>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</si>
  <si>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</si>
  <si>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</si>
  <si>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</si>
  <si>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</si>
  <si>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</si>
  <si>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</si>
  <si>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</si>
  <si>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</si>
  <si>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</si>
  <si>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</si>
  <si>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</si>
  <si>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</si>
  <si>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</si>
  <si>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</si>
  <si>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</si>
  <si>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</si>
  <si>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</si>
  <si>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</si>
  <si>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</si>
  <si>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</si>
  <si>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</si>
  <si>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</si>
  <si>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</si>
  <si>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</si>
  <si>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</si>
  <si>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</si>
  <si>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</si>
  <si>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</si>
  <si>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</si>
  <si>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</si>
  <si>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</si>
  <si>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</si>
  <si>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</si>
  <si>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</si>
  <si>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</si>
  <si>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</si>
  <si>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</si>
  <si>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</si>
  <si>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</si>
  <si>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</si>
  <si>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</si>
  <si>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</si>
  <si>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</si>
  <si>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</si>
  <si>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</si>
  <si>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</si>
  <si>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</si>
  <si>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</si>
  <si>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</si>
  <si>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</si>
  <si>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</si>
  <si>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</si>
  <si>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</si>
  <si>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</si>
  <si>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</si>
  <si>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</si>
  <si>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</si>
  <si>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</si>
  <si>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</si>
  <si>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</si>
  <si>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</si>
  <si>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</si>
  <si>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</si>
  <si>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</si>
  <si>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</si>
  <si>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</si>
  <si>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</si>
  <si>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</si>
  <si>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</si>
  <si>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</si>
  <si>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</si>
  <si>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</si>
  <si>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</si>
  <si>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</si>
  <si>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</si>
  <si>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</si>
  <si>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</si>
  <si>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</si>
  <si>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</si>
  <si>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</si>
  <si>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</si>
  <si>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</si>
  <si>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</si>
  <si>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</si>
  <si>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</si>
  <si>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</si>
  <si>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</si>
  <si>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</si>
  <si>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</si>
  <si>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</si>
  <si>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</si>
  <si>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</si>
  <si>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</si>
  <si>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</si>
  <si>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</si>
  <si>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</si>
  <si>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</si>
  <si>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</si>
  <si>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</si>
  <si>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</si>
  <si>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</si>
  <si>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</si>
  <si>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</si>
  <si>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</si>
  <si>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</si>
  <si>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</si>
  <si>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</si>
  <si>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</si>
  <si>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</si>
  <si>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</si>
  <si>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</si>
  <si>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</si>
  <si>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</si>
  <si>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</si>
  <si>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</si>
  <si>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</si>
  <si>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</si>
  <si>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</si>
  <si>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</si>
  <si>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</si>
  <si>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</si>
  <si>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</si>
  <si>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</si>
  <si>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</si>
  <si>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</si>
  <si>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</si>
  <si>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</si>
  <si>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</si>
  <si>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</si>
  <si>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</si>
  <si>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</si>
  <si>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</si>
  <si>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</si>
  <si>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</si>
  <si>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</si>
  <si>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</si>
  <si>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</si>
  <si>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</si>
  <si>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</si>
  <si>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</si>
  <si>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</si>
  <si>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</si>
  <si>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</si>
  <si>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</si>
  <si>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</si>
  <si>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</si>
  <si>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</si>
  <si>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</si>
  <si>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</si>
  <si>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</si>
  <si>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</si>
  <si>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</si>
  <si>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</si>
  <si>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</si>
  <si>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</si>
  <si>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</si>
  <si>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</si>
  <si>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</si>
  <si>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</si>
  <si>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</si>
  <si>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</si>
  <si>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</si>
  <si>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</si>
  <si>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</si>
  <si>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</si>
  <si>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</si>
  <si>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</si>
  <si>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</si>
  <si>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</si>
  <si>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</si>
  <si>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</si>
  <si>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</si>
  <si>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</si>
  <si>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</si>
  <si>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</si>
  <si>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</si>
  <si>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</si>
  <si>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</si>
  <si>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</si>
  <si>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</si>
  <si>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</si>
  <si>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</si>
  <si>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</si>
  <si>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</si>
  <si>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</si>
  <si>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</si>
  <si>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</si>
  <si>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</si>
  <si>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</si>
  <si>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</si>
  <si>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</si>
  <si>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</si>
  <si>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</si>
  <si>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</si>
  <si>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</si>
  <si>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</si>
  <si>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</si>
  <si>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</si>
  <si>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</si>
  <si>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</si>
  <si>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</si>
  <si>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</si>
  <si>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</si>
  <si>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</si>
  <si>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</si>
  <si>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</si>
  <si>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</si>
  <si>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</si>
  <si>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</si>
  <si>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</si>
  <si>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</si>
  <si>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</si>
  <si>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</si>
  <si>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</si>
  <si>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</si>
  <si>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</si>
  <si>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</si>
  <si>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</si>
  <si>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</si>
  <si>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</si>
  <si>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</si>
  <si>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</si>
  <si>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</si>
  <si>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</si>
  <si>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</si>
  <si>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</si>
  <si>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</si>
  <si>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</si>
  <si>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</si>
  <si>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</si>
  <si>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</si>
  <si>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</si>
  <si>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</si>
  <si>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</si>
  <si>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</si>
  <si>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</si>
  <si>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</si>
  <si>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</si>
  <si>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</si>
  <si>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</si>
  <si>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</si>
  <si>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</si>
  <si>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</si>
  <si>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</si>
  <si>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</si>
  <si>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</si>
  <si>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</si>
  <si>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</si>
  <si>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</si>
  <si>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</si>
  <si>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</si>
  <si>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</si>
  <si>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</si>
  <si>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</si>
  <si>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</si>
  <si>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</si>
  <si>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</si>
  <si>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</si>
  <si>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</si>
  <si>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</si>
  <si>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</si>
  <si>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</si>
  <si>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</si>
  <si>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</si>
  <si>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</si>
  <si>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</si>
  <si>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</si>
  <si>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</si>
  <si>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</si>
  <si>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</si>
  <si>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</si>
  <si>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</si>
  <si>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</si>
  <si>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</si>
  <si>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</si>
  <si>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</si>
  <si>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</si>
  <si>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</si>
  <si>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</si>
  <si>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</si>
  <si>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</si>
  <si>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</si>
  <si>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</si>
  <si>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</si>
  <si>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</si>
  <si>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</si>
  <si>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</si>
  <si>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</si>
  <si>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</si>
  <si>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</si>
  <si>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</si>
  <si>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</si>
  <si>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</si>
  <si>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</si>
  <si>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</si>
  <si>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</si>
  <si>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</si>
  <si>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</si>
  <si>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</si>
  <si>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</si>
  <si>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</si>
  <si>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</si>
  <si>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</si>
  <si>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</si>
  <si>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</si>
  <si>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</si>
  <si>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</si>
  <si>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</si>
  <si>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</si>
  <si>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</si>
  <si>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</si>
  <si>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</si>
  <si>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</si>
  <si>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</si>
  <si>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</si>
  <si>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</si>
  <si>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</si>
  <si>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</si>
  <si>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</si>
  <si>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</si>
  <si>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</si>
  <si>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</si>
  <si>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</si>
  <si>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</si>
  <si>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</si>
  <si>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</si>
  <si>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</si>
  <si>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</si>
  <si>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</si>
  <si>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</si>
  <si>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</si>
  <si>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</si>
  <si>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</si>
  <si>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</si>
  <si>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</si>
  <si>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</si>
  <si>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</si>
  <si>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</si>
  <si>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</si>
  <si>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</si>
  <si>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</si>
  <si>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</si>
  <si>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</si>
  <si>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</si>
  <si>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</si>
  <si>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</si>
  <si>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</si>
  <si>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</si>
  <si>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</si>
  <si>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</si>
  <si>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</si>
  <si>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</si>
  <si>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</si>
  <si>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</si>
  <si>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</si>
  <si>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</si>
  <si>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</si>
  <si>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</si>
  <si>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</si>
  <si>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</si>
  <si>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</si>
  <si>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</si>
  <si>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</si>
  <si>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</si>
  <si>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</si>
  <si>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</si>
  <si>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</si>
  <si>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</si>
  <si>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</si>
  <si>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</si>
  <si>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</si>
  <si>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</si>
  <si>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</si>
  <si>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</si>
  <si>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</si>
  <si>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</si>
  <si>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</si>
  <si>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</si>
  <si>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</si>
  <si>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</si>
  <si>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</si>
  <si>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</si>
  <si>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</si>
  <si>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</si>
  <si>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</si>
  <si>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</si>
  <si>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</si>
  <si>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</si>
  <si>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</si>
  <si>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</si>
  <si>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</si>
  <si>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</si>
  <si>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</si>
  <si>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</si>
  <si>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</si>
  <si>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</si>
  <si>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</si>
  <si>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</si>
  <si>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</si>
  <si>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</si>
  <si>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</si>
  <si>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</si>
  <si>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</si>
  <si>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</si>
  <si>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</si>
  <si>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</si>
  <si>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</si>
  <si>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</si>
  <si>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</si>
  <si>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</si>
  <si>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</si>
  <si>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</si>
  <si>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</si>
  <si>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</si>
  <si>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</si>
  <si>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</si>
  <si>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</si>
  <si>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</si>
  <si>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</si>
  <si>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</si>
  <si>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</si>
  <si>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</si>
  <si>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</si>
  <si>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</si>
  <si>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</si>
  <si>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</si>
  <si>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</si>
  <si>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</si>
  <si>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</si>
  <si>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</si>
  <si>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</si>
  <si>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</si>
  <si>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</si>
  <si>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</si>
  <si>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</si>
  <si>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</si>
  <si>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</si>
  <si>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</si>
  <si>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</si>
  <si>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</si>
  <si>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</si>
  <si>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</si>
  <si>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</si>
  <si>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</si>
  <si>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</si>
  <si>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</si>
  <si>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</si>
  <si>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</si>
  <si>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</si>
  <si>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</si>
  <si>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</si>
  <si>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</si>
  <si>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</si>
  <si>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</si>
  <si>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</si>
  <si>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</si>
  <si>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</si>
  <si>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</si>
  <si>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</si>
  <si>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</si>
  <si>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</si>
  <si>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</si>
  <si>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</si>
  <si>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</si>
  <si>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</si>
  <si>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</si>
  <si>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</si>
  <si>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</si>
  <si>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</si>
  <si>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</si>
  <si>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</si>
  <si>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</si>
  <si>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</si>
  <si>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</si>
  <si>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</si>
  <si>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</si>
  <si>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</si>
  <si>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</si>
  <si>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</si>
  <si>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</si>
  <si>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</si>
  <si>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</si>
  <si>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</si>
  <si>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</si>
  <si>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</si>
  <si>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</si>
  <si>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</si>
  <si>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</si>
  <si>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</si>
  <si>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</si>
  <si>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</si>
  <si>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</si>
  <si>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</si>
  <si>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</si>
  <si>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</si>
  <si>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</si>
  <si>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</si>
  <si>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</si>
  <si>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</si>
  <si>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</si>
  <si>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</si>
  <si>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</si>
  <si>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</si>
  <si>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</si>
  <si>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</si>
  <si>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</si>
  <si>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</si>
  <si>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</si>
  <si>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</si>
  <si>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</si>
  <si>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</si>
  <si>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</si>
  <si>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</si>
  <si>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</si>
  <si>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</si>
  <si>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</si>
  <si>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</si>
  <si>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</si>
  <si>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</si>
  <si>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</si>
  <si>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</si>
  <si>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</si>
  <si>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</si>
  <si>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</si>
  <si>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</si>
  <si>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</si>
  <si>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</si>
  <si>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</si>
  <si>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</si>
  <si>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</si>
  <si>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</si>
  <si>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</si>
  <si>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</si>
  <si>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</si>
  <si>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</si>
  <si>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</si>
  <si>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</si>
  <si>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</si>
  <si>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</si>
  <si>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</si>
  <si>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</si>
  <si>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</si>
  <si>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</si>
  <si>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</si>
  <si>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</si>
  <si>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</si>
  <si>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</si>
  <si>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</si>
  <si>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</si>
  <si>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</si>
  <si>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</si>
  <si>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</si>
  <si>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</si>
  <si>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</si>
  <si>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</si>
  <si>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</si>
  <si>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</si>
  <si>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</si>
  <si>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</si>
  <si>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</si>
  <si>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</si>
  <si>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</si>
  <si>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</si>
  <si>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</si>
  <si>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</si>
  <si>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</si>
  <si>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</si>
  <si>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</si>
  <si>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</si>
  <si>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</si>
  <si>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</si>
  <si>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</si>
  <si>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</si>
  <si>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</si>
  <si>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</si>
  <si>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</si>
  <si>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</si>
  <si>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</si>
  <si>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</si>
  <si>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</si>
  <si>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</si>
  <si>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</si>
  <si>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</si>
  <si>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</si>
  <si>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</si>
  <si>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</si>
  <si>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</si>
  <si>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</si>
  <si>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</si>
  <si>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</si>
  <si>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</si>
  <si>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</si>
  <si>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</si>
  <si>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</si>
  <si>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</si>
  <si>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</si>
  <si>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</si>
  <si>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</si>
  <si>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</si>
  <si>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</si>
  <si>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</si>
  <si>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</si>
  <si>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</si>
  <si>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</si>
  <si>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</si>
  <si>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</si>
  <si>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</si>
  <si>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</si>
  <si>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</si>
  <si>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</si>
  <si>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</si>
  <si>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</si>
  <si>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</si>
  <si>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</si>
  <si>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</si>
  <si>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</si>
  <si>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</si>
  <si>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</si>
  <si>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</si>
  <si>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</si>
  <si>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</si>
  <si>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</si>
  <si>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</si>
  <si>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</si>
  <si>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</si>
  <si>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</si>
  <si>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</si>
  <si>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</si>
  <si>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</si>
  <si>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</si>
  <si>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</si>
  <si>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</si>
  <si>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</si>
  <si>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</si>
  <si>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</si>
  <si>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</si>
  <si>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</si>
  <si>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</si>
  <si>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</si>
  <si>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</si>
  <si>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</si>
  <si>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</si>
  <si>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</si>
  <si>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</si>
  <si>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</si>
  <si>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</si>
  <si>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</si>
  <si>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</si>
  <si>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</si>
  <si>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</si>
  <si>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</si>
  <si>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</si>
  <si>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</si>
  <si>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</si>
  <si>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</si>
  <si>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</si>
  <si>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</si>
  <si>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</si>
  <si>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</si>
  <si>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</si>
  <si>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</si>
  <si>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</si>
  <si>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</si>
  <si>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</si>
  <si>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</si>
  <si>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</si>
  <si>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SHERWOOD SECURITIES PVT LTD</t>
  </si>
  <si>
    <t>.................</t>
  </si>
  <si>
    <t>ICICIGI AUG FUT</t>
  </si>
  <si>
    <t>1550-1560</t>
  </si>
  <si>
    <t>1200-1210</t>
  </si>
  <si>
    <t>MNIL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</si>
  <si>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</si>
  <si>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</si>
  <si>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</si>
  <si>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</si>
  <si>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</si>
  <si>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</si>
  <si>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</si>
  <si>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</si>
  <si>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</si>
  <si>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</si>
  <si>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DSML</t>
  </si>
  <si>
    <t>Debock Sale Marketing Ltd</t>
  </si>
  <si>
    <t>Profit of Rs.50.5/-</t>
  </si>
  <si>
    <t>MIRZAINT</t>
  </si>
  <si>
    <t>63-63.6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</si>
  <si>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</si>
  <si>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</si>
  <si>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</si>
  <si>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</si>
  <si>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</si>
  <si>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</si>
  <si>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</si>
  <si>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</si>
  <si>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</si>
  <si>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</si>
  <si>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</si>
  <si>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</si>
  <si>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</si>
  <si>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</si>
  <si>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</si>
  <si>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</si>
  <si>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</si>
  <si>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</si>
  <si>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</si>
  <si>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</si>
  <si>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</si>
  <si>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</si>
  <si>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</si>
  <si>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MANSI SHARES &amp; STOCK ADVISORS PVT LTD</t>
  </si>
  <si>
    <t>BRIGHT</t>
  </si>
  <si>
    <t>Bright Solar Limited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</si>
  <si>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</si>
  <si>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</si>
  <si>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</si>
  <si>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</si>
  <si>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</si>
  <si>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</si>
  <si>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</si>
  <si>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</si>
  <si>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</si>
  <si>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</si>
  <si>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</si>
  <si>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</si>
  <si>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</si>
  <si>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</si>
  <si>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26-27</t>
  </si>
  <si>
    <t>45-50</t>
  </si>
  <si>
    <t>NIFTY 16250 PE 5-AUG</t>
  </si>
  <si>
    <t>100-120</t>
  </si>
  <si>
    <t>AAPLUSTRAD</t>
  </si>
  <si>
    <t>AKSHAY RAJENDRABHAI OSWAL</t>
  </si>
  <si>
    <t>AAYUSH</t>
  </si>
  <si>
    <t>SHRIDHAR FINANCIAL SERVICES LIMITED</t>
  </si>
  <si>
    <t>PALLAVI MITTAL</t>
  </si>
  <si>
    <t>PRAFULLA VRAJLAL NIRMAL</t>
  </si>
  <si>
    <t>CALSOFT</t>
  </si>
  <si>
    <t>KABIR SHRAN DAGAR HUF</t>
  </si>
  <si>
    <t>CINELINE</t>
  </si>
  <si>
    <t>Cineline India Limited</t>
  </si>
  <si>
    <t>YUGA  DOSHI</t>
  </si>
  <si>
    <t>Vodafone Idea Limited</t>
  </si>
  <si>
    <t>SHARE INDIA SECURITIES LIMITED</t>
  </si>
  <si>
    <t>Loss of Rs.74/-</t>
  </si>
  <si>
    <t>140-142</t>
  </si>
  <si>
    <t>Profit of Rs.3/-</t>
  </si>
  <si>
    <t>Part profit of Rs.62.75/-</t>
  </si>
  <si>
    <t>7305-7365</t>
  </si>
  <si>
    <t>Loss of Rs.43/-</t>
  </si>
  <si>
    <t>NAM-INDIA AUG FUT</t>
  </si>
  <si>
    <t>406.5-407.5</t>
  </si>
  <si>
    <t>425-430</t>
  </si>
  <si>
    <t>HDFCLIFE AUG FUT</t>
  </si>
  <si>
    <t>671-672</t>
  </si>
  <si>
    <t>688-692</t>
  </si>
  <si>
    <t>ATAM</t>
  </si>
  <si>
    <t>PARESH DHIRAJLAL SHAH</t>
  </si>
  <si>
    <t>OSIAJEE</t>
  </si>
  <si>
    <t>TURBOT TRADERS PRIVATE LIMITED</t>
  </si>
  <si>
    <t>PIFL</t>
  </si>
  <si>
    <t>SIPTL</t>
  </si>
  <si>
    <t>PRATIK RAMJIBHAI KAKADIA</t>
  </si>
  <si>
    <t>BALPHARMA</t>
  </si>
  <si>
    <t>Bal Pharma Limited</t>
  </si>
  <si>
    <t>RAJESH SANGHVI</t>
  </si>
  <si>
    <t>IZMO</t>
  </si>
  <si>
    <t>IZMO Limited</t>
  </si>
  <si>
    <t>VISA CAPITAL PARTNERS</t>
  </si>
  <si>
    <t>Loss of Rs.9/-</t>
  </si>
  <si>
    <t>1600-1620</t>
  </si>
  <si>
    <t>Loss of Rs.37/-</t>
  </si>
  <si>
    <t xml:space="preserve"> ITC AUG FUT</t>
  </si>
  <si>
    <t>214.3-214.7</t>
  </si>
  <si>
    <t>CHOLAFIN AUG FUT</t>
  </si>
  <si>
    <t>Loss of Rs.10.5/-</t>
  </si>
  <si>
    <t>SERNET FINANCIAL SERVICES PRIVATE LIMITED</t>
  </si>
  <si>
    <t>ACEWIN</t>
  </si>
  <si>
    <t>JESUDAS PREMKUMAR SEBASTIAN</t>
  </si>
  <si>
    <t>POONAM VERMA</t>
  </si>
  <si>
    <t>ANKIT KOTHARI</t>
  </si>
  <si>
    <t>BP COMTRADE PVT LTD</t>
  </si>
  <si>
    <t>CHANDRAP</t>
  </si>
  <si>
    <t>RICHA ARNEJA</t>
  </si>
  <si>
    <t>DML</t>
  </si>
  <si>
    <t>GIANLIFE</t>
  </si>
  <si>
    <t>RAJASTHAN GLOBAL SECURITIES PRIVATE LIMITED</t>
  </si>
  <si>
    <t>LALIT DUA</t>
  </si>
  <si>
    <t>LALIT DUA (HUF)</t>
  </si>
  <si>
    <t>SHRENI SHARES PRIVATE LIMITED</t>
  </si>
  <si>
    <t>VARSHABEN JIGNESHKUMAR THOBHANI</t>
  </si>
  <si>
    <t>JIGNESH AMRUTLAL THOBHANI</t>
  </si>
  <si>
    <t>AMRUTLAL GORDHANDAS THOBHANI</t>
  </si>
  <si>
    <t>KAPASHI</t>
  </si>
  <si>
    <t>SHIKHA SAMIT BHARTIA</t>
  </si>
  <si>
    <t>AMISHABEN MANISHBHAI MEHTA</t>
  </si>
  <si>
    <t>KAPILRAJ</t>
  </si>
  <si>
    <t>NEERAJ HANDA</t>
  </si>
  <si>
    <t>SITA RAM</t>
  </si>
  <si>
    <t>DEEPAK KUMAR</t>
  </si>
  <si>
    <t>NEULANDLAB</t>
  </si>
  <si>
    <t>CHARU S SHAH</t>
  </si>
  <si>
    <t>NUTRICIRCLE</t>
  </si>
  <si>
    <t>LALIT MOOLCHAND BOKADIA</t>
  </si>
  <si>
    <t>PGFOILQ</t>
  </si>
  <si>
    <t>MIRACLE FOILS PRIVATE LIMITED</t>
  </si>
  <si>
    <t>DIVYAKANDA</t>
  </si>
  <si>
    <t>VIVEK KANDA</t>
  </si>
  <si>
    <t>PANKAJ PADAMCHAND DHOOT</t>
  </si>
  <si>
    <t>PROFINC</t>
  </si>
  <si>
    <t>KETAN MADHUSUDAN SHROFF</t>
  </si>
  <si>
    <t>ABHISHEK A SINGH .</t>
  </si>
  <si>
    <t>REFNOL</t>
  </si>
  <si>
    <t>VIJAY KUMAR JAIN</t>
  </si>
  <si>
    <t>KAJAL JAIN</t>
  </si>
  <si>
    <t>RRMETAL</t>
  </si>
  <si>
    <t>BHAVIKA DHARMESH SHETH</t>
  </si>
  <si>
    <t>SUDHA SURESH SHAH</t>
  </si>
  <si>
    <t>SHALPRO</t>
  </si>
  <si>
    <t>BP EQUITIES PVT. LTD.</t>
  </si>
  <si>
    <t>SANDHIL CONSULTANCY SERVICES PRIVATE LIMITED .</t>
  </si>
  <si>
    <t>BHAAVOSHALI MANAGEMENT SERVICES PRIVATE LIMITED .</t>
  </si>
  <si>
    <t>COBIA DISTRIBUTORS PRIVATE LIMITED .</t>
  </si>
  <si>
    <t>PEARL ELECTRONICS LIMITED</t>
  </si>
  <si>
    <t>RUSHABH MUKESH VORA</t>
  </si>
  <si>
    <t>SUNGLOW LEASING AND FINANCE LTD</t>
  </si>
  <si>
    <t>LATIN MANHARLAL SECURITIES PVT LTD</t>
  </si>
  <si>
    <t>TEJAS TRADEFIN LLP</t>
  </si>
  <si>
    <t>TOPGAIN FINANCE PRIVATE LIMITED</t>
  </si>
  <si>
    <t>ANKITA VISHAL SHAH</t>
  </si>
  <si>
    <t>MULTIPLIER SHARE &amp; STOCK ADVISORS PRIVATE LIMITED</t>
  </si>
  <si>
    <t>SSPDL</t>
  </si>
  <si>
    <t>JAYSHRI JANAK JESRANI</t>
  </si>
  <si>
    <t>MOUNTAIN LION PARTNERS</t>
  </si>
  <si>
    <t>VISVEN</t>
  </si>
  <si>
    <t>SANJAY CHOTHMAL AGARWAL</t>
  </si>
  <si>
    <t>KAILASH BHANJI PATEL</t>
  </si>
  <si>
    <t>AMISHA SATISH KUMAR  SACHDEVAA</t>
  </si>
  <si>
    <t>RATNABALI SECURITIES PRIVATE LIMITED</t>
  </si>
  <si>
    <t>SHANGRILA CORPORATE SERVICES PRIVATE LIMITED</t>
  </si>
  <si>
    <t>CMICABLES</t>
  </si>
  <si>
    <t>CMI Limited</t>
  </si>
  <si>
    <t>RAVI KUMAR MEDURI</t>
  </si>
  <si>
    <t>SATISH RAMSEVAK PANDEY</t>
  </si>
  <si>
    <t>GLS</t>
  </si>
  <si>
    <t>Glenmark Life Science Ltd</t>
  </si>
  <si>
    <t>NK SECURITIES RESEARCH PRIVATE LIMITED</t>
  </si>
  <si>
    <t>GOODLUCK</t>
  </si>
  <si>
    <t>Goodluck India Limited</t>
  </si>
  <si>
    <t>GREENLAM</t>
  </si>
  <si>
    <t>Greenlam Industries Ltd.</t>
  </si>
  <si>
    <t>HYDRA TRADING PRIVATE LIMITED</t>
  </si>
  <si>
    <t>LIBAS</t>
  </si>
  <si>
    <t>Libas Consu Products Ltd</t>
  </si>
  <si>
    <t>Mold-Tek Packaging Ltd</t>
  </si>
  <si>
    <t>ALPS KOTAK INDIA GROWTH FUND</t>
  </si>
  <si>
    <t>TAKE</t>
  </si>
  <si>
    <t>Take Solutions Limited</t>
  </si>
  <si>
    <t>VAIBHAV STOCK AND DERIVATIVES BROKING PRIVATE LIMITED</t>
  </si>
  <si>
    <t>TARMAT</t>
  </si>
  <si>
    <t>Tarmat Limited</t>
  </si>
  <si>
    <t>GAJMURTI AGENCY PRIVATE LIMITED</t>
  </si>
  <si>
    <t>PANCHMAHAL VANIJYA PRIVATE LIMITED</t>
  </si>
  <si>
    <t>VENUSREM</t>
  </si>
  <si>
    <t>Venus Remedies Limited</t>
  </si>
  <si>
    <t>VIVIDHA</t>
  </si>
  <si>
    <t>Visagar Polytex Ltd</t>
  </si>
  <si>
    <t>ADROIT FINANCIAL SERVICES PVT LTD</t>
  </si>
  <si>
    <t>PIYUSHKUMAR THUMAR</t>
  </si>
  <si>
    <t>DENORA</t>
  </si>
  <si>
    <t>De Nora India Limited</t>
  </si>
  <si>
    <t>PLUTUS WEALTH MANAGEMENT LLP</t>
  </si>
  <si>
    <t>BASAVARAJ CHANNAPPA MAHASHETTI</t>
  </si>
  <si>
    <t>IDFC MUTUAL FUND A/C IDFC FLEXI CAP FUND</t>
  </si>
  <si>
    <t>KARMAENG</t>
  </si>
  <si>
    <t>Karma Energy Limited</t>
  </si>
  <si>
    <t>SURAJ PANCHAL</t>
  </si>
  <si>
    <t>A LAKSHMI MYTHRI</t>
  </si>
  <si>
    <t>OMKARCHEM</t>
  </si>
  <si>
    <t>Omkar Spl Chem Ltd</t>
  </si>
  <si>
    <t>VINEETH KUMAR ANCHALIA</t>
  </si>
  <si>
    <t>PREMLATHA ANCHALIA</t>
  </si>
  <si>
    <t>SCAPDVR</t>
  </si>
  <si>
    <t>Stampede Capital Limited</t>
  </si>
  <si>
    <t>GAYI ADI MANAGEMENT AND TRENDS PRIVATE LIMITED</t>
  </si>
  <si>
    <t>SHUBHI CONSULTANCY SERVICES LLP</t>
  </si>
  <si>
    <t>SUNITA SANJAY SURANA</t>
  </si>
  <si>
    <t>SUNITA BABULAL SURANA</t>
  </si>
  <si>
    <t>TILOKCHAND MANAKLAL KOTHARI</t>
  </si>
  <si>
    <t>Retail Research Technical Calls &amp; Fundamental Performance Report for the month of Aug-2021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</si>
</sst>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1" fontId="35" fillId="2" borderId="15" xfId="0" applyNumberFormat="1" applyFont="1" applyFill="1" applyBorder="1" applyAlignment="1">
      <alignment horizontal="center" vertical="center"/>
    </xf>
    <xf numFmtId="166" fontId="35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/>
    </xf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65" fontId="35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43" fontId="35" fillId="16" borderId="1" xfId="0" applyNumberFormat="1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5" fontId="35" fillId="16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8" t="s">
        <v>16</v>
      </c>
      <c r="B9" s="390" t="s">
        <v>17</v>
      </c>
      <c r="C9" s="390" t="s">
        <v>18</v>
      </c>
      <c r="D9" s="390" t="s">
        <v>19</v>
      </c>
      <c r="E9" s="26" t="s">
        <v>20</v>
      </c>
      <c r="F9" s="26" t="s">
        <v>21</v>
      </c>
      <c r="G9" s="385" t="s">
        <v>22</v>
      </c>
      <c r="H9" s="386"/>
      <c r="I9" s="387"/>
      <c r="J9" s="385" t="s">
        <v>23</v>
      </c>
      <c r="K9" s="386"/>
      <c r="L9" s="387"/>
      <c r="M9" s="26"/>
      <c r="N9" s="27"/>
      <c r="O9" s="27"/>
      <c r="P9" s="27"/>
    </row>
    <row r="10" spans="1:16" ht="59.25" customHeight="1">
      <c r="A10" s="389"/>
      <c r="B10" s="391"/>
      <c r="C10" s="391"/>
      <c r="D10" s="39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35941.050000000003</v>
      </c>
      <c r="F11" s="35">
        <v>35970.200000000004</v>
      </c>
      <c r="G11" s="36">
        <v>35757.900000000009</v>
      </c>
      <c r="H11" s="36">
        <v>35574.750000000007</v>
      </c>
      <c r="I11" s="36">
        <v>35362.450000000012</v>
      </c>
      <c r="J11" s="36">
        <v>36153.350000000006</v>
      </c>
      <c r="K11" s="36">
        <v>36365.650000000009</v>
      </c>
      <c r="L11" s="36">
        <v>36548.800000000003</v>
      </c>
      <c r="M11" s="37">
        <v>36182.5</v>
      </c>
      <c r="N11" s="37">
        <v>35787.050000000003</v>
      </c>
      <c r="O11" s="38">
        <v>2075500</v>
      </c>
      <c r="P11" s="39">
        <v>6.9170240440958666E-2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16251.7</v>
      </c>
      <c r="F12" s="40">
        <v>16272.75</v>
      </c>
      <c r="G12" s="41">
        <v>16212.5</v>
      </c>
      <c r="H12" s="41">
        <v>16173.3</v>
      </c>
      <c r="I12" s="41">
        <v>16113.05</v>
      </c>
      <c r="J12" s="41">
        <v>16311.95</v>
      </c>
      <c r="K12" s="41">
        <v>16372.2</v>
      </c>
      <c r="L12" s="41">
        <v>16411.400000000001</v>
      </c>
      <c r="M12" s="31">
        <v>16333</v>
      </c>
      <c r="N12" s="31">
        <v>16233.55</v>
      </c>
      <c r="O12" s="42">
        <v>13698850</v>
      </c>
      <c r="P12" s="43">
        <v>2.6642366486245147E-3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17199.25</v>
      </c>
      <c r="F13" s="40">
        <v>17209.649999999998</v>
      </c>
      <c r="G13" s="41">
        <v>17147.399999999994</v>
      </c>
      <c r="H13" s="41">
        <v>17095.549999999996</v>
      </c>
      <c r="I13" s="41">
        <v>17033.299999999992</v>
      </c>
      <c r="J13" s="41">
        <v>17261.499999999996</v>
      </c>
      <c r="K13" s="41">
        <v>17323.750000000004</v>
      </c>
      <c r="L13" s="41">
        <v>17375.599999999999</v>
      </c>
      <c r="M13" s="31">
        <v>17271.900000000001</v>
      </c>
      <c r="N13" s="31">
        <v>17157.8</v>
      </c>
      <c r="O13" s="42">
        <v>3480</v>
      </c>
      <c r="P13" s="43">
        <v>-0.16346153846153846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959.85</v>
      </c>
      <c r="F14" s="40">
        <v>953.18333333333339</v>
      </c>
      <c r="G14" s="41">
        <v>938.56666666666683</v>
      </c>
      <c r="H14" s="41">
        <v>917.28333333333342</v>
      </c>
      <c r="I14" s="41">
        <v>902.66666666666686</v>
      </c>
      <c r="J14" s="41">
        <v>974.46666666666681</v>
      </c>
      <c r="K14" s="41">
        <v>989.08333333333337</v>
      </c>
      <c r="L14" s="41">
        <v>1010.3666666666668</v>
      </c>
      <c r="M14" s="31">
        <v>967.8</v>
      </c>
      <c r="N14" s="31">
        <v>931.9</v>
      </c>
      <c r="O14" s="42">
        <v>3576800</v>
      </c>
      <c r="P14" s="43">
        <v>0.17871148459383754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212.55</v>
      </c>
      <c r="F15" s="40">
        <v>213.75</v>
      </c>
      <c r="G15" s="41">
        <v>209.65</v>
      </c>
      <c r="H15" s="41">
        <v>206.75</v>
      </c>
      <c r="I15" s="41">
        <v>202.65</v>
      </c>
      <c r="J15" s="41">
        <v>216.65</v>
      </c>
      <c r="K15" s="41">
        <v>220.75000000000003</v>
      </c>
      <c r="L15" s="41">
        <v>223.65</v>
      </c>
      <c r="M15" s="31">
        <v>217.85</v>
      </c>
      <c r="N15" s="31">
        <v>210.85</v>
      </c>
      <c r="O15" s="42">
        <v>11333400</v>
      </c>
      <c r="P15" s="43">
        <v>-1.469258589511754E-2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2349.85</v>
      </c>
      <c r="F16" s="40">
        <v>2365.3000000000002</v>
      </c>
      <c r="G16" s="41">
        <v>2327.6000000000004</v>
      </c>
      <c r="H16" s="41">
        <v>2305.3500000000004</v>
      </c>
      <c r="I16" s="41">
        <v>2267.6500000000005</v>
      </c>
      <c r="J16" s="41">
        <v>2387.5500000000002</v>
      </c>
      <c r="K16" s="41">
        <v>2425.25</v>
      </c>
      <c r="L16" s="41">
        <v>2447.5</v>
      </c>
      <c r="M16" s="31">
        <v>2403</v>
      </c>
      <c r="N16" s="31">
        <v>2343.0500000000002</v>
      </c>
      <c r="O16" s="42">
        <v>2913500</v>
      </c>
      <c r="P16" s="43">
        <v>6.7380787836903936E-3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1542.95</v>
      </c>
      <c r="F17" s="40">
        <v>1511.1166666666668</v>
      </c>
      <c r="G17" s="41">
        <v>1459.8833333333337</v>
      </c>
      <c r="H17" s="41">
        <v>1376.8166666666668</v>
      </c>
      <c r="I17" s="41">
        <v>1325.5833333333337</v>
      </c>
      <c r="J17" s="41">
        <v>1594.1833333333336</v>
      </c>
      <c r="K17" s="41">
        <v>1645.4166666666667</v>
      </c>
      <c r="L17" s="41">
        <v>1728.4833333333336</v>
      </c>
      <c r="M17" s="31">
        <v>1562.35</v>
      </c>
      <c r="N17" s="31">
        <v>1428.05</v>
      </c>
      <c r="O17" s="42">
        <v>14616000</v>
      </c>
      <c r="P17" s="43">
        <v>-3.6130615583884382E-3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713.5</v>
      </c>
      <c r="F18" s="40">
        <v>710.36666666666679</v>
      </c>
      <c r="G18" s="41">
        <v>697.3333333333336</v>
      </c>
      <c r="H18" s="41">
        <v>681.16666666666686</v>
      </c>
      <c r="I18" s="41">
        <v>668.13333333333367</v>
      </c>
      <c r="J18" s="41">
        <v>726.53333333333353</v>
      </c>
      <c r="K18" s="41">
        <v>739.56666666666683</v>
      </c>
      <c r="L18" s="41">
        <v>755.73333333333346</v>
      </c>
      <c r="M18" s="31">
        <v>723.4</v>
      </c>
      <c r="N18" s="31">
        <v>694.2</v>
      </c>
      <c r="O18" s="42">
        <v>86296250</v>
      </c>
      <c r="P18" s="43">
        <v>-1.4897309806190338E-3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3472.3</v>
      </c>
      <c r="F19" s="40">
        <v>3457.7333333333336</v>
      </c>
      <c r="G19" s="41">
        <v>3374.5166666666673</v>
      </c>
      <c r="H19" s="41">
        <v>3276.7333333333336</v>
      </c>
      <c r="I19" s="41">
        <v>3193.5166666666673</v>
      </c>
      <c r="J19" s="41">
        <v>3555.5166666666673</v>
      </c>
      <c r="K19" s="41">
        <v>3638.7333333333336</v>
      </c>
      <c r="L19" s="41">
        <v>3736.5166666666673</v>
      </c>
      <c r="M19" s="31">
        <v>3540.95</v>
      </c>
      <c r="N19" s="31">
        <v>3359.95</v>
      </c>
      <c r="O19" s="42">
        <v>594000</v>
      </c>
      <c r="P19" s="43">
        <v>4.9099258212645706E-2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731.8</v>
      </c>
      <c r="F20" s="40">
        <v>730.33333333333337</v>
      </c>
      <c r="G20" s="41">
        <v>722.26666666666677</v>
      </c>
      <c r="H20" s="41">
        <v>712.73333333333335</v>
      </c>
      <c r="I20" s="41">
        <v>704.66666666666674</v>
      </c>
      <c r="J20" s="41">
        <v>739.86666666666679</v>
      </c>
      <c r="K20" s="41">
        <v>747.93333333333339</v>
      </c>
      <c r="L20" s="41">
        <v>757.46666666666681</v>
      </c>
      <c r="M20" s="31">
        <v>738.4</v>
      </c>
      <c r="N20" s="31">
        <v>720.8</v>
      </c>
      <c r="O20" s="42">
        <v>9782000</v>
      </c>
      <c r="P20" s="43">
        <v>1.0954940057875156E-2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405.45</v>
      </c>
      <c r="F21" s="40">
        <v>409.38333333333338</v>
      </c>
      <c r="G21" s="41">
        <v>400.21666666666675</v>
      </c>
      <c r="H21" s="41">
        <v>394.98333333333335</v>
      </c>
      <c r="I21" s="41">
        <v>385.81666666666672</v>
      </c>
      <c r="J21" s="41">
        <v>414.61666666666679</v>
      </c>
      <c r="K21" s="41">
        <v>423.78333333333342</v>
      </c>
      <c r="L21" s="41">
        <v>429.01666666666682</v>
      </c>
      <c r="M21" s="31">
        <v>418.55</v>
      </c>
      <c r="N21" s="31">
        <v>404.15</v>
      </c>
      <c r="O21" s="42">
        <v>16401000</v>
      </c>
      <c r="P21" s="43">
        <v>6.1141304347826088E-2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786.45</v>
      </c>
      <c r="F22" s="40">
        <v>788.19999999999993</v>
      </c>
      <c r="G22" s="41">
        <v>781.34999999999991</v>
      </c>
      <c r="H22" s="41">
        <v>776.25</v>
      </c>
      <c r="I22" s="41">
        <v>769.4</v>
      </c>
      <c r="J22" s="41">
        <v>793.29999999999984</v>
      </c>
      <c r="K22" s="41">
        <v>800.15</v>
      </c>
      <c r="L22" s="41">
        <v>805.24999999999977</v>
      </c>
      <c r="M22" s="31">
        <v>795.05</v>
      </c>
      <c r="N22" s="31">
        <v>783.1</v>
      </c>
      <c r="O22" s="42">
        <v>2320450</v>
      </c>
      <c r="P22" s="43">
        <v>3.5680304471931495E-3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4092.7</v>
      </c>
      <c r="F23" s="40">
        <v>4118.1166666666659</v>
      </c>
      <c r="G23" s="41">
        <v>4057.3833333333314</v>
      </c>
      <c r="H23" s="41">
        <v>4022.0666666666657</v>
      </c>
      <c r="I23" s="41">
        <v>3961.3333333333312</v>
      </c>
      <c r="J23" s="41">
        <v>4153.4333333333316</v>
      </c>
      <c r="K23" s="41">
        <v>4214.166666666667</v>
      </c>
      <c r="L23" s="41">
        <v>4249.4833333333318</v>
      </c>
      <c r="M23" s="31">
        <v>4178.8500000000004</v>
      </c>
      <c r="N23" s="31">
        <v>4082.8</v>
      </c>
      <c r="O23" s="42">
        <v>1753000</v>
      </c>
      <c r="P23" s="43">
        <v>-8.549444286121402E-4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223.75</v>
      </c>
      <c r="F24" s="40">
        <v>223.95000000000002</v>
      </c>
      <c r="G24" s="41">
        <v>221.85000000000002</v>
      </c>
      <c r="H24" s="41">
        <v>219.95000000000002</v>
      </c>
      <c r="I24" s="41">
        <v>217.85000000000002</v>
      </c>
      <c r="J24" s="41">
        <v>225.85000000000002</v>
      </c>
      <c r="K24" s="41">
        <v>227.95</v>
      </c>
      <c r="L24" s="41">
        <v>229.85000000000002</v>
      </c>
      <c r="M24" s="31">
        <v>226.05</v>
      </c>
      <c r="N24" s="31">
        <v>222.05</v>
      </c>
      <c r="O24" s="42">
        <v>14505000</v>
      </c>
      <c r="P24" s="43">
        <v>4.3275056257573137E-3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134.69999999999999</v>
      </c>
      <c r="F25" s="40">
        <v>134.96666666666667</v>
      </c>
      <c r="G25" s="41">
        <v>133.03333333333333</v>
      </c>
      <c r="H25" s="41">
        <v>131.36666666666667</v>
      </c>
      <c r="I25" s="41">
        <v>129.43333333333334</v>
      </c>
      <c r="J25" s="41">
        <v>136.63333333333333</v>
      </c>
      <c r="K25" s="41">
        <v>138.56666666666666</v>
      </c>
      <c r="L25" s="41">
        <v>140.23333333333332</v>
      </c>
      <c r="M25" s="31">
        <v>136.9</v>
      </c>
      <c r="N25" s="31">
        <v>133.30000000000001</v>
      </c>
      <c r="O25" s="42">
        <v>42322500</v>
      </c>
      <c r="P25" s="43">
        <v>4.3145519077196097E-2</v>
      </c>
    </row>
    <row r="26" spans="1:16" ht="12.75" customHeight="1">
      <c r="A26" s="31">
        <v>16</v>
      </c>
      <c r="B26" s="326" t="s">
        <v>45</v>
      </c>
      <c r="C26" s="33" t="s">
        <v>310</v>
      </c>
      <c r="D26" s="34">
        <v>44434</v>
      </c>
      <c r="E26" s="40">
        <v>2255.85</v>
      </c>
      <c r="F26" s="40">
        <v>2233.6166666666668</v>
      </c>
      <c r="G26" s="41">
        <v>2192.2333333333336</v>
      </c>
      <c r="H26" s="41">
        <v>2128.6166666666668</v>
      </c>
      <c r="I26" s="41">
        <v>2087.2333333333336</v>
      </c>
      <c r="J26" s="41">
        <v>2297.2333333333336</v>
      </c>
      <c r="K26" s="41">
        <v>2338.6166666666668</v>
      </c>
      <c r="L26" s="41">
        <v>2402.2333333333336</v>
      </c>
      <c r="M26" s="31">
        <v>2275</v>
      </c>
      <c r="N26" s="31">
        <v>2170</v>
      </c>
      <c r="O26" s="42">
        <v>284350</v>
      </c>
      <c r="P26" s="43">
        <v>0.28767123287671231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2978.55</v>
      </c>
      <c r="F27" s="40">
        <v>2985.7999999999997</v>
      </c>
      <c r="G27" s="41">
        <v>2966.7499999999995</v>
      </c>
      <c r="H27" s="41">
        <v>2954.95</v>
      </c>
      <c r="I27" s="41">
        <v>2935.8999999999996</v>
      </c>
      <c r="J27" s="41">
        <v>2997.5999999999995</v>
      </c>
      <c r="K27" s="41">
        <v>3016.6499999999996</v>
      </c>
      <c r="L27" s="41">
        <v>3028.4499999999994</v>
      </c>
      <c r="M27" s="31">
        <v>3004.85</v>
      </c>
      <c r="N27" s="31">
        <v>2974</v>
      </c>
      <c r="O27" s="42">
        <v>4520400</v>
      </c>
      <c r="P27" s="43">
        <v>2.7410336833492432E-2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1243.5</v>
      </c>
      <c r="F28" s="40">
        <v>1246.95</v>
      </c>
      <c r="G28" s="41">
        <v>1206.6500000000001</v>
      </c>
      <c r="H28" s="41">
        <v>1169.8</v>
      </c>
      <c r="I28" s="41">
        <v>1129.5</v>
      </c>
      <c r="J28" s="41">
        <v>1283.8000000000002</v>
      </c>
      <c r="K28" s="41">
        <v>1324.1</v>
      </c>
      <c r="L28" s="41">
        <v>1360.9500000000003</v>
      </c>
      <c r="M28" s="31">
        <v>1287.25</v>
      </c>
      <c r="N28" s="31">
        <v>1210.0999999999999</v>
      </c>
      <c r="O28" s="42">
        <v>2736500</v>
      </c>
      <c r="P28" s="43">
        <v>0.1968073474743057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902.95</v>
      </c>
      <c r="F29" s="40">
        <v>906.2833333333333</v>
      </c>
      <c r="G29" s="41">
        <v>897.56666666666661</v>
      </c>
      <c r="H29" s="41">
        <v>892.18333333333328</v>
      </c>
      <c r="I29" s="41">
        <v>883.46666666666658</v>
      </c>
      <c r="J29" s="41">
        <v>911.66666666666663</v>
      </c>
      <c r="K29" s="41">
        <v>920.38333333333333</v>
      </c>
      <c r="L29" s="41">
        <v>925.76666666666665</v>
      </c>
      <c r="M29" s="31">
        <v>915</v>
      </c>
      <c r="N29" s="31">
        <v>900.9</v>
      </c>
      <c r="O29" s="42">
        <v>11361350</v>
      </c>
      <c r="P29" s="43">
        <v>5.9277163904235724E-3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744.05</v>
      </c>
      <c r="F30" s="40">
        <v>748.1</v>
      </c>
      <c r="G30" s="41">
        <v>737.75</v>
      </c>
      <c r="H30" s="41">
        <v>731.44999999999993</v>
      </c>
      <c r="I30" s="41">
        <v>721.09999999999991</v>
      </c>
      <c r="J30" s="41">
        <v>754.40000000000009</v>
      </c>
      <c r="K30" s="41">
        <v>764.75000000000023</v>
      </c>
      <c r="L30" s="41">
        <v>771.05000000000018</v>
      </c>
      <c r="M30" s="31">
        <v>758.45</v>
      </c>
      <c r="N30" s="31">
        <v>741.8</v>
      </c>
      <c r="O30" s="42">
        <v>30322800</v>
      </c>
      <c r="P30" s="43">
        <v>1.1569255404323459E-2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3863.2</v>
      </c>
      <c r="F31" s="40">
        <v>3854.4166666666665</v>
      </c>
      <c r="G31" s="41">
        <v>3823.8833333333332</v>
      </c>
      <c r="H31" s="41">
        <v>3784.5666666666666</v>
      </c>
      <c r="I31" s="41">
        <v>3754.0333333333333</v>
      </c>
      <c r="J31" s="41">
        <v>3893.7333333333331</v>
      </c>
      <c r="K31" s="41">
        <v>3924.2666666666669</v>
      </c>
      <c r="L31" s="41">
        <v>3963.583333333333</v>
      </c>
      <c r="M31" s="31">
        <v>3884.95</v>
      </c>
      <c r="N31" s="31">
        <v>3815.1</v>
      </c>
      <c r="O31" s="42">
        <v>2184250</v>
      </c>
      <c r="P31" s="43">
        <v>4.086252084822492E-2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14060.4</v>
      </c>
      <c r="F32" s="40">
        <v>14081.116666666667</v>
      </c>
      <c r="G32" s="41">
        <v>13998.833333333334</v>
      </c>
      <c r="H32" s="41">
        <v>13937.266666666666</v>
      </c>
      <c r="I32" s="41">
        <v>13854.983333333334</v>
      </c>
      <c r="J32" s="41">
        <v>14142.683333333334</v>
      </c>
      <c r="K32" s="41">
        <v>14224.966666666667</v>
      </c>
      <c r="L32" s="41">
        <v>14286.533333333335</v>
      </c>
      <c r="M32" s="31">
        <v>14163.4</v>
      </c>
      <c r="N32" s="31">
        <v>14019.55</v>
      </c>
      <c r="O32" s="42">
        <v>845100</v>
      </c>
      <c r="P32" s="43">
        <v>6.2161442145457777E-4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6249.85</v>
      </c>
      <c r="F33" s="40">
        <v>6266.5166666666673</v>
      </c>
      <c r="G33" s="41">
        <v>6218.4333333333343</v>
      </c>
      <c r="H33" s="41">
        <v>6187.0166666666673</v>
      </c>
      <c r="I33" s="41">
        <v>6138.9333333333343</v>
      </c>
      <c r="J33" s="41">
        <v>6297.9333333333343</v>
      </c>
      <c r="K33" s="41">
        <v>6346.0166666666682</v>
      </c>
      <c r="L33" s="41">
        <v>6377.4333333333343</v>
      </c>
      <c r="M33" s="31">
        <v>6314.6</v>
      </c>
      <c r="N33" s="31">
        <v>6235.1</v>
      </c>
      <c r="O33" s="42">
        <v>4280750</v>
      </c>
      <c r="P33" s="43">
        <v>4.458262450871121E-3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2454.75</v>
      </c>
      <c r="F34" s="40">
        <v>2469</v>
      </c>
      <c r="G34" s="41">
        <v>2430.85</v>
      </c>
      <c r="H34" s="41">
        <v>2406.9499999999998</v>
      </c>
      <c r="I34" s="41">
        <v>2368.7999999999997</v>
      </c>
      <c r="J34" s="41">
        <v>2492.9</v>
      </c>
      <c r="K34" s="41">
        <v>2531.0499999999997</v>
      </c>
      <c r="L34" s="41">
        <v>2554.9500000000003</v>
      </c>
      <c r="M34" s="31">
        <v>2507.15</v>
      </c>
      <c r="N34" s="31">
        <v>2445.1</v>
      </c>
      <c r="O34" s="42">
        <v>1075200</v>
      </c>
      <c r="P34" s="43">
        <v>4.0247678018575851E-2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304.10000000000002</v>
      </c>
      <c r="F35" s="40">
        <v>304.48333333333335</v>
      </c>
      <c r="G35" s="41">
        <v>299.9666666666667</v>
      </c>
      <c r="H35" s="41">
        <v>295.83333333333337</v>
      </c>
      <c r="I35" s="41">
        <v>291.31666666666672</v>
      </c>
      <c r="J35" s="41">
        <v>308.61666666666667</v>
      </c>
      <c r="K35" s="41">
        <v>313.13333333333333</v>
      </c>
      <c r="L35" s="41">
        <v>317.26666666666665</v>
      </c>
      <c r="M35" s="31">
        <v>309</v>
      </c>
      <c r="N35" s="31">
        <v>300.35000000000002</v>
      </c>
      <c r="O35" s="42">
        <v>27181800</v>
      </c>
      <c r="P35" s="43">
        <v>8.4296689882961157E-2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83.8</v>
      </c>
      <c r="F36" s="40">
        <v>83.716666666666669</v>
      </c>
      <c r="G36" s="41">
        <v>82.483333333333334</v>
      </c>
      <c r="H36" s="41">
        <v>81.166666666666671</v>
      </c>
      <c r="I36" s="41">
        <v>79.933333333333337</v>
      </c>
      <c r="J36" s="41">
        <v>85.033333333333331</v>
      </c>
      <c r="K36" s="41">
        <v>86.26666666666668</v>
      </c>
      <c r="L36" s="41">
        <v>87.583333333333329</v>
      </c>
      <c r="M36" s="31">
        <v>84.95</v>
      </c>
      <c r="N36" s="31">
        <v>82.4</v>
      </c>
      <c r="O36" s="42">
        <v>187609500</v>
      </c>
      <c r="P36" s="43">
        <v>3.3715832903558535E-2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1678.5</v>
      </c>
      <c r="F37" s="40">
        <v>1676.7166666666665</v>
      </c>
      <c r="G37" s="41">
        <v>1655.4333333333329</v>
      </c>
      <c r="H37" s="41">
        <v>1632.3666666666666</v>
      </c>
      <c r="I37" s="41">
        <v>1611.083333333333</v>
      </c>
      <c r="J37" s="41">
        <v>1699.7833333333328</v>
      </c>
      <c r="K37" s="41">
        <v>1721.0666666666662</v>
      </c>
      <c r="L37" s="41">
        <v>1744.1333333333328</v>
      </c>
      <c r="M37" s="31">
        <v>1698</v>
      </c>
      <c r="N37" s="31">
        <v>1653.65</v>
      </c>
      <c r="O37" s="42">
        <v>2165350</v>
      </c>
      <c r="P37" s="43">
        <v>1.0170353419781336E-3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176.1</v>
      </c>
      <c r="F38" s="40">
        <v>177.41666666666666</v>
      </c>
      <c r="G38" s="41">
        <v>174.33333333333331</v>
      </c>
      <c r="H38" s="41">
        <v>172.56666666666666</v>
      </c>
      <c r="I38" s="41">
        <v>169.48333333333332</v>
      </c>
      <c r="J38" s="41">
        <v>179.18333333333331</v>
      </c>
      <c r="K38" s="41">
        <v>182.26666666666662</v>
      </c>
      <c r="L38" s="41">
        <v>184.0333333333333</v>
      </c>
      <c r="M38" s="31">
        <v>180.5</v>
      </c>
      <c r="N38" s="31">
        <v>175.65</v>
      </c>
      <c r="O38" s="42">
        <v>26862200</v>
      </c>
      <c r="P38" s="43">
        <v>1.0145755930265791E-2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826.45</v>
      </c>
      <c r="F39" s="40">
        <v>829.16666666666663</v>
      </c>
      <c r="G39" s="41">
        <v>813.48333333333323</v>
      </c>
      <c r="H39" s="41">
        <v>800.51666666666665</v>
      </c>
      <c r="I39" s="41">
        <v>784.83333333333326</v>
      </c>
      <c r="J39" s="41">
        <v>842.13333333333321</v>
      </c>
      <c r="K39" s="41">
        <v>857.81666666666661</v>
      </c>
      <c r="L39" s="41">
        <v>870.78333333333319</v>
      </c>
      <c r="M39" s="31">
        <v>844.85</v>
      </c>
      <c r="N39" s="31">
        <v>816.2</v>
      </c>
      <c r="O39" s="42">
        <v>4693700</v>
      </c>
      <c r="P39" s="43">
        <v>0.14735143855875235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782.65</v>
      </c>
      <c r="F40" s="40">
        <v>790.61666666666679</v>
      </c>
      <c r="G40" s="41">
        <v>772.23333333333358</v>
      </c>
      <c r="H40" s="41">
        <v>761.81666666666683</v>
      </c>
      <c r="I40" s="41">
        <v>743.43333333333362</v>
      </c>
      <c r="J40" s="41">
        <v>801.03333333333353</v>
      </c>
      <c r="K40" s="41">
        <v>819.41666666666674</v>
      </c>
      <c r="L40" s="41">
        <v>829.83333333333348</v>
      </c>
      <c r="M40" s="31">
        <v>809</v>
      </c>
      <c r="N40" s="31">
        <v>780.2</v>
      </c>
      <c r="O40" s="42">
        <v>6843000</v>
      </c>
      <c r="P40" s="43">
        <v>5.9944237918215612E-2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608.5</v>
      </c>
      <c r="F41" s="40">
        <v>605.13333333333333</v>
      </c>
      <c r="G41" s="41">
        <v>593.36666666666667</v>
      </c>
      <c r="H41" s="41">
        <v>578.23333333333335</v>
      </c>
      <c r="I41" s="41">
        <v>566.4666666666667</v>
      </c>
      <c r="J41" s="41">
        <v>620.26666666666665</v>
      </c>
      <c r="K41" s="41">
        <v>632.0333333333333</v>
      </c>
      <c r="L41" s="41">
        <v>647.16666666666663</v>
      </c>
      <c r="M41" s="31">
        <v>616.9</v>
      </c>
      <c r="N41" s="31">
        <v>590</v>
      </c>
      <c r="O41" s="42">
        <v>91328340</v>
      </c>
      <c r="P41" s="43">
        <v>-1.6739736946990835E-2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57.65</v>
      </c>
      <c r="F42" s="40">
        <v>57.883333333333326</v>
      </c>
      <c r="G42" s="41">
        <v>56.716666666666654</v>
      </c>
      <c r="H42" s="41">
        <v>55.783333333333331</v>
      </c>
      <c r="I42" s="41">
        <v>54.61666666666666</v>
      </c>
      <c r="J42" s="41">
        <v>58.816666666666649</v>
      </c>
      <c r="K42" s="41">
        <v>59.98333333333332</v>
      </c>
      <c r="L42" s="41">
        <v>60.916666666666643</v>
      </c>
      <c r="M42" s="31">
        <v>59.05</v>
      </c>
      <c r="N42" s="31">
        <v>56.95</v>
      </c>
      <c r="O42" s="42">
        <v>108790500</v>
      </c>
      <c r="P42" s="43">
        <v>1.1717605702568109E-2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384.95</v>
      </c>
      <c r="F43" s="40">
        <v>385.95</v>
      </c>
      <c r="G43" s="41">
        <v>383.45</v>
      </c>
      <c r="H43" s="41">
        <v>381.95</v>
      </c>
      <c r="I43" s="41">
        <v>379.45</v>
      </c>
      <c r="J43" s="41">
        <v>387.45</v>
      </c>
      <c r="K43" s="41">
        <v>389.95</v>
      </c>
      <c r="L43" s="41">
        <v>391.45</v>
      </c>
      <c r="M43" s="31">
        <v>388.45</v>
      </c>
      <c r="N43" s="31">
        <v>384.45</v>
      </c>
      <c r="O43" s="42">
        <v>19027900</v>
      </c>
      <c r="P43" s="43">
        <v>2.0591085271317831E-3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14948.85</v>
      </c>
      <c r="F44" s="40">
        <v>14945.049999999997</v>
      </c>
      <c r="G44" s="41">
        <v>14855.099999999995</v>
      </c>
      <c r="H44" s="41">
        <v>14761.349999999997</v>
      </c>
      <c r="I44" s="41">
        <v>14671.399999999994</v>
      </c>
      <c r="J44" s="41">
        <v>15038.799999999996</v>
      </c>
      <c r="K44" s="41">
        <v>15128.749999999996</v>
      </c>
      <c r="L44" s="41">
        <v>15222.499999999996</v>
      </c>
      <c r="M44" s="31">
        <v>15035</v>
      </c>
      <c r="N44" s="31">
        <v>14851.3</v>
      </c>
      <c r="O44" s="42">
        <v>177200</v>
      </c>
      <c r="P44" s="43">
        <v>-3.8784919989151075E-2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457.35</v>
      </c>
      <c r="F45" s="40">
        <v>458.91666666666669</v>
      </c>
      <c r="G45" s="41">
        <v>453.33333333333337</v>
      </c>
      <c r="H45" s="41">
        <v>449.31666666666666</v>
      </c>
      <c r="I45" s="41">
        <v>443.73333333333335</v>
      </c>
      <c r="J45" s="41">
        <v>462.93333333333339</v>
      </c>
      <c r="K45" s="41">
        <v>468.51666666666677</v>
      </c>
      <c r="L45" s="41">
        <v>472.53333333333342</v>
      </c>
      <c r="M45" s="31">
        <v>464.5</v>
      </c>
      <c r="N45" s="31">
        <v>454.9</v>
      </c>
      <c r="O45" s="42">
        <v>39906000</v>
      </c>
      <c r="P45" s="43">
        <v>1.3393061205832609E-2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3604.85</v>
      </c>
      <c r="F46" s="40">
        <v>3605.4333333333329</v>
      </c>
      <c r="G46" s="41">
        <v>3590.016666666666</v>
      </c>
      <c r="H46" s="41">
        <v>3575.1833333333329</v>
      </c>
      <c r="I46" s="41">
        <v>3559.766666666666</v>
      </c>
      <c r="J46" s="41">
        <v>3620.266666666666</v>
      </c>
      <c r="K46" s="41">
        <v>3635.6833333333329</v>
      </c>
      <c r="L46" s="41">
        <v>3650.516666666666</v>
      </c>
      <c r="M46" s="31">
        <v>3620.85</v>
      </c>
      <c r="N46" s="31">
        <v>3590.6</v>
      </c>
      <c r="O46" s="42">
        <v>1515800</v>
      </c>
      <c r="P46" s="43">
        <v>-5.6634304207119741E-2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587.75</v>
      </c>
      <c r="F47" s="40">
        <v>588.9666666666667</v>
      </c>
      <c r="G47" s="41">
        <v>584.43333333333339</v>
      </c>
      <c r="H47" s="41">
        <v>581.11666666666667</v>
      </c>
      <c r="I47" s="41">
        <v>576.58333333333337</v>
      </c>
      <c r="J47" s="41">
        <v>592.28333333333342</v>
      </c>
      <c r="K47" s="41">
        <v>596.81666666666672</v>
      </c>
      <c r="L47" s="41">
        <v>600.13333333333344</v>
      </c>
      <c r="M47" s="31">
        <v>593.5</v>
      </c>
      <c r="N47" s="31">
        <v>585.65</v>
      </c>
      <c r="O47" s="42">
        <v>22919600</v>
      </c>
      <c r="P47" s="43">
        <v>1.096555070354197E-2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156.25</v>
      </c>
      <c r="F48" s="40">
        <v>156.31666666666666</v>
      </c>
      <c r="G48" s="41">
        <v>154.93333333333334</v>
      </c>
      <c r="H48" s="41">
        <v>153.61666666666667</v>
      </c>
      <c r="I48" s="41">
        <v>152.23333333333335</v>
      </c>
      <c r="J48" s="41">
        <v>157.63333333333333</v>
      </c>
      <c r="K48" s="41">
        <v>159.01666666666665</v>
      </c>
      <c r="L48" s="41">
        <v>160.33333333333331</v>
      </c>
      <c r="M48" s="31">
        <v>157.69999999999999</v>
      </c>
      <c r="N48" s="31">
        <v>155</v>
      </c>
      <c r="O48" s="42">
        <v>60064200</v>
      </c>
      <c r="P48" s="43">
        <v>-2.7709790209790211E-2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529.95000000000005</v>
      </c>
      <c r="F49" s="40">
        <v>531.76666666666665</v>
      </c>
      <c r="G49" s="41">
        <v>522.13333333333333</v>
      </c>
      <c r="H49" s="41">
        <v>514.31666666666672</v>
      </c>
      <c r="I49" s="41">
        <v>504.68333333333339</v>
      </c>
      <c r="J49" s="41">
        <v>539.58333333333326</v>
      </c>
      <c r="K49" s="41">
        <v>549.21666666666647</v>
      </c>
      <c r="L49" s="41">
        <v>557.03333333333319</v>
      </c>
      <c r="M49" s="31">
        <v>541.4</v>
      </c>
      <c r="N49" s="31">
        <v>523.95000000000005</v>
      </c>
      <c r="O49" s="42">
        <v>11062500</v>
      </c>
      <c r="P49" s="43">
        <v>8.4320875113947126E-3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910.2</v>
      </c>
      <c r="F50" s="40">
        <v>918.4</v>
      </c>
      <c r="G50" s="41">
        <v>898.8</v>
      </c>
      <c r="H50" s="41">
        <v>887.4</v>
      </c>
      <c r="I50" s="41">
        <v>867.8</v>
      </c>
      <c r="J50" s="41">
        <v>929.8</v>
      </c>
      <c r="K50" s="41">
        <v>949.40000000000009</v>
      </c>
      <c r="L50" s="41">
        <v>960.8</v>
      </c>
      <c r="M50" s="31">
        <v>938</v>
      </c>
      <c r="N50" s="31">
        <v>907</v>
      </c>
      <c r="O50" s="42">
        <v>16043950</v>
      </c>
      <c r="P50" s="43">
        <v>0.15676258318492831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146.85</v>
      </c>
      <c r="F51" s="40">
        <v>147.18333333333334</v>
      </c>
      <c r="G51" s="41">
        <v>145.36666666666667</v>
      </c>
      <c r="H51" s="41">
        <v>143.88333333333333</v>
      </c>
      <c r="I51" s="41">
        <v>142.06666666666666</v>
      </c>
      <c r="J51" s="41">
        <v>148.66666666666669</v>
      </c>
      <c r="K51" s="41">
        <v>150.48333333333335</v>
      </c>
      <c r="L51" s="41">
        <v>151.9666666666667</v>
      </c>
      <c r="M51" s="31">
        <v>149</v>
      </c>
      <c r="N51" s="31">
        <v>145.69999999999999</v>
      </c>
      <c r="O51" s="42">
        <v>60547200</v>
      </c>
      <c r="P51" s="43">
        <v>5.095866443099803E-2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4772.7</v>
      </c>
      <c r="F52" s="40">
        <v>4770.9833333333336</v>
      </c>
      <c r="G52" s="41">
        <v>4737.166666666667</v>
      </c>
      <c r="H52" s="41">
        <v>4701.6333333333332</v>
      </c>
      <c r="I52" s="41">
        <v>4667.8166666666666</v>
      </c>
      <c r="J52" s="41">
        <v>4806.5166666666673</v>
      </c>
      <c r="K52" s="41">
        <v>4840.333333333333</v>
      </c>
      <c r="L52" s="41">
        <v>4875.8666666666677</v>
      </c>
      <c r="M52" s="31">
        <v>4804.8</v>
      </c>
      <c r="N52" s="31">
        <v>4735.45</v>
      </c>
      <c r="O52" s="42">
        <v>1309200</v>
      </c>
      <c r="P52" s="43">
        <v>-4.9927431059506533E-2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1649.4</v>
      </c>
      <c r="F53" s="40">
        <v>1651.3166666666668</v>
      </c>
      <c r="G53" s="41">
        <v>1643.1833333333336</v>
      </c>
      <c r="H53" s="41">
        <v>1636.9666666666667</v>
      </c>
      <c r="I53" s="41">
        <v>1628.8333333333335</v>
      </c>
      <c r="J53" s="41">
        <v>1657.5333333333338</v>
      </c>
      <c r="K53" s="41">
        <v>1665.666666666667</v>
      </c>
      <c r="L53" s="41">
        <v>1671.8833333333339</v>
      </c>
      <c r="M53" s="31">
        <v>1659.45</v>
      </c>
      <c r="N53" s="31">
        <v>1645.1</v>
      </c>
      <c r="O53" s="42">
        <v>2777600</v>
      </c>
      <c r="P53" s="43">
        <v>2.7713027713027714E-2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693.35</v>
      </c>
      <c r="F54" s="40">
        <v>697.36666666666667</v>
      </c>
      <c r="G54" s="41">
        <v>687.33333333333337</v>
      </c>
      <c r="H54" s="41">
        <v>681.31666666666672</v>
      </c>
      <c r="I54" s="41">
        <v>671.28333333333342</v>
      </c>
      <c r="J54" s="41">
        <v>703.38333333333333</v>
      </c>
      <c r="K54" s="41">
        <v>713.41666666666663</v>
      </c>
      <c r="L54" s="41">
        <v>719.43333333333328</v>
      </c>
      <c r="M54" s="31">
        <v>707.4</v>
      </c>
      <c r="N54" s="31">
        <v>691.35</v>
      </c>
      <c r="O54" s="42">
        <v>7024122</v>
      </c>
      <c r="P54" s="43">
        <v>1.4446952595936794E-2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861.75</v>
      </c>
      <c r="F55" s="40">
        <v>858.18333333333339</v>
      </c>
      <c r="G55" s="41">
        <v>846.46666666666681</v>
      </c>
      <c r="H55" s="41">
        <v>831.18333333333339</v>
      </c>
      <c r="I55" s="41">
        <v>819.46666666666681</v>
      </c>
      <c r="J55" s="41">
        <v>873.46666666666681</v>
      </c>
      <c r="K55" s="41">
        <v>885.18333333333351</v>
      </c>
      <c r="L55" s="41">
        <v>900.46666666666681</v>
      </c>
      <c r="M55" s="31">
        <v>869.9</v>
      </c>
      <c r="N55" s="31">
        <v>842.9</v>
      </c>
      <c r="O55" s="42">
        <v>1748750</v>
      </c>
      <c r="P55" s="43">
        <v>3.4380776340110906E-2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153.25</v>
      </c>
      <c r="F56" s="40">
        <v>153.61666666666667</v>
      </c>
      <c r="G56" s="41">
        <v>152.53333333333336</v>
      </c>
      <c r="H56" s="41">
        <v>151.81666666666669</v>
      </c>
      <c r="I56" s="41">
        <v>150.73333333333338</v>
      </c>
      <c r="J56" s="41">
        <v>154.33333333333334</v>
      </c>
      <c r="K56" s="41">
        <v>155.41666666666666</v>
      </c>
      <c r="L56" s="41">
        <v>156.13333333333333</v>
      </c>
      <c r="M56" s="31">
        <v>154.69999999999999</v>
      </c>
      <c r="N56" s="31">
        <v>152.9</v>
      </c>
      <c r="O56" s="42">
        <v>9476700</v>
      </c>
      <c r="P56" s="43">
        <v>6.5466448445171855E-4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904.7</v>
      </c>
      <c r="F57" s="40">
        <v>908.31666666666661</v>
      </c>
      <c r="G57" s="41">
        <v>896.48333333333323</v>
      </c>
      <c r="H57" s="41">
        <v>888.26666666666665</v>
      </c>
      <c r="I57" s="41">
        <v>876.43333333333328</v>
      </c>
      <c r="J57" s="41">
        <v>916.53333333333319</v>
      </c>
      <c r="K57" s="41">
        <v>928.36666666666667</v>
      </c>
      <c r="L57" s="41">
        <v>936.58333333333314</v>
      </c>
      <c r="M57" s="31">
        <v>920.15</v>
      </c>
      <c r="N57" s="31">
        <v>900.1</v>
      </c>
      <c r="O57" s="42">
        <v>3169200</v>
      </c>
      <c r="P57" s="43">
        <v>3.5280282242257939E-2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586</v>
      </c>
      <c r="F58" s="40">
        <v>589.33333333333337</v>
      </c>
      <c r="G58" s="41">
        <v>581.86666666666679</v>
      </c>
      <c r="H58" s="41">
        <v>577.73333333333346</v>
      </c>
      <c r="I58" s="41">
        <v>570.26666666666688</v>
      </c>
      <c r="J58" s="41">
        <v>593.4666666666667</v>
      </c>
      <c r="K58" s="41">
        <v>600.93333333333317</v>
      </c>
      <c r="L58" s="41">
        <v>605.06666666666661</v>
      </c>
      <c r="M58" s="31">
        <v>596.79999999999995</v>
      </c>
      <c r="N58" s="31">
        <v>585.20000000000005</v>
      </c>
      <c r="O58" s="42">
        <v>13922500</v>
      </c>
      <c r="P58" s="43">
        <v>1.5286395108353565E-3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2128.25</v>
      </c>
      <c r="F59" s="40">
        <v>2134.0499999999997</v>
      </c>
      <c r="G59" s="41">
        <v>2109.1999999999994</v>
      </c>
      <c r="H59" s="41">
        <v>2090.1499999999996</v>
      </c>
      <c r="I59" s="41">
        <v>2065.2999999999993</v>
      </c>
      <c r="J59" s="41">
        <v>2153.0999999999995</v>
      </c>
      <c r="K59" s="41">
        <v>2177.9499999999998</v>
      </c>
      <c r="L59" s="41">
        <v>2196.9999999999995</v>
      </c>
      <c r="M59" s="31">
        <v>2158.9</v>
      </c>
      <c r="N59" s="31">
        <v>2115</v>
      </c>
      <c r="O59" s="42">
        <v>2763000</v>
      </c>
      <c r="P59" s="43">
        <v>2.2008507490290364E-2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4917.25</v>
      </c>
      <c r="F60" s="40">
        <v>4918.7333333333336</v>
      </c>
      <c r="G60" s="41">
        <v>4881.7166666666672</v>
      </c>
      <c r="H60" s="41">
        <v>4846.1833333333334</v>
      </c>
      <c r="I60" s="41">
        <v>4809.166666666667</v>
      </c>
      <c r="J60" s="41">
        <v>4954.2666666666673</v>
      </c>
      <c r="K60" s="41">
        <v>4991.2833333333338</v>
      </c>
      <c r="L60" s="41">
        <v>5026.8166666666675</v>
      </c>
      <c r="M60" s="31">
        <v>4955.75</v>
      </c>
      <c r="N60" s="31">
        <v>4883.2</v>
      </c>
      <c r="O60" s="42">
        <v>2184600</v>
      </c>
      <c r="P60" s="43">
        <v>2.5441231693578672E-2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342.55</v>
      </c>
      <c r="F61" s="40">
        <v>345.2833333333333</v>
      </c>
      <c r="G61" s="41">
        <v>338.11666666666662</v>
      </c>
      <c r="H61" s="41">
        <v>333.68333333333334</v>
      </c>
      <c r="I61" s="41">
        <v>326.51666666666665</v>
      </c>
      <c r="J61" s="41">
        <v>349.71666666666658</v>
      </c>
      <c r="K61" s="41">
        <v>356.88333333333333</v>
      </c>
      <c r="L61" s="41">
        <v>361.31666666666655</v>
      </c>
      <c r="M61" s="31">
        <v>352.45</v>
      </c>
      <c r="N61" s="31">
        <v>340.85</v>
      </c>
      <c r="O61" s="42">
        <v>44193600</v>
      </c>
      <c r="P61" s="43">
        <v>9.0415913200723331E-3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4783.7</v>
      </c>
      <c r="F62" s="40">
        <v>4783.6166666666659</v>
      </c>
      <c r="G62" s="41">
        <v>4762.2833333333319</v>
      </c>
      <c r="H62" s="41">
        <v>4740.8666666666659</v>
      </c>
      <c r="I62" s="41">
        <v>4719.5333333333319</v>
      </c>
      <c r="J62" s="41">
        <v>4805.0333333333319</v>
      </c>
      <c r="K62" s="41">
        <v>4826.3666666666659</v>
      </c>
      <c r="L62" s="41">
        <v>4847.7833333333319</v>
      </c>
      <c r="M62" s="31">
        <v>4804.95</v>
      </c>
      <c r="N62" s="31">
        <v>4762.2</v>
      </c>
      <c r="O62" s="42">
        <v>3527125</v>
      </c>
      <c r="P62" s="43">
        <v>7.4981254686328422E-3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2727.5</v>
      </c>
      <c r="F63" s="40">
        <v>2727.0833333333335</v>
      </c>
      <c r="G63" s="41">
        <v>2716.3166666666671</v>
      </c>
      <c r="H63" s="41">
        <v>2705.1333333333337</v>
      </c>
      <c r="I63" s="41">
        <v>2694.3666666666672</v>
      </c>
      <c r="J63" s="41">
        <v>2738.2666666666669</v>
      </c>
      <c r="K63" s="41">
        <v>2749.0333333333333</v>
      </c>
      <c r="L63" s="41">
        <v>2760.2166666666667</v>
      </c>
      <c r="M63" s="31">
        <v>2737.85</v>
      </c>
      <c r="N63" s="31">
        <v>2715.9</v>
      </c>
      <c r="O63" s="42">
        <v>2140250</v>
      </c>
      <c r="P63" s="43">
        <v>-3.9579079629338779E-2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1200.9000000000001</v>
      </c>
      <c r="F64" s="40">
        <v>1207.2833333333333</v>
      </c>
      <c r="G64" s="41">
        <v>1181.2166666666667</v>
      </c>
      <c r="H64" s="41">
        <v>1161.5333333333333</v>
      </c>
      <c r="I64" s="41">
        <v>1135.4666666666667</v>
      </c>
      <c r="J64" s="41">
        <v>1226.9666666666667</v>
      </c>
      <c r="K64" s="41">
        <v>1253.0333333333333</v>
      </c>
      <c r="L64" s="41">
        <v>1272.7166666666667</v>
      </c>
      <c r="M64" s="31">
        <v>1233.3499999999999</v>
      </c>
      <c r="N64" s="31">
        <v>1187.5999999999999</v>
      </c>
      <c r="O64" s="42">
        <v>5005000</v>
      </c>
      <c r="P64" s="43">
        <v>0.11683848797250859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172.7</v>
      </c>
      <c r="F65" s="40">
        <v>172.9666666666667</v>
      </c>
      <c r="G65" s="41">
        <v>172.03333333333339</v>
      </c>
      <c r="H65" s="41">
        <v>171.3666666666667</v>
      </c>
      <c r="I65" s="41">
        <v>170.43333333333339</v>
      </c>
      <c r="J65" s="41">
        <v>173.63333333333338</v>
      </c>
      <c r="K65" s="41">
        <v>174.56666666666666</v>
      </c>
      <c r="L65" s="41">
        <v>175.23333333333338</v>
      </c>
      <c r="M65" s="31">
        <v>173.9</v>
      </c>
      <c r="N65" s="31">
        <v>172.3</v>
      </c>
      <c r="O65" s="42">
        <v>22550400</v>
      </c>
      <c r="P65" s="43">
        <v>2.924745317121262E-2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87.2</v>
      </c>
      <c r="F66" s="40">
        <v>86.916666666666671</v>
      </c>
      <c r="G66" s="41">
        <v>86.433333333333337</v>
      </c>
      <c r="H66" s="41">
        <v>85.666666666666671</v>
      </c>
      <c r="I66" s="41">
        <v>85.183333333333337</v>
      </c>
      <c r="J66" s="41">
        <v>87.683333333333337</v>
      </c>
      <c r="K66" s="41">
        <v>88.166666666666657</v>
      </c>
      <c r="L66" s="41">
        <v>88.933333333333337</v>
      </c>
      <c r="M66" s="31">
        <v>87.4</v>
      </c>
      <c r="N66" s="31">
        <v>86.15</v>
      </c>
      <c r="O66" s="42">
        <v>90100000</v>
      </c>
      <c r="P66" s="43">
        <v>1.2928611579539067E-2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149.35</v>
      </c>
      <c r="F67" s="40">
        <v>149.21666666666667</v>
      </c>
      <c r="G67" s="41">
        <v>143.73333333333335</v>
      </c>
      <c r="H67" s="41">
        <v>138.11666666666667</v>
      </c>
      <c r="I67" s="41">
        <v>132.63333333333335</v>
      </c>
      <c r="J67" s="41">
        <v>154.83333333333334</v>
      </c>
      <c r="K67" s="41">
        <v>160.31666666666663</v>
      </c>
      <c r="L67" s="41">
        <v>165.93333333333334</v>
      </c>
      <c r="M67" s="31">
        <v>154.69999999999999</v>
      </c>
      <c r="N67" s="31">
        <v>143.6</v>
      </c>
      <c r="O67" s="42">
        <v>37661400</v>
      </c>
      <c r="P67" s="43">
        <v>9.3711248892825505E-2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596.5</v>
      </c>
      <c r="F68" s="40">
        <v>595.2166666666667</v>
      </c>
      <c r="G68" s="41">
        <v>583.88333333333344</v>
      </c>
      <c r="H68" s="41">
        <v>571.26666666666677</v>
      </c>
      <c r="I68" s="41">
        <v>559.93333333333351</v>
      </c>
      <c r="J68" s="41">
        <v>607.83333333333337</v>
      </c>
      <c r="K68" s="41">
        <v>619.16666666666663</v>
      </c>
      <c r="L68" s="41">
        <v>631.7833333333333</v>
      </c>
      <c r="M68" s="31">
        <v>606.54999999999995</v>
      </c>
      <c r="N68" s="31">
        <v>582.6</v>
      </c>
      <c r="O68" s="42">
        <v>8255850</v>
      </c>
      <c r="P68" s="43">
        <v>-9.7931034482758618E-3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28.9</v>
      </c>
      <c r="F69" s="40">
        <v>28.833333333333332</v>
      </c>
      <c r="G69" s="41">
        <v>28.566666666666663</v>
      </c>
      <c r="H69" s="41">
        <v>28.233333333333331</v>
      </c>
      <c r="I69" s="41">
        <v>27.966666666666661</v>
      </c>
      <c r="J69" s="41">
        <v>29.166666666666664</v>
      </c>
      <c r="K69" s="41">
        <v>29.433333333333337</v>
      </c>
      <c r="L69" s="41">
        <v>29.766666666666666</v>
      </c>
      <c r="M69" s="31">
        <v>29.1</v>
      </c>
      <c r="N69" s="31">
        <v>28.5</v>
      </c>
      <c r="O69" s="42">
        <v>116100000</v>
      </c>
      <c r="P69" s="43">
        <v>-1.1614401858304297E-3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976.2</v>
      </c>
      <c r="F70" s="40">
        <v>980.06666666666661</v>
      </c>
      <c r="G70" s="41">
        <v>968.63333333333321</v>
      </c>
      <c r="H70" s="41">
        <v>961.06666666666661</v>
      </c>
      <c r="I70" s="41">
        <v>949.63333333333321</v>
      </c>
      <c r="J70" s="41">
        <v>987.63333333333321</v>
      </c>
      <c r="K70" s="41">
        <v>999.06666666666661</v>
      </c>
      <c r="L70" s="41">
        <v>1006.6333333333332</v>
      </c>
      <c r="M70" s="31">
        <v>991.5</v>
      </c>
      <c r="N70" s="31">
        <v>972.5</v>
      </c>
      <c r="O70" s="42">
        <v>3914000</v>
      </c>
      <c r="P70" s="43">
        <v>-4.5365853658536584E-2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1587.15</v>
      </c>
      <c r="F71" s="40">
        <v>1598.7</v>
      </c>
      <c r="G71" s="41">
        <v>1571.4</v>
      </c>
      <c r="H71" s="41">
        <v>1555.65</v>
      </c>
      <c r="I71" s="41">
        <v>1528.3500000000001</v>
      </c>
      <c r="J71" s="41">
        <v>1614.45</v>
      </c>
      <c r="K71" s="41">
        <v>1641.7499999999998</v>
      </c>
      <c r="L71" s="41">
        <v>1657.5</v>
      </c>
      <c r="M71" s="31">
        <v>1626</v>
      </c>
      <c r="N71" s="31">
        <v>1582.95</v>
      </c>
      <c r="O71" s="42">
        <v>2485600</v>
      </c>
      <c r="P71" s="43">
        <v>-1.3924703455389376E-2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379.5</v>
      </c>
      <c r="F72" s="40">
        <v>382.25</v>
      </c>
      <c r="G72" s="41">
        <v>373.25</v>
      </c>
      <c r="H72" s="41">
        <v>367</v>
      </c>
      <c r="I72" s="41">
        <v>358</v>
      </c>
      <c r="J72" s="41">
        <v>388.5</v>
      </c>
      <c r="K72" s="41">
        <v>397.5</v>
      </c>
      <c r="L72" s="41">
        <v>403.75</v>
      </c>
      <c r="M72" s="31">
        <v>391.25</v>
      </c>
      <c r="N72" s="31">
        <v>376</v>
      </c>
      <c r="O72" s="42">
        <v>11383200</v>
      </c>
      <c r="P72" s="43">
        <v>9.0684253915910961E-3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1525.9</v>
      </c>
      <c r="F73" s="40">
        <v>1530.3833333333332</v>
      </c>
      <c r="G73" s="41">
        <v>1510.7666666666664</v>
      </c>
      <c r="H73" s="41">
        <v>1495.6333333333332</v>
      </c>
      <c r="I73" s="41">
        <v>1476.0166666666664</v>
      </c>
      <c r="J73" s="41">
        <v>1545.5166666666664</v>
      </c>
      <c r="K73" s="41">
        <v>1565.1333333333332</v>
      </c>
      <c r="L73" s="41">
        <v>1580.2666666666664</v>
      </c>
      <c r="M73" s="31">
        <v>1550</v>
      </c>
      <c r="N73" s="31">
        <v>1515.25</v>
      </c>
      <c r="O73" s="42">
        <v>9908500</v>
      </c>
      <c r="P73" s="43">
        <v>-4.4860169895962589E-3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735.05</v>
      </c>
      <c r="F74" s="40">
        <v>749.04999999999984</v>
      </c>
      <c r="G74" s="41">
        <v>716.79999999999973</v>
      </c>
      <c r="H74" s="41">
        <v>698.54999999999984</v>
      </c>
      <c r="I74" s="41">
        <v>666.29999999999973</v>
      </c>
      <c r="J74" s="41">
        <v>767.29999999999973</v>
      </c>
      <c r="K74" s="41">
        <v>799.55</v>
      </c>
      <c r="L74" s="41">
        <v>817.79999999999973</v>
      </c>
      <c r="M74" s="31">
        <v>781.3</v>
      </c>
      <c r="N74" s="31">
        <v>730.8</v>
      </c>
      <c r="O74" s="42">
        <v>2552500</v>
      </c>
      <c r="P74" s="43">
        <v>0.57561728395061729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1234.2</v>
      </c>
      <c r="F75" s="40">
        <v>1237.8666666666666</v>
      </c>
      <c r="G75" s="41">
        <v>1216.2333333333331</v>
      </c>
      <c r="H75" s="41">
        <v>1198.2666666666667</v>
      </c>
      <c r="I75" s="41">
        <v>1176.6333333333332</v>
      </c>
      <c r="J75" s="41">
        <v>1255.833333333333</v>
      </c>
      <c r="K75" s="41">
        <v>1277.4666666666667</v>
      </c>
      <c r="L75" s="41">
        <v>1295.4333333333329</v>
      </c>
      <c r="M75" s="31">
        <v>1259.5</v>
      </c>
      <c r="N75" s="31">
        <v>1219.9000000000001</v>
      </c>
      <c r="O75" s="42">
        <v>3544500</v>
      </c>
      <c r="P75" s="43">
        <v>-3.4722222222222224E-2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1053.7</v>
      </c>
      <c r="F76" s="40">
        <v>1058.1333333333334</v>
      </c>
      <c r="G76" s="41">
        <v>1042.3166666666668</v>
      </c>
      <c r="H76" s="41">
        <v>1030.9333333333334</v>
      </c>
      <c r="I76" s="41">
        <v>1015.1166666666668</v>
      </c>
      <c r="J76" s="41">
        <v>1069.5166666666669</v>
      </c>
      <c r="K76" s="41">
        <v>1085.3333333333335</v>
      </c>
      <c r="L76" s="41">
        <v>1096.7166666666669</v>
      </c>
      <c r="M76" s="31">
        <v>1073.95</v>
      </c>
      <c r="N76" s="31">
        <v>1046.75</v>
      </c>
      <c r="O76" s="42">
        <v>16982700</v>
      </c>
      <c r="P76" s="43">
        <v>4.2855914718019257E-2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2634.7</v>
      </c>
      <c r="F77" s="40">
        <v>2646.5499999999997</v>
      </c>
      <c r="G77" s="41">
        <v>2618.1499999999996</v>
      </c>
      <c r="H77" s="41">
        <v>2601.6</v>
      </c>
      <c r="I77" s="41">
        <v>2573.1999999999998</v>
      </c>
      <c r="J77" s="41">
        <v>2663.0999999999995</v>
      </c>
      <c r="K77" s="41">
        <v>2691.5</v>
      </c>
      <c r="L77" s="41">
        <v>2708.0499999999993</v>
      </c>
      <c r="M77" s="31">
        <v>2674.95</v>
      </c>
      <c r="N77" s="31">
        <v>2630</v>
      </c>
      <c r="O77" s="42">
        <v>12202800</v>
      </c>
      <c r="P77" s="43">
        <v>-1.5156651009636337E-2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2930.2</v>
      </c>
      <c r="F78" s="40">
        <v>2924.6333333333332</v>
      </c>
      <c r="G78" s="41">
        <v>2912.3166666666666</v>
      </c>
      <c r="H78" s="41">
        <v>2894.4333333333334</v>
      </c>
      <c r="I78" s="41">
        <v>2882.1166666666668</v>
      </c>
      <c r="J78" s="41">
        <v>2942.5166666666664</v>
      </c>
      <c r="K78" s="41">
        <v>2954.833333333333</v>
      </c>
      <c r="L78" s="41">
        <v>2972.7166666666662</v>
      </c>
      <c r="M78" s="31">
        <v>2936.95</v>
      </c>
      <c r="N78" s="31">
        <v>2906.75</v>
      </c>
      <c r="O78" s="42">
        <v>916600</v>
      </c>
      <c r="P78" s="43">
        <v>-1.8209083119108824E-2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1493.9</v>
      </c>
      <c r="F79" s="40">
        <v>1489.4166666666667</v>
      </c>
      <c r="G79" s="41">
        <v>1477.7333333333336</v>
      </c>
      <c r="H79" s="41">
        <v>1461.5666666666668</v>
      </c>
      <c r="I79" s="41">
        <v>1449.8833333333337</v>
      </c>
      <c r="J79" s="41">
        <v>1505.5833333333335</v>
      </c>
      <c r="K79" s="41">
        <v>1517.2666666666664</v>
      </c>
      <c r="L79" s="41">
        <v>1533.4333333333334</v>
      </c>
      <c r="M79" s="31">
        <v>1501.1</v>
      </c>
      <c r="N79" s="31">
        <v>1473.25</v>
      </c>
      <c r="O79" s="42">
        <v>27013250</v>
      </c>
      <c r="P79" s="43">
        <v>-3.4119960668633237E-2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676.2</v>
      </c>
      <c r="F80" s="40">
        <v>674.98333333333323</v>
      </c>
      <c r="G80" s="41">
        <v>672.06666666666649</v>
      </c>
      <c r="H80" s="41">
        <v>667.93333333333328</v>
      </c>
      <c r="I80" s="41">
        <v>665.01666666666654</v>
      </c>
      <c r="J80" s="41">
        <v>679.11666666666645</v>
      </c>
      <c r="K80" s="41">
        <v>682.03333333333319</v>
      </c>
      <c r="L80" s="41">
        <v>686.1666666666664</v>
      </c>
      <c r="M80" s="31">
        <v>677.9</v>
      </c>
      <c r="N80" s="31">
        <v>670.85</v>
      </c>
      <c r="O80" s="42">
        <v>21920800</v>
      </c>
      <c r="P80" s="43">
        <v>-5.8368670491394364E-3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2841.35</v>
      </c>
      <c r="F81" s="40">
        <v>2837.1166666666668</v>
      </c>
      <c r="G81" s="41">
        <v>2819.2333333333336</v>
      </c>
      <c r="H81" s="41">
        <v>2797.1166666666668</v>
      </c>
      <c r="I81" s="41">
        <v>2779.2333333333336</v>
      </c>
      <c r="J81" s="41">
        <v>2859.2333333333336</v>
      </c>
      <c r="K81" s="41">
        <v>2877.1166666666668</v>
      </c>
      <c r="L81" s="41">
        <v>2899.2333333333336</v>
      </c>
      <c r="M81" s="31">
        <v>2855</v>
      </c>
      <c r="N81" s="31">
        <v>2815</v>
      </c>
      <c r="O81" s="42">
        <v>4271400</v>
      </c>
      <c r="P81" s="43">
        <v>-2.5662081708068159E-2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439.4</v>
      </c>
      <c r="F82" s="40">
        <v>443.23333333333329</v>
      </c>
      <c r="G82" s="41">
        <v>433.06666666666661</v>
      </c>
      <c r="H82" s="41">
        <v>426.73333333333329</v>
      </c>
      <c r="I82" s="41">
        <v>416.56666666666661</v>
      </c>
      <c r="J82" s="41">
        <v>449.56666666666661</v>
      </c>
      <c r="K82" s="41">
        <v>459.73333333333323</v>
      </c>
      <c r="L82" s="41">
        <v>466.06666666666661</v>
      </c>
      <c r="M82" s="31">
        <v>453.4</v>
      </c>
      <c r="N82" s="31">
        <v>436.9</v>
      </c>
      <c r="O82" s="42">
        <v>36345750</v>
      </c>
      <c r="P82" s="43">
        <v>-1.5946137491141034E-3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266.05</v>
      </c>
      <c r="F83" s="40">
        <v>267.7</v>
      </c>
      <c r="G83" s="41">
        <v>263.89999999999998</v>
      </c>
      <c r="H83" s="41">
        <v>261.75</v>
      </c>
      <c r="I83" s="41">
        <v>257.95</v>
      </c>
      <c r="J83" s="41">
        <v>269.84999999999997</v>
      </c>
      <c r="K83" s="41">
        <v>273.65000000000003</v>
      </c>
      <c r="L83" s="41">
        <v>275.79999999999995</v>
      </c>
      <c r="M83" s="31">
        <v>271.5</v>
      </c>
      <c r="N83" s="31">
        <v>265.55</v>
      </c>
      <c r="O83" s="42">
        <v>19656000</v>
      </c>
      <c r="P83" s="43">
        <v>2.9702970297029702E-2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2373.6</v>
      </c>
      <c r="F84" s="40">
        <v>2371.9333333333329</v>
      </c>
      <c r="G84" s="41">
        <v>2362.266666666666</v>
      </c>
      <c r="H84" s="41">
        <v>2350.9333333333329</v>
      </c>
      <c r="I84" s="41">
        <v>2341.266666666666</v>
      </c>
      <c r="J84" s="41">
        <v>2383.266666666666</v>
      </c>
      <c r="K84" s="41">
        <v>2392.9333333333329</v>
      </c>
      <c r="L84" s="41">
        <v>2404.266666666666</v>
      </c>
      <c r="M84" s="31">
        <v>2381.6</v>
      </c>
      <c r="N84" s="31">
        <v>2360.6</v>
      </c>
      <c r="O84" s="42">
        <v>6854700</v>
      </c>
      <c r="P84" s="43">
        <v>5.8991855602025097E-3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271.55</v>
      </c>
      <c r="F85" s="40">
        <v>271.36666666666662</v>
      </c>
      <c r="G85" s="41">
        <v>265.73333333333323</v>
      </c>
      <c r="H85" s="41">
        <v>259.91666666666663</v>
      </c>
      <c r="I85" s="41">
        <v>254.28333333333325</v>
      </c>
      <c r="J85" s="41">
        <v>277.18333333333322</v>
      </c>
      <c r="K85" s="41">
        <v>282.81666666666655</v>
      </c>
      <c r="L85" s="41">
        <v>288.63333333333321</v>
      </c>
      <c r="M85" s="31">
        <v>277</v>
      </c>
      <c r="N85" s="31">
        <v>265.55</v>
      </c>
      <c r="O85" s="42">
        <v>38334600</v>
      </c>
      <c r="P85" s="43">
        <v>-1.8882894319263727E-2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700.8</v>
      </c>
      <c r="F86" s="40">
        <v>702.4666666666667</v>
      </c>
      <c r="G86" s="41">
        <v>696.58333333333337</v>
      </c>
      <c r="H86" s="41">
        <v>692.36666666666667</v>
      </c>
      <c r="I86" s="41">
        <v>686.48333333333335</v>
      </c>
      <c r="J86" s="41">
        <v>706.68333333333339</v>
      </c>
      <c r="K86" s="41">
        <v>712.56666666666661</v>
      </c>
      <c r="L86" s="41">
        <v>716.78333333333342</v>
      </c>
      <c r="M86" s="31">
        <v>708.35</v>
      </c>
      <c r="N86" s="31">
        <v>698.25</v>
      </c>
      <c r="O86" s="42">
        <v>72991875</v>
      </c>
      <c r="P86" s="43">
        <v>2.6749448764071024E-2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1449.25</v>
      </c>
      <c r="F87" s="40">
        <v>1452.1166666666668</v>
      </c>
      <c r="G87" s="41">
        <v>1442.5333333333335</v>
      </c>
      <c r="H87" s="41">
        <v>1435.8166666666668</v>
      </c>
      <c r="I87" s="41">
        <v>1426.2333333333336</v>
      </c>
      <c r="J87" s="41">
        <v>1458.8333333333335</v>
      </c>
      <c r="K87" s="41">
        <v>1468.4166666666665</v>
      </c>
      <c r="L87" s="41">
        <v>1475.1333333333334</v>
      </c>
      <c r="M87" s="31">
        <v>1461.7</v>
      </c>
      <c r="N87" s="31">
        <v>1445.4</v>
      </c>
      <c r="O87" s="42">
        <v>1912925</v>
      </c>
      <c r="P87" s="43">
        <v>4.7718808193668527E-2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651</v>
      </c>
      <c r="F88" s="40">
        <v>651.76666666666677</v>
      </c>
      <c r="G88" s="41">
        <v>646.33333333333348</v>
      </c>
      <c r="H88" s="41">
        <v>641.66666666666674</v>
      </c>
      <c r="I88" s="41">
        <v>636.23333333333346</v>
      </c>
      <c r="J88" s="41">
        <v>656.43333333333351</v>
      </c>
      <c r="K88" s="41">
        <v>661.86666666666667</v>
      </c>
      <c r="L88" s="41">
        <v>666.53333333333353</v>
      </c>
      <c r="M88" s="31">
        <v>657.2</v>
      </c>
      <c r="N88" s="31">
        <v>647.1</v>
      </c>
      <c r="O88" s="42">
        <v>6001500</v>
      </c>
      <c r="P88" s="43">
        <v>5.0012503125781451E-4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7.1</v>
      </c>
      <c r="F89" s="40">
        <v>7.0166666666666657</v>
      </c>
      <c r="G89" s="41">
        <v>6.6833333333333318</v>
      </c>
      <c r="H89" s="41">
        <v>6.2666666666666657</v>
      </c>
      <c r="I89" s="41">
        <v>5.9333333333333318</v>
      </c>
      <c r="J89" s="41">
        <v>7.4333333333333318</v>
      </c>
      <c r="K89" s="41">
        <v>7.7666666666666657</v>
      </c>
      <c r="L89" s="41">
        <v>8.1833333333333318</v>
      </c>
      <c r="M89" s="31">
        <v>7.35</v>
      </c>
      <c r="N89" s="31">
        <v>6.6</v>
      </c>
      <c r="O89" s="42">
        <v>442680000</v>
      </c>
      <c r="P89" s="43">
        <v>-7.7999708412304997E-2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49.25</v>
      </c>
      <c r="F90" s="40">
        <v>49.016666666666673</v>
      </c>
      <c r="G90" s="41">
        <v>48.383333333333347</v>
      </c>
      <c r="H90" s="41">
        <v>47.516666666666673</v>
      </c>
      <c r="I90" s="41">
        <v>46.883333333333347</v>
      </c>
      <c r="J90" s="41">
        <v>49.883333333333347</v>
      </c>
      <c r="K90" s="41">
        <v>50.516666666666673</v>
      </c>
      <c r="L90" s="41">
        <v>51.383333333333347</v>
      </c>
      <c r="M90" s="31">
        <v>49.65</v>
      </c>
      <c r="N90" s="31">
        <v>48.15</v>
      </c>
      <c r="O90" s="42">
        <v>209057000</v>
      </c>
      <c r="P90" s="43">
        <v>-2.6455494602725182E-2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536.9</v>
      </c>
      <c r="F91" s="40">
        <v>538.98333333333323</v>
      </c>
      <c r="G91" s="41">
        <v>533.76666666666642</v>
      </c>
      <c r="H91" s="41">
        <v>530.63333333333321</v>
      </c>
      <c r="I91" s="41">
        <v>525.4166666666664</v>
      </c>
      <c r="J91" s="41">
        <v>542.11666666666645</v>
      </c>
      <c r="K91" s="41">
        <v>547.33333333333337</v>
      </c>
      <c r="L91" s="41">
        <v>550.46666666666647</v>
      </c>
      <c r="M91" s="31">
        <v>544.20000000000005</v>
      </c>
      <c r="N91" s="31">
        <v>535.85</v>
      </c>
      <c r="O91" s="42">
        <v>9498500</v>
      </c>
      <c r="P91" s="43">
        <v>3.0492231740961231E-3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145.55000000000001</v>
      </c>
      <c r="F92" s="40">
        <v>145.81666666666666</v>
      </c>
      <c r="G92" s="41">
        <v>144.78333333333333</v>
      </c>
      <c r="H92" s="41">
        <v>144.01666666666668</v>
      </c>
      <c r="I92" s="41">
        <v>142.98333333333335</v>
      </c>
      <c r="J92" s="41">
        <v>146.58333333333331</v>
      </c>
      <c r="K92" s="41">
        <v>147.61666666666662</v>
      </c>
      <c r="L92" s="41">
        <v>148.3833333333333</v>
      </c>
      <c r="M92" s="31">
        <v>146.85</v>
      </c>
      <c r="N92" s="31">
        <v>145.05000000000001</v>
      </c>
      <c r="O92" s="42">
        <v>8174400</v>
      </c>
      <c r="P92" s="43">
        <v>2.3937469467513434E-2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1651.3</v>
      </c>
      <c r="F93" s="40">
        <v>1655.55</v>
      </c>
      <c r="G93" s="41">
        <v>1642.75</v>
      </c>
      <c r="H93" s="41">
        <v>1634.2</v>
      </c>
      <c r="I93" s="41">
        <v>1621.4</v>
      </c>
      <c r="J93" s="41">
        <v>1664.1</v>
      </c>
      <c r="K93" s="41">
        <v>1676.8999999999996</v>
      </c>
      <c r="L93" s="41">
        <v>1685.4499999999998</v>
      </c>
      <c r="M93" s="31">
        <v>1668.35</v>
      </c>
      <c r="N93" s="31">
        <v>1647</v>
      </c>
      <c r="O93" s="42">
        <v>2799500</v>
      </c>
      <c r="P93" s="43">
        <v>4.1248206599713054E-3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1025.1500000000001</v>
      </c>
      <c r="F94" s="40">
        <v>1017.5500000000001</v>
      </c>
      <c r="G94" s="41">
        <v>1003.45</v>
      </c>
      <c r="H94" s="41">
        <v>981.75</v>
      </c>
      <c r="I94" s="41">
        <v>967.65</v>
      </c>
      <c r="J94" s="41">
        <v>1039.25</v>
      </c>
      <c r="K94" s="41">
        <v>1053.3500000000004</v>
      </c>
      <c r="L94" s="41">
        <v>1075.0500000000002</v>
      </c>
      <c r="M94" s="31">
        <v>1031.6500000000001</v>
      </c>
      <c r="N94" s="31">
        <v>995.85</v>
      </c>
      <c r="O94" s="42">
        <v>14332500</v>
      </c>
      <c r="P94" s="43">
        <v>-5.4447215295095594E-2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214</v>
      </c>
      <c r="F95" s="40">
        <v>216.71666666666667</v>
      </c>
      <c r="G95" s="41">
        <v>209.43333333333334</v>
      </c>
      <c r="H95" s="41">
        <v>204.86666666666667</v>
      </c>
      <c r="I95" s="41">
        <v>197.58333333333334</v>
      </c>
      <c r="J95" s="41">
        <v>221.28333333333333</v>
      </c>
      <c r="K95" s="41">
        <v>228.56666666666669</v>
      </c>
      <c r="L95" s="41">
        <v>233.13333333333333</v>
      </c>
      <c r="M95" s="31">
        <v>224</v>
      </c>
      <c r="N95" s="31">
        <v>212.15</v>
      </c>
      <c r="O95" s="42">
        <v>16822400</v>
      </c>
      <c r="P95" s="43">
        <v>1.7787565644587496E-2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1651.9</v>
      </c>
      <c r="F96" s="40">
        <v>1653.05</v>
      </c>
      <c r="G96" s="41">
        <v>1645.35</v>
      </c>
      <c r="H96" s="41">
        <v>1638.8</v>
      </c>
      <c r="I96" s="41">
        <v>1631.1</v>
      </c>
      <c r="J96" s="41">
        <v>1659.6</v>
      </c>
      <c r="K96" s="41">
        <v>1667.3000000000002</v>
      </c>
      <c r="L96" s="41">
        <v>1673.85</v>
      </c>
      <c r="M96" s="31">
        <v>1660.75</v>
      </c>
      <c r="N96" s="31">
        <v>1646.5</v>
      </c>
      <c r="O96" s="42">
        <v>27193800</v>
      </c>
      <c r="P96" s="43">
        <v>-7.163198247535597E-3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106.25</v>
      </c>
      <c r="F97" s="40">
        <v>105.63333333333333</v>
      </c>
      <c r="G97" s="41">
        <v>104.71666666666665</v>
      </c>
      <c r="H97" s="41">
        <v>103.18333333333332</v>
      </c>
      <c r="I97" s="41">
        <v>102.26666666666665</v>
      </c>
      <c r="J97" s="41">
        <v>107.16666666666666</v>
      </c>
      <c r="K97" s="41">
        <v>108.08333333333334</v>
      </c>
      <c r="L97" s="41">
        <v>109.61666666666666</v>
      </c>
      <c r="M97" s="31">
        <v>106.55</v>
      </c>
      <c r="N97" s="31">
        <v>104.1</v>
      </c>
      <c r="O97" s="42">
        <v>59000500</v>
      </c>
      <c r="P97" s="43">
        <v>-5.6542978900322213E-2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2498.4499999999998</v>
      </c>
      <c r="F98" s="40">
        <v>2496.7999999999997</v>
      </c>
      <c r="G98" s="41">
        <v>2483.6499999999996</v>
      </c>
      <c r="H98" s="41">
        <v>2468.85</v>
      </c>
      <c r="I98" s="41">
        <v>2455.6999999999998</v>
      </c>
      <c r="J98" s="41">
        <v>2511.5999999999995</v>
      </c>
      <c r="K98" s="41">
        <v>2524.75</v>
      </c>
      <c r="L98" s="41">
        <v>2539.5499999999993</v>
      </c>
      <c r="M98" s="31">
        <v>2509.9499999999998</v>
      </c>
      <c r="N98" s="31">
        <v>2482</v>
      </c>
      <c r="O98" s="42">
        <v>1805050</v>
      </c>
      <c r="P98" s="43">
        <v>-2.7320490367775833E-2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215.15</v>
      </c>
      <c r="F99" s="40">
        <v>215.30000000000004</v>
      </c>
      <c r="G99" s="41">
        <v>213.30000000000007</v>
      </c>
      <c r="H99" s="41">
        <v>211.45000000000002</v>
      </c>
      <c r="I99" s="41">
        <v>209.45000000000005</v>
      </c>
      <c r="J99" s="41">
        <v>217.15000000000009</v>
      </c>
      <c r="K99" s="41">
        <v>219.15000000000003</v>
      </c>
      <c r="L99" s="41">
        <v>221.00000000000011</v>
      </c>
      <c r="M99" s="31">
        <v>217.3</v>
      </c>
      <c r="N99" s="31">
        <v>213.45</v>
      </c>
      <c r="O99" s="42">
        <v>167561600</v>
      </c>
      <c r="P99" s="43">
        <v>4.6401950400671452E-2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422</v>
      </c>
      <c r="F100" s="40">
        <v>422.11666666666662</v>
      </c>
      <c r="G100" s="41">
        <v>416.28333333333325</v>
      </c>
      <c r="H100" s="41">
        <v>410.56666666666661</v>
      </c>
      <c r="I100" s="41">
        <v>404.73333333333323</v>
      </c>
      <c r="J100" s="41">
        <v>427.83333333333326</v>
      </c>
      <c r="K100" s="41">
        <v>433.66666666666663</v>
      </c>
      <c r="L100" s="41">
        <v>439.38333333333327</v>
      </c>
      <c r="M100" s="31">
        <v>427.95</v>
      </c>
      <c r="N100" s="31">
        <v>416.4</v>
      </c>
      <c r="O100" s="42">
        <v>38202500</v>
      </c>
      <c r="P100" s="43">
        <v>3.9279869067103108E-4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758.6</v>
      </c>
      <c r="F101" s="40">
        <v>764.30000000000007</v>
      </c>
      <c r="G101" s="41">
        <v>751.00000000000011</v>
      </c>
      <c r="H101" s="41">
        <v>743.40000000000009</v>
      </c>
      <c r="I101" s="41">
        <v>730.10000000000014</v>
      </c>
      <c r="J101" s="41">
        <v>771.90000000000009</v>
      </c>
      <c r="K101" s="41">
        <v>785.2</v>
      </c>
      <c r="L101" s="41">
        <v>792.80000000000007</v>
      </c>
      <c r="M101" s="31">
        <v>777.6</v>
      </c>
      <c r="N101" s="31">
        <v>756.7</v>
      </c>
      <c r="O101" s="42">
        <v>44463600</v>
      </c>
      <c r="P101" s="43">
        <v>8.9140756624291623E-3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3726.35</v>
      </c>
      <c r="F102" s="40">
        <v>3723.8166666666671</v>
      </c>
      <c r="G102" s="41">
        <v>3703.6333333333341</v>
      </c>
      <c r="H102" s="41">
        <v>3680.916666666667</v>
      </c>
      <c r="I102" s="41">
        <v>3660.733333333334</v>
      </c>
      <c r="J102" s="41">
        <v>3746.5333333333342</v>
      </c>
      <c r="K102" s="41">
        <v>3766.7166666666676</v>
      </c>
      <c r="L102" s="41">
        <v>3789.4333333333343</v>
      </c>
      <c r="M102" s="31">
        <v>3744</v>
      </c>
      <c r="N102" s="31">
        <v>3701.1</v>
      </c>
      <c r="O102" s="42">
        <v>1597250</v>
      </c>
      <c r="P102" s="43">
        <v>8.36489898989899E-3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1776.95</v>
      </c>
      <c r="F103" s="40">
        <v>1773.3</v>
      </c>
      <c r="G103" s="41">
        <v>1762.3</v>
      </c>
      <c r="H103" s="41">
        <v>1747.65</v>
      </c>
      <c r="I103" s="41">
        <v>1736.65</v>
      </c>
      <c r="J103" s="41">
        <v>1787.9499999999998</v>
      </c>
      <c r="K103" s="41">
        <v>1798.9499999999998</v>
      </c>
      <c r="L103" s="41">
        <v>1813.5999999999997</v>
      </c>
      <c r="M103" s="31">
        <v>1784.3</v>
      </c>
      <c r="N103" s="31">
        <v>1758.65</v>
      </c>
      <c r="O103" s="42">
        <v>14393600</v>
      </c>
      <c r="P103" s="43">
        <v>-1.1114816049794375E-4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89.65</v>
      </c>
      <c r="F104" s="40">
        <v>89.316666666666677</v>
      </c>
      <c r="G104" s="41">
        <v>88.733333333333348</v>
      </c>
      <c r="H104" s="41">
        <v>87.816666666666677</v>
      </c>
      <c r="I104" s="41">
        <v>87.233333333333348</v>
      </c>
      <c r="J104" s="41">
        <v>90.233333333333348</v>
      </c>
      <c r="K104" s="41">
        <v>90.816666666666691</v>
      </c>
      <c r="L104" s="41">
        <v>91.733333333333348</v>
      </c>
      <c r="M104" s="31">
        <v>89.9</v>
      </c>
      <c r="N104" s="31">
        <v>88.4</v>
      </c>
      <c r="O104" s="42">
        <v>67233416</v>
      </c>
      <c r="P104" s="43">
        <v>-2.6614987080103358E-2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3933.95</v>
      </c>
      <c r="F105" s="40">
        <v>3937.65</v>
      </c>
      <c r="G105" s="41">
        <v>3887.3</v>
      </c>
      <c r="H105" s="41">
        <v>3840.65</v>
      </c>
      <c r="I105" s="41">
        <v>3790.3</v>
      </c>
      <c r="J105" s="41">
        <v>3984.3</v>
      </c>
      <c r="K105" s="41">
        <v>4034.6499999999996</v>
      </c>
      <c r="L105" s="41">
        <v>4081.3</v>
      </c>
      <c r="M105" s="31">
        <v>3988</v>
      </c>
      <c r="N105" s="31">
        <v>3891</v>
      </c>
      <c r="O105" s="42">
        <v>572000</v>
      </c>
      <c r="P105" s="43">
        <v>3.063063063063063E-2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406.95</v>
      </c>
      <c r="F106" s="40">
        <v>409.31666666666666</v>
      </c>
      <c r="G106" s="41">
        <v>404.13333333333333</v>
      </c>
      <c r="H106" s="41">
        <v>401.31666666666666</v>
      </c>
      <c r="I106" s="41">
        <v>396.13333333333333</v>
      </c>
      <c r="J106" s="41">
        <v>412.13333333333333</v>
      </c>
      <c r="K106" s="41">
        <v>417.31666666666661</v>
      </c>
      <c r="L106" s="41">
        <v>420.13333333333333</v>
      </c>
      <c r="M106" s="31">
        <v>414.5</v>
      </c>
      <c r="N106" s="31">
        <v>406.5</v>
      </c>
      <c r="O106" s="42">
        <v>24232000</v>
      </c>
      <c r="P106" s="43">
        <v>6.6737101602394794E-2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1616.85</v>
      </c>
      <c r="F107" s="40">
        <v>1624.2166666666665</v>
      </c>
      <c r="G107" s="41">
        <v>1607.4833333333329</v>
      </c>
      <c r="H107" s="41">
        <v>1598.1166666666663</v>
      </c>
      <c r="I107" s="41">
        <v>1581.3833333333328</v>
      </c>
      <c r="J107" s="41">
        <v>1633.583333333333</v>
      </c>
      <c r="K107" s="41">
        <v>1650.3166666666666</v>
      </c>
      <c r="L107" s="41">
        <v>1659.6833333333332</v>
      </c>
      <c r="M107" s="31">
        <v>1640.95</v>
      </c>
      <c r="N107" s="31">
        <v>1614.85</v>
      </c>
      <c r="O107" s="42">
        <v>12776500</v>
      </c>
      <c r="P107" s="43">
        <v>2.32086940504697E-2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4763.55</v>
      </c>
      <c r="F108" s="40">
        <v>4742.5166666666664</v>
      </c>
      <c r="G108" s="41">
        <v>4701.0333333333328</v>
      </c>
      <c r="H108" s="41">
        <v>4638.5166666666664</v>
      </c>
      <c r="I108" s="41">
        <v>4597.0333333333328</v>
      </c>
      <c r="J108" s="41">
        <v>4805.0333333333328</v>
      </c>
      <c r="K108" s="41">
        <v>4846.5166666666664</v>
      </c>
      <c r="L108" s="41">
        <v>4909.0333333333328</v>
      </c>
      <c r="M108" s="31">
        <v>4784</v>
      </c>
      <c r="N108" s="31">
        <v>4680</v>
      </c>
      <c r="O108" s="42">
        <v>698400</v>
      </c>
      <c r="P108" s="43">
        <v>-1.3768269434441855E-2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3704.4</v>
      </c>
      <c r="F109" s="40">
        <v>3694.5833333333335</v>
      </c>
      <c r="G109" s="41">
        <v>3633.8166666666671</v>
      </c>
      <c r="H109" s="41">
        <v>3563.2333333333336</v>
      </c>
      <c r="I109" s="41">
        <v>3502.4666666666672</v>
      </c>
      <c r="J109" s="41">
        <v>3765.166666666667</v>
      </c>
      <c r="K109" s="41">
        <v>3825.9333333333334</v>
      </c>
      <c r="L109" s="41">
        <v>3896.5166666666669</v>
      </c>
      <c r="M109" s="31">
        <v>3755.35</v>
      </c>
      <c r="N109" s="31">
        <v>3624</v>
      </c>
      <c r="O109" s="42">
        <v>445000</v>
      </c>
      <c r="P109" s="43">
        <v>-3.5826242722794446E-3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1153.45</v>
      </c>
      <c r="F110" s="40">
        <v>1151.9833333333333</v>
      </c>
      <c r="G110" s="41">
        <v>1146.0166666666667</v>
      </c>
      <c r="H110" s="41">
        <v>1138.5833333333333</v>
      </c>
      <c r="I110" s="41">
        <v>1132.6166666666666</v>
      </c>
      <c r="J110" s="41">
        <v>1159.4166666666667</v>
      </c>
      <c r="K110" s="41">
        <v>1165.3833333333334</v>
      </c>
      <c r="L110" s="41">
        <v>1172.8166666666668</v>
      </c>
      <c r="M110" s="31">
        <v>1157.95</v>
      </c>
      <c r="N110" s="31">
        <v>1144.55</v>
      </c>
      <c r="O110" s="42">
        <v>5930450</v>
      </c>
      <c r="P110" s="43">
        <v>1.1305986374836933E-2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760.4</v>
      </c>
      <c r="F111" s="40">
        <v>763.51666666666677</v>
      </c>
      <c r="G111" s="41">
        <v>754.08333333333348</v>
      </c>
      <c r="H111" s="41">
        <v>747.76666666666677</v>
      </c>
      <c r="I111" s="41">
        <v>738.33333333333348</v>
      </c>
      <c r="J111" s="41">
        <v>769.83333333333348</v>
      </c>
      <c r="K111" s="41">
        <v>779.26666666666665</v>
      </c>
      <c r="L111" s="41">
        <v>785.58333333333348</v>
      </c>
      <c r="M111" s="31">
        <v>772.95</v>
      </c>
      <c r="N111" s="31">
        <v>757.2</v>
      </c>
      <c r="O111" s="42">
        <v>10637200</v>
      </c>
      <c r="P111" s="43">
        <v>-2.28281139476561E-2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156.19999999999999</v>
      </c>
      <c r="F112" s="40">
        <v>156.48333333333332</v>
      </c>
      <c r="G112" s="41">
        <v>154.76666666666665</v>
      </c>
      <c r="H112" s="41">
        <v>153.33333333333334</v>
      </c>
      <c r="I112" s="41">
        <v>151.61666666666667</v>
      </c>
      <c r="J112" s="41">
        <v>157.91666666666663</v>
      </c>
      <c r="K112" s="41">
        <v>159.63333333333327</v>
      </c>
      <c r="L112" s="41">
        <v>161.06666666666661</v>
      </c>
      <c r="M112" s="31">
        <v>158.19999999999999</v>
      </c>
      <c r="N112" s="31">
        <v>155.05000000000001</v>
      </c>
      <c r="O112" s="42">
        <v>41572000</v>
      </c>
      <c r="P112" s="43">
        <v>-9.4357605794891351E-3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207.65</v>
      </c>
      <c r="F113" s="40">
        <v>209.43333333333331</v>
      </c>
      <c r="G113" s="41">
        <v>204.26666666666662</v>
      </c>
      <c r="H113" s="41">
        <v>200.88333333333333</v>
      </c>
      <c r="I113" s="41">
        <v>195.71666666666664</v>
      </c>
      <c r="J113" s="41">
        <v>212.81666666666661</v>
      </c>
      <c r="K113" s="41">
        <v>217.98333333333329</v>
      </c>
      <c r="L113" s="41">
        <v>221.36666666666659</v>
      </c>
      <c r="M113" s="31">
        <v>214.6</v>
      </c>
      <c r="N113" s="31">
        <v>206.05</v>
      </c>
      <c r="O113" s="42">
        <v>18306000</v>
      </c>
      <c r="P113" s="43">
        <v>3.669724770642202E-2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526.75</v>
      </c>
      <c r="F114" s="40">
        <v>529.05000000000007</v>
      </c>
      <c r="G114" s="41">
        <v>522.70000000000016</v>
      </c>
      <c r="H114" s="41">
        <v>518.65000000000009</v>
      </c>
      <c r="I114" s="41">
        <v>512.30000000000018</v>
      </c>
      <c r="J114" s="41">
        <v>533.10000000000014</v>
      </c>
      <c r="K114" s="41">
        <v>539.45000000000005</v>
      </c>
      <c r="L114" s="41">
        <v>543.50000000000011</v>
      </c>
      <c r="M114" s="31">
        <v>535.4</v>
      </c>
      <c r="N114" s="31">
        <v>525</v>
      </c>
      <c r="O114" s="42">
        <v>7554000</v>
      </c>
      <c r="P114" s="43">
        <v>2.4688008681497557E-2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7128.8</v>
      </c>
      <c r="F115" s="40">
        <v>7121.6500000000005</v>
      </c>
      <c r="G115" s="41">
        <v>7055.2500000000009</v>
      </c>
      <c r="H115" s="41">
        <v>6981.7000000000007</v>
      </c>
      <c r="I115" s="41">
        <v>6915.3000000000011</v>
      </c>
      <c r="J115" s="41">
        <v>7195.2000000000007</v>
      </c>
      <c r="K115" s="41">
        <v>7261.6</v>
      </c>
      <c r="L115" s="41">
        <v>7335.1500000000005</v>
      </c>
      <c r="M115" s="31">
        <v>7188.05</v>
      </c>
      <c r="N115" s="31">
        <v>7048.1</v>
      </c>
      <c r="O115" s="42">
        <v>2543400</v>
      </c>
      <c r="P115" s="43">
        <v>-2.88659793814433E-2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648.9</v>
      </c>
      <c r="F116" s="40">
        <v>649.63333333333333</v>
      </c>
      <c r="G116" s="41">
        <v>644.56666666666661</v>
      </c>
      <c r="H116" s="41">
        <v>640.23333333333323</v>
      </c>
      <c r="I116" s="41">
        <v>635.16666666666652</v>
      </c>
      <c r="J116" s="41">
        <v>653.9666666666667</v>
      </c>
      <c r="K116" s="41">
        <v>659.03333333333353</v>
      </c>
      <c r="L116" s="41">
        <v>663.36666666666679</v>
      </c>
      <c r="M116" s="31">
        <v>654.70000000000005</v>
      </c>
      <c r="N116" s="31">
        <v>645.29999999999995</v>
      </c>
      <c r="O116" s="42">
        <v>13222500</v>
      </c>
      <c r="P116" s="43">
        <v>1.4200511218403862E-3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2891.35</v>
      </c>
      <c r="F117" s="40">
        <v>2966.6333333333332</v>
      </c>
      <c r="G117" s="41">
        <v>2774.7166666666662</v>
      </c>
      <c r="H117" s="41">
        <v>2658.083333333333</v>
      </c>
      <c r="I117" s="41">
        <v>2466.1666666666661</v>
      </c>
      <c r="J117" s="41">
        <v>3083.2666666666664</v>
      </c>
      <c r="K117" s="41">
        <v>3275.1833333333334</v>
      </c>
      <c r="L117" s="41">
        <v>3391.8166666666666</v>
      </c>
      <c r="M117" s="31">
        <v>3158.55</v>
      </c>
      <c r="N117" s="31">
        <v>2850</v>
      </c>
      <c r="O117" s="42">
        <v>448600</v>
      </c>
      <c r="P117" s="43">
        <v>7.8365384615384615E-2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1092.9000000000001</v>
      </c>
      <c r="F118" s="40">
        <v>1096.95</v>
      </c>
      <c r="G118" s="41">
        <v>1082.95</v>
      </c>
      <c r="H118" s="41">
        <v>1073</v>
      </c>
      <c r="I118" s="41">
        <v>1059</v>
      </c>
      <c r="J118" s="41">
        <v>1106.9000000000001</v>
      </c>
      <c r="K118" s="41">
        <v>1120.9000000000001</v>
      </c>
      <c r="L118" s="41">
        <v>1130.8500000000001</v>
      </c>
      <c r="M118" s="31">
        <v>1110.95</v>
      </c>
      <c r="N118" s="31">
        <v>1087</v>
      </c>
      <c r="O118" s="42">
        <v>3009500</v>
      </c>
      <c r="P118" s="43">
        <v>3.9982030548068287E-2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1170.5</v>
      </c>
      <c r="F119" s="40">
        <v>1176.5999999999999</v>
      </c>
      <c r="G119" s="41">
        <v>1162.2499999999998</v>
      </c>
      <c r="H119" s="41">
        <v>1153.9999999999998</v>
      </c>
      <c r="I119" s="41">
        <v>1139.6499999999996</v>
      </c>
      <c r="J119" s="41">
        <v>1184.8499999999999</v>
      </c>
      <c r="K119" s="41">
        <v>1199.2000000000003</v>
      </c>
      <c r="L119" s="41">
        <v>1207.45</v>
      </c>
      <c r="M119" s="31">
        <v>1190.95</v>
      </c>
      <c r="N119" s="31">
        <v>1168.3499999999999</v>
      </c>
      <c r="O119" s="42">
        <v>1997400</v>
      </c>
      <c r="P119" s="43">
        <v>-5.9719319199761124E-3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2852.85</v>
      </c>
      <c r="F120" s="40">
        <v>2847.6833333333329</v>
      </c>
      <c r="G120" s="41">
        <v>2822.3166666666657</v>
      </c>
      <c r="H120" s="41">
        <v>2791.7833333333328</v>
      </c>
      <c r="I120" s="41">
        <v>2766.4166666666656</v>
      </c>
      <c r="J120" s="41">
        <v>2878.2166666666658</v>
      </c>
      <c r="K120" s="41">
        <v>2903.5833333333335</v>
      </c>
      <c r="L120" s="41">
        <v>2934.1166666666659</v>
      </c>
      <c r="M120" s="31">
        <v>2873.05</v>
      </c>
      <c r="N120" s="31">
        <v>2817.15</v>
      </c>
      <c r="O120" s="42">
        <v>2106000</v>
      </c>
      <c r="P120" s="43">
        <v>1.7123287671232876E-3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236.95</v>
      </c>
      <c r="F121" s="40">
        <v>237.91666666666666</v>
      </c>
      <c r="G121" s="41">
        <v>234.08333333333331</v>
      </c>
      <c r="H121" s="41">
        <v>231.21666666666667</v>
      </c>
      <c r="I121" s="41">
        <v>227.38333333333333</v>
      </c>
      <c r="J121" s="41">
        <v>240.7833333333333</v>
      </c>
      <c r="K121" s="41">
        <v>244.61666666666662</v>
      </c>
      <c r="L121" s="41">
        <v>247.48333333333329</v>
      </c>
      <c r="M121" s="31">
        <v>241.75</v>
      </c>
      <c r="N121" s="31">
        <v>235.05</v>
      </c>
      <c r="O121" s="42">
        <v>31797500</v>
      </c>
      <c r="P121" s="43">
        <v>1.1017137769864233E-2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2691.35</v>
      </c>
      <c r="F122" s="40">
        <v>2684.2166666666667</v>
      </c>
      <c r="G122" s="41">
        <v>2658.4333333333334</v>
      </c>
      <c r="H122" s="41">
        <v>2625.5166666666669</v>
      </c>
      <c r="I122" s="41">
        <v>2599.7333333333336</v>
      </c>
      <c r="J122" s="41">
        <v>2717.1333333333332</v>
      </c>
      <c r="K122" s="41">
        <v>2742.916666666667</v>
      </c>
      <c r="L122" s="41">
        <v>2775.833333333333</v>
      </c>
      <c r="M122" s="31">
        <v>2710</v>
      </c>
      <c r="N122" s="31">
        <v>2651.3</v>
      </c>
      <c r="O122" s="42">
        <v>834925</v>
      </c>
      <c r="P122" s="43">
        <v>-2.7630582891748676E-2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79461.8</v>
      </c>
      <c r="F123" s="40">
        <v>79686.400000000009</v>
      </c>
      <c r="G123" s="41">
        <v>79025.400000000023</v>
      </c>
      <c r="H123" s="41">
        <v>78589.000000000015</v>
      </c>
      <c r="I123" s="41">
        <v>77928.000000000029</v>
      </c>
      <c r="J123" s="41">
        <v>80122.800000000017</v>
      </c>
      <c r="K123" s="41">
        <v>80783.799999999988</v>
      </c>
      <c r="L123" s="41">
        <v>81220.200000000012</v>
      </c>
      <c r="M123" s="31">
        <v>80347.399999999994</v>
      </c>
      <c r="N123" s="31">
        <v>79250</v>
      </c>
      <c r="O123" s="42">
        <v>43760</v>
      </c>
      <c r="P123" s="43">
        <v>5.4457831325301208E-2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1553.95</v>
      </c>
      <c r="F124" s="40">
        <v>1552.8833333333332</v>
      </c>
      <c r="G124" s="41">
        <v>1508.7666666666664</v>
      </c>
      <c r="H124" s="41">
        <v>1463.5833333333333</v>
      </c>
      <c r="I124" s="41">
        <v>1419.4666666666665</v>
      </c>
      <c r="J124" s="41">
        <v>1598.0666666666664</v>
      </c>
      <c r="K124" s="41">
        <v>1642.1833333333332</v>
      </c>
      <c r="L124" s="41">
        <v>1687.3666666666663</v>
      </c>
      <c r="M124" s="31">
        <v>1597</v>
      </c>
      <c r="N124" s="31">
        <v>1507.7</v>
      </c>
      <c r="O124" s="42">
        <v>3338250</v>
      </c>
      <c r="P124" s="43">
        <v>6.0014289116456301E-2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398.75</v>
      </c>
      <c r="F125" s="40">
        <v>400.25</v>
      </c>
      <c r="G125" s="41">
        <v>395.8</v>
      </c>
      <c r="H125" s="41">
        <v>392.85</v>
      </c>
      <c r="I125" s="41">
        <v>388.40000000000003</v>
      </c>
      <c r="J125" s="41">
        <v>403.2</v>
      </c>
      <c r="K125" s="41">
        <v>407.65000000000003</v>
      </c>
      <c r="L125" s="41">
        <v>410.59999999999997</v>
      </c>
      <c r="M125" s="31">
        <v>404.7</v>
      </c>
      <c r="N125" s="31">
        <v>397.3</v>
      </c>
      <c r="O125" s="42">
        <v>3276800</v>
      </c>
      <c r="P125" s="43">
        <v>8.3702609551944852E-3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94.6</v>
      </c>
      <c r="F126" s="40">
        <v>95.25</v>
      </c>
      <c r="G126" s="41">
        <v>92.65</v>
      </c>
      <c r="H126" s="41">
        <v>90.7</v>
      </c>
      <c r="I126" s="41">
        <v>88.100000000000009</v>
      </c>
      <c r="J126" s="41">
        <v>97.2</v>
      </c>
      <c r="K126" s="41">
        <v>99.8</v>
      </c>
      <c r="L126" s="41">
        <v>101.75</v>
      </c>
      <c r="M126" s="31">
        <v>97.85</v>
      </c>
      <c r="N126" s="31">
        <v>93.3</v>
      </c>
      <c r="O126" s="42">
        <v>104669000</v>
      </c>
      <c r="P126" s="43">
        <v>7.4895251396648044E-2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5395.85</v>
      </c>
      <c r="F127" s="40">
        <v>5379.333333333333</v>
      </c>
      <c r="G127" s="41">
        <v>5341.6666666666661</v>
      </c>
      <c r="H127" s="41">
        <v>5287.4833333333327</v>
      </c>
      <c r="I127" s="41">
        <v>5249.8166666666657</v>
      </c>
      <c r="J127" s="41">
        <v>5433.5166666666664</v>
      </c>
      <c r="K127" s="41">
        <v>5471.1833333333325</v>
      </c>
      <c r="L127" s="41">
        <v>5525.3666666666668</v>
      </c>
      <c r="M127" s="31">
        <v>5417</v>
      </c>
      <c r="N127" s="31">
        <v>5325.15</v>
      </c>
      <c r="O127" s="42">
        <v>934000</v>
      </c>
      <c r="P127" s="43">
        <v>-8.4925690021231421E-3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3655.65</v>
      </c>
      <c r="F128" s="40">
        <v>3680.2333333333336</v>
      </c>
      <c r="G128" s="41">
        <v>3615.4666666666672</v>
      </c>
      <c r="H128" s="41">
        <v>3575.2833333333338</v>
      </c>
      <c r="I128" s="41">
        <v>3510.5166666666673</v>
      </c>
      <c r="J128" s="41">
        <v>3720.416666666667</v>
      </c>
      <c r="K128" s="41">
        <v>3785.1833333333334</v>
      </c>
      <c r="L128" s="41">
        <v>3825.3666666666668</v>
      </c>
      <c r="M128" s="31">
        <v>3745</v>
      </c>
      <c r="N128" s="31">
        <v>3640.05</v>
      </c>
      <c r="O128" s="42">
        <v>534375</v>
      </c>
      <c r="P128" s="43">
        <v>3.4407665505226483E-2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18078.2</v>
      </c>
      <c r="F129" s="40">
        <v>18122.666666666668</v>
      </c>
      <c r="G129" s="41">
        <v>18004.133333333335</v>
      </c>
      <c r="H129" s="41">
        <v>17930.066666666666</v>
      </c>
      <c r="I129" s="41">
        <v>17811.533333333333</v>
      </c>
      <c r="J129" s="41">
        <v>18196.733333333337</v>
      </c>
      <c r="K129" s="41">
        <v>18315.26666666667</v>
      </c>
      <c r="L129" s="41">
        <v>18389.333333333339</v>
      </c>
      <c r="M129" s="31">
        <v>18241.2</v>
      </c>
      <c r="N129" s="31">
        <v>18048.599999999999</v>
      </c>
      <c r="O129" s="42">
        <v>334950</v>
      </c>
      <c r="P129" s="43">
        <v>1.1017204950196197E-2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179.15</v>
      </c>
      <c r="F130" s="40">
        <v>179.85</v>
      </c>
      <c r="G130" s="41">
        <v>177.25</v>
      </c>
      <c r="H130" s="41">
        <v>175.35</v>
      </c>
      <c r="I130" s="41">
        <v>172.75</v>
      </c>
      <c r="J130" s="41">
        <v>181.75</v>
      </c>
      <c r="K130" s="41">
        <v>184.34999999999997</v>
      </c>
      <c r="L130" s="41">
        <v>186.25</v>
      </c>
      <c r="M130" s="31">
        <v>182.45</v>
      </c>
      <c r="N130" s="31">
        <v>177.95</v>
      </c>
      <c r="O130" s="42">
        <v>111414300</v>
      </c>
      <c r="P130" s="43">
        <v>8.0625606207565467E-3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118.05</v>
      </c>
      <c r="F131" s="40">
        <v>117.88333333333333</v>
      </c>
      <c r="G131" s="41">
        <v>116.96666666666665</v>
      </c>
      <c r="H131" s="41">
        <v>115.88333333333333</v>
      </c>
      <c r="I131" s="41">
        <v>114.96666666666665</v>
      </c>
      <c r="J131" s="41">
        <v>118.96666666666665</v>
      </c>
      <c r="K131" s="41">
        <v>119.88333333333334</v>
      </c>
      <c r="L131" s="41">
        <v>120.96666666666665</v>
      </c>
      <c r="M131" s="31">
        <v>118.8</v>
      </c>
      <c r="N131" s="31">
        <v>116.8</v>
      </c>
      <c r="O131" s="42">
        <v>68348700</v>
      </c>
      <c r="P131" s="43">
        <v>-1.5032035485460818E-2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117.1</v>
      </c>
      <c r="F132" s="40">
        <v>117.2</v>
      </c>
      <c r="G132" s="41">
        <v>116.2</v>
      </c>
      <c r="H132" s="41">
        <v>115.3</v>
      </c>
      <c r="I132" s="41">
        <v>114.3</v>
      </c>
      <c r="J132" s="41">
        <v>118.10000000000001</v>
      </c>
      <c r="K132" s="41">
        <v>119.10000000000001</v>
      </c>
      <c r="L132" s="41">
        <v>120.00000000000001</v>
      </c>
      <c r="M132" s="31">
        <v>118.2</v>
      </c>
      <c r="N132" s="31">
        <v>116.3</v>
      </c>
      <c r="O132" s="42">
        <v>47855500</v>
      </c>
      <c r="P132" s="43">
        <v>3.2284100080710249E-3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32641.85</v>
      </c>
      <c r="F133" s="40">
        <v>32638.699999999997</v>
      </c>
      <c r="G133" s="41">
        <v>32403.199999999997</v>
      </c>
      <c r="H133" s="41">
        <v>32164.55</v>
      </c>
      <c r="I133" s="41">
        <v>31929.05</v>
      </c>
      <c r="J133" s="41">
        <v>32877.349999999991</v>
      </c>
      <c r="K133" s="41">
        <v>33112.849999999991</v>
      </c>
      <c r="L133" s="41">
        <v>33351.499999999993</v>
      </c>
      <c r="M133" s="31">
        <v>32874.199999999997</v>
      </c>
      <c r="N133" s="31">
        <v>32400.05</v>
      </c>
      <c r="O133" s="42">
        <v>66780</v>
      </c>
      <c r="P133" s="43">
        <v>-5.8061634658329612E-3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2669.95</v>
      </c>
      <c r="F134" s="40">
        <v>2647.4833333333331</v>
      </c>
      <c r="G134" s="41">
        <v>2606.9666666666662</v>
      </c>
      <c r="H134" s="41">
        <v>2543.9833333333331</v>
      </c>
      <c r="I134" s="41">
        <v>2503.4666666666662</v>
      </c>
      <c r="J134" s="41">
        <v>2710.4666666666662</v>
      </c>
      <c r="K134" s="41">
        <v>2750.9833333333336</v>
      </c>
      <c r="L134" s="41">
        <v>2813.9666666666662</v>
      </c>
      <c r="M134" s="31">
        <v>2688</v>
      </c>
      <c r="N134" s="31">
        <v>2584.5</v>
      </c>
      <c r="O134" s="42">
        <v>2787675</v>
      </c>
      <c r="P134" s="43">
        <v>-1.2469556746225036E-2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217.1</v>
      </c>
      <c r="F135" s="40">
        <v>217.16666666666666</v>
      </c>
      <c r="G135" s="41">
        <v>215.68333333333331</v>
      </c>
      <c r="H135" s="41">
        <v>214.26666666666665</v>
      </c>
      <c r="I135" s="41">
        <v>212.7833333333333</v>
      </c>
      <c r="J135" s="41">
        <v>218.58333333333331</v>
      </c>
      <c r="K135" s="41">
        <v>220.06666666666666</v>
      </c>
      <c r="L135" s="41">
        <v>221.48333333333332</v>
      </c>
      <c r="M135" s="31">
        <v>218.65</v>
      </c>
      <c r="N135" s="31">
        <v>215.75</v>
      </c>
      <c r="O135" s="42">
        <v>27543000</v>
      </c>
      <c r="P135" s="43">
        <v>3.3879781420765027E-3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133.55000000000001</v>
      </c>
      <c r="F136" s="40">
        <v>133.70000000000002</v>
      </c>
      <c r="G136" s="41">
        <v>131.60000000000002</v>
      </c>
      <c r="H136" s="41">
        <v>129.65</v>
      </c>
      <c r="I136" s="41">
        <v>127.55000000000001</v>
      </c>
      <c r="J136" s="41">
        <v>135.65000000000003</v>
      </c>
      <c r="K136" s="41">
        <v>137.75</v>
      </c>
      <c r="L136" s="41">
        <v>139.70000000000005</v>
      </c>
      <c r="M136" s="31">
        <v>135.80000000000001</v>
      </c>
      <c r="N136" s="31">
        <v>131.75</v>
      </c>
      <c r="O136" s="42">
        <v>30801600</v>
      </c>
      <c r="P136" s="43">
        <v>-0.10162748643761302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5775.75</v>
      </c>
      <c r="F137" s="40">
        <v>5808.0666666666666</v>
      </c>
      <c r="G137" s="41">
        <v>5717.7333333333336</v>
      </c>
      <c r="H137" s="41">
        <v>5659.7166666666672</v>
      </c>
      <c r="I137" s="41">
        <v>5569.3833333333341</v>
      </c>
      <c r="J137" s="41">
        <v>5866.083333333333</v>
      </c>
      <c r="K137" s="41">
        <v>5956.416666666667</v>
      </c>
      <c r="L137" s="41">
        <v>6014.4333333333325</v>
      </c>
      <c r="M137" s="31">
        <v>5898.4</v>
      </c>
      <c r="N137" s="31">
        <v>5750.05</v>
      </c>
      <c r="O137" s="42">
        <v>370750</v>
      </c>
      <c r="P137" s="43">
        <v>-2.273476112026359E-2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2232.6999999999998</v>
      </c>
      <c r="F138" s="40">
        <v>2235.4499999999998</v>
      </c>
      <c r="G138" s="41">
        <v>2212.1999999999998</v>
      </c>
      <c r="H138" s="41">
        <v>2191.6999999999998</v>
      </c>
      <c r="I138" s="41">
        <v>2168.4499999999998</v>
      </c>
      <c r="J138" s="41">
        <v>2255.9499999999998</v>
      </c>
      <c r="K138" s="41">
        <v>2279.1999999999998</v>
      </c>
      <c r="L138" s="41">
        <v>2299.6999999999998</v>
      </c>
      <c r="M138" s="31">
        <v>2258.6999999999998</v>
      </c>
      <c r="N138" s="31">
        <v>2214.9499999999998</v>
      </c>
      <c r="O138" s="42">
        <v>2440000</v>
      </c>
      <c r="P138" s="43">
        <v>4.8560378169316715E-2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3157.35</v>
      </c>
      <c r="F139" s="40">
        <v>3169.5833333333335</v>
      </c>
      <c r="G139" s="41">
        <v>3135.5666666666671</v>
      </c>
      <c r="H139" s="41">
        <v>3113.7833333333338</v>
      </c>
      <c r="I139" s="41">
        <v>3079.7666666666673</v>
      </c>
      <c r="J139" s="41">
        <v>3191.3666666666668</v>
      </c>
      <c r="K139" s="41">
        <v>3225.3833333333332</v>
      </c>
      <c r="L139" s="41">
        <v>3247.1666666666665</v>
      </c>
      <c r="M139" s="31">
        <v>3203.6</v>
      </c>
      <c r="N139" s="31">
        <v>3147.8</v>
      </c>
      <c r="O139" s="42">
        <v>951250</v>
      </c>
      <c r="P139" s="43">
        <v>2.61596548004315E-2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39.6</v>
      </c>
      <c r="F140" s="40">
        <v>39.416666666666664</v>
      </c>
      <c r="G140" s="41">
        <v>38.983333333333327</v>
      </c>
      <c r="H140" s="41">
        <v>38.36666666666666</v>
      </c>
      <c r="I140" s="41">
        <v>37.933333333333323</v>
      </c>
      <c r="J140" s="41">
        <v>40.033333333333331</v>
      </c>
      <c r="K140" s="41">
        <v>40.466666666666669</v>
      </c>
      <c r="L140" s="41">
        <v>41.083333333333336</v>
      </c>
      <c r="M140" s="31">
        <v>39.85</v>
      </c>
      <c r="N140" s="31">
        <v>38.799999999999997</v>
      </c>
      <c r="O140" s="42">
        <v>331168000</v>
      </c>
      <c r="P140" s="43">
        <v>-4.8311512633460555E-5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175.05</v>
      </c>
      <c r="F141" s="40">
        <v>174.96666666666667</v>
      </c>
      <c r="G141" s="41">
        <v>173.98333333333335</v>
      </c>
      <c r="H141" s="41">
        <v>172.91666666666669</v>
      </c>
      <c r="I141" s="41">
        <v>171.93333333333337</v>
      </c>
      <c r="J141" s="41">
        <v>176.03333333333333</v>
      </c>
      <c r="K141" s="41">
        <v>177.01666666666662</v>
      </c>
      <c r="L141" s="41">
        <v>178.08333333333331</v>
      </c>
      <c r="M141" s="31">
        <v>175.95</v>
      </c>
      <c r="N141" s="31">
        <v>173.9</v>
      </c>
      <c r="O141" s="42">
        <v>24734454</v>
      </c>
      <c r="P141" s="43">
        <v>-2.7672955974842768E-2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1340.9</v>
      </c>
      <c r="F142" s="40">
        <v>1344.8833333333334</v>
      </c>
      <c r="G142" s="41">
        <v>1329.1166666666668</v>
      </c>
      <c r="H142" s="41">
        <v>1317.3333333333333</v>
      </c>
      <c r="I142" s="41">
        <v>1301.5666666666666</v>
      </c>
      <c r="J142" s="41">
        <v>1356.666666666667</v>
      </c>
      <c r="K142" s="41">
        <v>1372.4333333333338</v>
      </c>
      <c r="L142" s="41">
        <v>1384.2166666666672</v>
      </c>
      <c r="M142" s="31">
        <v>1360.65</v>
      </c>
      <c r="N142" s="31">
        <v>1333.1</v>
      </c>
      <c r="O142" s="42">
        <v>1741553</v>
      </c>
      <c r="P142" s="43">
        <v>3.8340208687211844E-2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1050.5</v>
      </c>
      <c r="F143" s="40">
        <v>1058.7333333333333</v>
      </c>
      <c r="G143" s="41">
        <v>1040.0166666666667</v>
      </c>
      <c r="H143" s="41">
        <v>1029.5333333333333</v>
      </c>
      <c r="I143" s="41">
        <v>1010.8166666666666</v>
      </c>
      <c r="J143" s="41">
        <v>1069.2166666666667</v>
      </c>
      <c r="K143" s="41">
        <v>1087.9333333333334</v>
      </c>
      <c r="L143" s="41">
        <v>1098.4166666666667</v>
      </c>
      <c r="M143" s="31">
        <v>1077.45</v>
      </c>
      <c r="N143" s="31">
        <v>1048.25</v>
      </c>
      <c r="O143" s="42">
        <v>1708500</v>
      </c>
      <c r="P143" s="43">
        <v>3.9834454216244181E-2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178.8</v>
      </c>
      <c r="F144" s="40">
        <v>180.1</v>
      </c>
      <c r="G144" s="41">
        <v>175.7</v>
      </c>
      <c r="H144" s="41">
        <v>172.6</v>
      </c>
      <c r="I144" s="41">
        <v>168.2</v>
      </c>
      <c r="J144" s="41">
        <v>183.2</v>
      </c>
      <c r="K144" s="41">
        <v>187.60000000000002</v>
      </c>
      <c r="L144" s="41">
        <v>190.7</v>
      </c>
      <c r="M144" s="31">
        <v>184.5</v>
      </c>
      <c r="N144" s="31">
        <v>177</v>
      </c>
      <c r="O144" s="42">
        <v>44314900</v>
      </c>
      <c r="P144" s="43">
        <v>-5.5095226317091267E-2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155.15</v>
      </c>
      <c r="F145" s="40">
        <v>155.83333333333334</v>
      </c>
      <c r="G145" s="41">
        <v>152.66666666666669</v>
      </c>
      <c r="H145" s="41">
        <v>150.18333333333334</v>
      </c>
      <c r="I145" s="41">
        <v>147.01666666666668</v>
      </c>
      <c r="J145" s="41">
        <v>158.31666666666669</v>
      </c>
      <c r="K145" s="41">
        <v>161.48333333333338</v>
      </c>
      <c r="L145" s="41">
        <v>163.9666666666667</v>
      </c>
      <c r="M145" s="31">
        <v>159</v>
      </c>
      <c r="N145" s="31">
        <v>153.35</v>
      </c>
      <c r="O145" s="42">
        <v>24786000</v>
      </c>
      <c r="P145" s="43">
        <v>1.9748210318439891E-2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2090.1999999999998</v>
      </c>
      <c r="F146" s="40">
        <v>2106.1166666666668</v>
      </c>
      <c r="G146" s="41">
        <v>2064.2333333333336</v>
      </c>
      <c r="H146" s="41">
        <v>2038.2666666666669</v>
      </c>
      <c r="I146" s="41">
        <v>1996.3833333333337</v>
      </c>
      <c r="J146" s="41">
        <v>2132.0833333333335</v>
      </c>
      <c r="K146" s="41">
        <v>2173.9666666666667</v>
      </c>
      <c r="L146" s="41">
        <v>2199.9333333333334</v>
      </c>
      <c r="M146" s="31">
        <v>2148</v>
      </c>
      <c r="N146" s="31">
        <v>2080.15</v>
      </c>
      <c r="O146" s="42">
        <v>35088250</v>
      </c>
      <c r="P146" s="43">
        <v>1.5226260054395001E-2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141.4</v>
      </c>
      <c r="F147" s="40">
        <v>142.20000000000002</v>
      </c>
      <c r="G147" s="41">
        <v>139.70000000000005</v>
      </c>
      <c r="H147" s="41">
        <v>138.00000000000003</v>
      </c>
      <c r="I147" s="41">
        <v>135.50000000000006</v>
      </c>
      <c r="J147" s="41">
        <v>143.90000000000003</v>
      </c>
      <c r="K147" s="41">
        <v>146.39999999999998</v>
      </c>
      <c r="L147" s="41">
        <v>148.10000000000002</v>
      </c>
      <c r="M147" s="31">
        <v>144.69999999999999</v>
      </c>
      <c r="N147" s="31">
        <v>140.5</v>
      </c>
      <c r="O147" s="42">
        <v>185829500</v>
      </c>
      <c r="P147" s="43">
        <v>1.9279870772758063E-2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1150.6500000000001</v>
      </c>
      <c r="F148" s="40">
        <v>1144.3999999999999</v>
      </c>
      <c r="G148" s="41">
        <v>1135.0499999999997</v>
      </c>
      <c r="H148" s="41">
        <v>1119.4499999999998</v>
      </c>
      <c r="I148" s="41">
        <v>1110.0999999999997</v>
      </c>
      <c r="J148" s="41">
        <v>1159.9999999999998</v>
      </c>
      <c r="K148" s="41">
        <v>1169.3499999999997</v>
      </c>
      <c r="L148" s="41">
        <v>1184.9499999999998</v>
      </c>
      <c r="M148" s="31">
        <v>1153.75</v>
      </c>
      <c r="N148" s="31">
        <v>1128.8</v>
      </c>
      <c r="O148" s="42">
        <v>9072000</v>
      </c>
      <c r="P148" s="43">
        <v>3.1026252983293555E-2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437.5</v>
      </c>
      <c r="F149" s="40">
        <v>440.2833333333333</v>
      </c>
      <c r="G149" s="41">
        <v>433.01666666666659</v>
      </c>
      <c r="H149" s="41">
        <v>428.5333333333333</v>
      </c>
      <c r="I149" s="41">
        <v>421.26666666666659</v>
      </c>
      <c r="J149" s="41">
        <v>444.76666666666659</v>
      </c>
      <c r="K149" s="41">
        <v>452.03333333333325</v>
      </c>
      <c r="L149" s="41">
        <v>456.51666666666659</v>
      </c>
      <c r="M149" s="31">
        <v>447.55</v>
      </c>
      <c r="N149" s="31">
        <v>435.8</v>
      </c>
      <c r="O149" s="42">
        <v>102828000</v>
      </c>
      <c r="P149" s="43">
        <v>4.484072549916171E-2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28414.5</v>
      </c>
      <c r="F150" s="40">
        <v>28600.350000000002</v>
      </c>
      <c r="G150" s="41">
        <v>28151.300000000003</v>
      </c>
      <c r="H150" s="41">
        <v>27888.100000000002</v>
      </c>
      <c r="I150" s="41">
        <v>27439.050000000003</v>
      </c>
      <c r="J150" s="41">
        <v>28863.550000000003</v>
      </c>
      <c r="K150" s="41">
        <v>29312.6</v>
      </c>
      <c r="L150" s="41">
        <v>29575.800000000003</v>
      </c>
      <c r="M150" s="31">
        <v>29049.4</v>
      </c>
      <c r="N150" s="31">
        <v>28337.15</v>
      </c>
      <c r="O150" s="42">
        <v>167275</v>
      </c>
      <c r="P150" s="43">
        <v>2.7961284375480105E-2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2087.4</v>
      </c>
      <c r="F151" s="40">
        <v>2082.0333333333333</v>
      </c>
      <c r="G151" s="41">
        <v>2060.6166666666668</v>
      </c>
      <c r="H151" s="41">
        <v>2033.8333333333335</v>
      </c>
      <c r="I151" s="41">
        <v>2012.416666666667</v>
      </c>
      <c r="J151" s="41">
        <v>2108.8166666666666</v>
      </c>
      <c r="K151" s="41">
        <v>2130.2333333333336</v>
      </c>
      <c r="L151" s="41">
        <v>2157.0166666666664</v>
      </c>
      <c r="M151" s="31">
        <v>2103.4499999999998</v>
      </c>
      <c r="N151" s="31">
        <v>2055.25</v>
      </c>
      <c r="O151" s="42">
        <v>1640375</v>
      </c>
      <c r="P151" s="43">
        <v>-2.1328958162428219E-2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8946.5499999999993</v>
      </c>
      <c r="F152" s="40">
        <v>8967.2833333333328</v>
      </c>
      <c r="G152" s="41">
        <v>8865.5666666666657</v>
      </c>
      <c r="H152" s="41">
        <v>8784.5833333333321</v>
      </c>
      <c r="I152" s="41">
        <v>8682.866666666665</v>
      </c>
      <c r="J152" s="41">
        <v>9048.2666666666664</v>
      </c>
      <c r="K152" s="41">
        <v>9149.9833333333336</v>
      </c>
      <c r="L152" s="41">
        <v>9230.9666666666672</v>
      </c>
      <c r="M152" s="31">
        <v>9069</v>
      </c>
      <c r="N152" s="31">
        <v>8886.2999999999993</v>
      </c>
      <c r="O152" s="42">
        <v>648375</v>
      </c>
      <c r="P152" s="43">
        <v>-1.4065766964455427E-2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1321.25</v>
      </c>
      <c r="F153" s="40">
        <v>1329.2666666666667</v>
      </c>
      <c r="G153" s="41">
        <v>1309.2833333333333</v>
      </c>
      <c r="H153" s="41">
        <v>1297.3166666666666</v>
      </c>
      <c r="I153" s="41">
        <v>1277.3333333333333</v>
      </c>
      <c r="J153" s="41">
        <v>1341.2333333333333</v>
      </c>
      <c r="K153" s="41">
        <v>1361.2166666666665</v>
      </c>
      <c r="L153" s="41">
        <v>1373.1833333333334</v>
      </c>
      <c r="M153" s="31">
        <v>1349.25</v>
      </c>
      <c r="N153" s="31">
        <v>1317.3</v>
      </c>
      <c r="O153" s="42">
        <v>4876400</v>
      </c>
      <c r="P153" s="43">
        <v>1.650963061786042E-2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735.35</v>
      </c>
      <c r="F154" s="40">
        <v>746.86666666666667</v>
      </c>
      <c r="G154" s="41">
        <v>704.48333333333335</v>
      </c>
      <c r="H154" s="41">
        <v>673.61666666666667</v>
      </c>
      <c r="I154" s="41">
        <v>631.23333333333335</v>
      </c>
      <c r="J154" s="41">
        <v>777.73333333333335</v>
      </c>
      <c r="K154" s="41">
        <v>820.11666666666679</v>
      </c>
      <c r="L154" s="41">
        <v>850.98333333333335</v>
      </c>
      <c r="M154" s="31">
        <v>789.25</v>
      </c>
      <c r="N154" s="31">
        <v>716</v>
      </c>
      <c r="O154" s="42">
        <v>1352025</v>
      </c>
      <c r="P154" s="43">
        <v>0.32649006622516558</v>
      </c>
    </row>
    <row r="155" spans="1:16" ht="12.75" customHeight="1">
      <c r="A155" s="31">
        <v>145</v>
      </c>
      <c r="B155" s="326" t="s">
        <v>48</v>
      </c>
      <c r="C155" s="33" t="s">
        <v>196</v>
      </c>
      <c r="D155" s="34">
        <v>44434</v>
      </c>
      <c r="E155" s="40">
        <v>784.55</v>
      </c>
      <c r="F155" s="40">
        <v>787.35</v>
      </c>
      <c r="G155" s="41">
        <v>777.95</v>
      </c>
      <c r="H155" s="41">
        <v>771.35</v>
      </c>
      <c r="I155" s="41">
        <v>761.95</v>
      </c>
      <c r="J155" s="41">
        <v>793.95</v>
      </c>
      <c r="K155" s="41">
        <v>803.34999999999991</v>
      </c>
      <c r="L155" s="41">
        <v>809.95</v>
      </c>
      <c r="M155" s="31">
        <v>796.75</v>
      </c>
      <c r="N155" s="31">
        <v>780.75</v>
      </c>
      <c r="O155" s="42">
        <v>38820600</v>
      </c>
      <c r="P155" s="43">
        <v>-2.015475976246176E-3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542.6</v>
      </c>
      <c r="F156" s="40">
        <v>546.16666666666663</v>
      </c>
      <c r="G156" s="41">
        <v>538.58333333333326</v>
      </c>
      <c r="H156" s="41">
        <v>534.56666666666661</v>
      </c>
      <c r="I156" s="41">
        <v>526.98333333333323</v>
      </c>
      <c r="J156" s="41">
        <v>550.18333333333328</v>
      </c>
      <c r="K156" s="41">
        <v>557.76666666666654</v>
      </c>
      <c r="L156" s="41">
        <v>561.7833333333333</v>
      </c>
      <c r="M156" s="31">
        <v>553.75</v>
      </c>
      <c r="N156" s="31">
        <v>542.15</v>
      </c>
      <c r="O156" s="42">
        <v>13926000</v>
      </c>
      <c r="P156" s="43">
        <v>-3.0068728522336771E-3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827.2</v>
      </c>
      <c r="F157" s="40">
        <v>821.63333333333333</v>
      </c>
      <c r="G157" s="41">
        <v>795.56666666666661</v>
      </c>
      <c r="H157" s="41">
        <v>763.93333333333328</v>
      </c>
      <c r="I157" s="41">
        <v>737.86666666666656</v>
      </c>
      <c r="J157" s="41">
        <v>853.26666666666665</v>
      </c>
      <c r="K157" s="41">
        <v>879.33333333333348</v>
      </c>
      <c r="L157" s="41">
        <v>910.9666666666667</v>
      </c>
      <c r="M157" s="31">
        <v>847.7</v>
      </c>
      <c r="N157" s="31">
        <v>790</v>
      </c>
      <c r="O157" s="42">
        <v>11060000</v>
      </c>
      <c r="P157" s="43">
        <v>0.17123795404002964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781.8</v>
      </c>
      <c r="F158" s="40">
        <v>784.44999999999993</v>
      </c>
      <c r="G158" s="41">
        <v>769.99999999999989</v>
      </c>
      <c r="H158" s="41">
        <v>758.19999999999993</v>
      </c>
      <c r="I158" s="41">
        <v>743.74999999999989</v>
      </c>
      <c r="J158" s="41">
        <v>796.24999999999989</v>
      </c>
      <c r="K158" s="41">
        <v>810.69999999999993</v>
      </c>
      <c r="L158" s="41">
        <v>822.49999999999989</v>
      </c>
      <c r="M158" s="31">
        <v>798.9</v>
      </c>
      <c r="N158" s="31">
        <v>772.65</v>
      </c>
      <c r="O158" s="42">
        <v>7801650</v>
      </c>
      <c r="P158" s="43">
        <v>2.6023594725884803E-3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301</v>
      </c>
      <c r="F159" s="40">
        <v>301.25</v>
      </c>
      <c r="G159" s="41">
        <v>298.05</v>
      </c>
      <c r="H159" s="41">
        <v>295.10000000000002</v>
      </c>
      <c r="I159" s="41">
        <v>291.90000000000003</v>
      </c>
      <c r="J159" s="41">
        <v>304.2</v>
      </c>
      <c r="K159" s="41">
        <v>307.40000000000003</v>
      </c>
      <c r="L159" s="41">
        <v>310.34999999999997</v>
      </c>
      <c r="M159" s="31">
        <v>304.45</v>
      </c>
      <c r="N159" s="31">
        <v>298.3</v>
      </c>
      <c r="O159" s="42">
        <v>109303200</v>
      </c>
      <c r="P159" s="43">
        <v>1.5145975870893612E-3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135.69999999999999</v>
      </c>
      <c r="F160" s="40">
        <v>135.88333333333333</v>
      </c>
      <c r="G160" s="41">
        <v>134.41666666666666</v>
      </c>
      <c r="H160" s="41">
        <v>133.13333333333333</v>
      </c>
      <c r="I160" s="41">
        <v>131.66666666666666</v>
      </c>
      <c r="J160" s="41">
        <v>137.16666666666666</v>
      </c>
      <c r="K160" s="41">
        <v>138.63333333333335</v>
      </c>
      <c r="L160" s="41">
        <v>139.91666666666666</v>
      </c>
      <c r="M160" s="31">
        <v>137.35</v>
      </c>
      <c r="N160" s="31">
        <v>134.6</v>
      </c>
      <c r="O160" s="42">
        <v>150754500</v>
      </c>
      <c r="P160" s="43">
        <v>1.0308816278965533E-3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1434.65</v>
      </c>
      <c r="F161" s="40">
        <v>1442.9666666666665</v>
      </c>
      <c r="G161" s="41">
        <v>1423.1833333333329</v>
      </c>
      <c r="H161" s="41">
        <v>1411.7166666666665</v>
      </c>
      <c r="I161" s="41">
        <v>1391.9333333333329</v>
      </c>
      <c r="J161" s="41">
        <v>1454.4333333333329</v>
      </c>
      <c r="K161" s="41">
        <v>1474.2166666666662</v>
      </c>
      <c r="L161" s="41">
        <v>1485.6833333333329</v>
      </c>
      <c r="M161" s="31">
        <v>1462.75</v>
      </c>
      <c r="N161" s="31">
        <v>1431.5</v>
      </c>
      <c r="O161" s="42">
        <v>49081550</v>
      </c>
      <c r="P161" s="43">
        <v>3.0572907371051221E-2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3314.5</v>
      </c>
      <c r="F162" s="40">
        <v>3307.5</v>
      </c>
      <c r="G162" s="41">
        <v>3282</v>
      </c>
      <c r="H162" s="41">
        <v>3249.5</v>
      </c>
      <c r="I162" s="41">
        <v>3224</v>
      </c>
      <c r="J162" s="41">
        <v>3340</v>
      </c>
      <c r="K162" s="41">
        <v>3365.5</v>
      </c>
      <c r="L162" s="41">
        <v>3398</v>
      </c>
      <c r="M162" s="31">
        <v>3333</v>
      </c>
      <c r="N162" s="31">
        <v>3275</v>
      </c>
      <c r="O162" s="42">
        <v>9614100</v>
      </c>
      <c r="P162" s="43">
        <v>-8.8147964864530495E-3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1265.3</v>
      </c>
      <c r="F163" s="40">
        <v>1260.9666666666665</v>
      </c>
      <c r="G163" s="41">
        <v>1248.333333333333</v>
      </c>
      <c r="H163" s="41">
        <v>1231.3666666666666</v>
      </c>
      <c r="I163" s="41">
        <v>1218.7333333333331</v>
      </c>
      <c r="J163" s="41">
        <v>1277.9333333333329</v>
      </c>
      <c r="K163" s="41">
        <v>1290.5666666666666</v>
      </c>
      <c r="L163" s="41">
        <v>1307.5333333333328</v>
      </c>
      <c r="M163" s="31">
        <v>1273.5999999999999</v>
      </c>
      <c r="N163" s="31">
        <v>1244</v>
      </c>
      <c r="O163" s="42">
        <v>13062600</v>
      </c>
      <c r="P163" s="43">
        <v>-4.9674800296826575E-2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1794.9</v>
      </c>
      <c r="F164" s="40">
        <v>1792.1166666666668</v>
      </c>
      <c r="G164" s="41">
        <v>1784.3833333333337</v>
      </c>
      <c r="H164" s="41">
        <v>1773.8666666666668</v>
      </c>
      <c r="I164" s="41">
        <v>1766.1333333333337</v>
      </c>
      <c r="J164" s="41">
        <v>1802.6333333333337</v>
      </c>
      <c r="K164" s="41">
        <v>1810.3666666666668</v>
      </c>
      <c r="L164" s="41">
        <v>1820.8833333333337</v>
      </c>
      <c r="M164" s="31">
        <v>1799.85</v>
      </c>
      <c r="N164" s="31">
        <v>1781.6</v>
      </c>
      <c r="O164" s="42">
        <v>5009625</v>
      </c>
      <c r="P164" s="43">
        <v>-1.6491202238091734E-2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3064.05</v>
      </c>
      <c r="F165" s="40">
        <v>3057.5</v>
      </c>
      <c r="G165" s="41">
        <v>3041.3</v>
      </c>
      <c r="H165" s="41">
        <v>3018.55</v>
      </c>
      <c r="I165" s="41">
        <v>3002.3500000000004</v>
      </c>
      <c r="J165" s="41">
        <v>3080.25</v>
      </c>
      <c r="K165" s="41">
        <v>3096.45</v>
      </c>
      <c r="L165" s="41">
        <v>3119.2</v>
      </c>
      <c r="M165" s="31">
        <v>3073.7</v>
      </c>
      <c r="N165" s="31">
        <v>3034.75</v>
      </c>
      <c r="O165" s="42">
        <v>680750</v>
      </c>
      <c r="P165" s="43">
        <v>-2.1910919540229886E-2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474.9</v>
      </c>
      <c r="F166" s="40">
        <v>474.13333333333338</v>
      </c>
      <c r="G166" s="41">
        <v>468.26666666666677</v>
      </c>
      <c r="H166" s="41">
        <v>461.63333333333338</v>
      </c>
      <c r="I166" s="41">
        <v>455.76666666666677</v>
      </c>
      <c r="J166" s="41">
        <v>480.76666666666677</v>
      </c>
      <c r="K166" s="41">
        <v>486.63333333333344</v>
      </c>
      <c r="L166" s="41">
        <v>493.26666666666677</v>
      </c>
      <c r="M166" s="31">
        <v>480</v>
      </c>
      <c r="N166" s="31">
        <v>467.5</v>
      </c>
      <c r="O166" s="42">
        <v>2929500</v>
      </c>
      <c r="P166" s="43">
        <v>2.8977871443624868E-2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920.85</v>
      </c>
      <c r="F167" s="40">
        <v>924.93333333333339</v>
      </c>
      <c r="G167" s="41">
        <v>909.86666666666679</v>
      </c>
      <c r="H167" s="41">
        <v>898.88333333333344</v>
      </c>
      <c r="I167" s="41">
        <v>883.81666666666683</v>
      </c>
      <c r="J167" s="41">
        <v>935.91666666666674</v>
      </c>
      <c r="K167" s="41">
        <v>950.98333333333335</v>
      </c>
      <c r="L167" s="41">
        <v>961.9666666666667</v>
      </c>
      <c r="M167" s="31">
        <v>940</v>
      </c>
      <c r="N167" s="31">
        <v>913.95</v>
      </c>
      <c r="O167" s="42">
        <v>1334725</v>
      </c>
      <c r="P167" s="43">
        <v>4.0700960994912383E-2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572.35</v>
      </c>
      <c r="F168" s="40">
        <v>573.55000000000007</v>
      </c>
      <c r="G168" s="41">
        <v>567.30000000000018</v>
      </c>
      <c r="H168" s="41">
        <v>562.25000000000011</v>
      </c>
      <c r="I168" s="41">
        <v>556.00000000000023</v>
      </c>
      <c r="J168" s="41">
        <v>578.60000000000014</v>
      </c>
      <c r="K168" s="41">
        <v>584.84999999999991</v>
      </c>
      <c r="L168" s="41">
        <v>589.90000000000009</v>
      </c>
      <c r="M168" s="31">
        <v>579.79999999999995</v>
      </c>
      <c r="N168" s="31">
        <v>568.5</v>
      </c>
      <c r="O168" s="42">
        <v>6573000</v>
      </c>
      <c r="P168" s="43">
        <v>-1.4276716355238295E-2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1435.6</v>
      </c>
      <c r="F169" s="40">
        <v>1440.7333333333333</v>
      </c>
      <c r="G169" s="41">
        <v>1427.8666666666668</v>
      </c>
      <c r="H169" s="41">
        <v>1420.1333333333334</v>
      </c>
      <c r="I169" s="41">
        <v>1407.2666666666669</v>
      </c>
      <c r="J169" s="41">
        <v>1448.4666666666667</v>
      </c>
      <c r="K169" s="41">
        <v>1461.333333333333</v>
      </c>
      <c r="L169" s="41">
        <v>1469.0666666666666</v>
      </c>
      <c r="M169" s="31">
        <v>1453.6</v>
      </c>
      <c r="N169" s="31">
        <v>1433</v>
      </c>
      <c r="O169" s="42">
        <v>1810900</v>
      </c>
      <c r="P169" s="43">
        <v>3.8804811796662787E-3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7558.45</v>
      </c>
      <c r="F170" s="40">
        <v>7609.583333333333</v>
      </c>
      <c r="G170" s="41">
        <v>7489.9666666666662</v>
      </c>
      <c r="H170" s="41">
        <v>7421.4833333333336</v>
      </c>
      <c r="I170" s="41">
        <v>7301.8666666666668</v>
      </c>
      <c r="J170" s="41">
        <v>7678.0666666666657</v>
      </c>
      <c r="K170" s="41">
        <v>7797.6833333333325</v>
      </c>
      <c r="L170" s="41">
        <v>7866.1666666666652</v>
      </c>
      <c r="M170" s="31">
        <v>7729.2</v>
      </c>
      <c r="N170" s="31">
        <v>7541.1</v>
      </c>
      <c r="O170" s="42">
        <v>1586000</v>
      </c>
      <c r="P170" s="43">
        <v>1.7775781300134762E-2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779.3</v>
      </c>
      <c r="F171" s="40">
        <v>783.1</v>
      </c>
      <c r="G171" s="41">
        <v>773.2</v>
      </c>
      <c r="H171" s="41">
        <v>767.1</v>
      </c>
      <c r="I171" s="41">
        <v>757.2</v>
      </c>
      <c r="J171" s="41">
        <v>789.2</v>
      </c>
      <c r="K171" s="41">
        <v>799.09999999999991</v>
      </c>
      <c r="L171" s="41">
        <v>805.2</v>
      </c>
      <c r="M171" s="31">
        <v>793</v>
      </c>
      <c r="N171" s="31">
        <v>777</v>
      </c>
      <c r="O171" s="42">
        <v>23830300</v>
      </c>
      <c r="P171" s="43">
        <v>-5.263729107879314E-3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315.60000000000002</v>
      </c>
      <c r="F172" s="40">
        <v>315.20000000000005</v>
      </c>
      <c r="G172" s="41">
        <v>312.60000000000008</v>
      </c>
      <c r="H172" s="41">
        <v>309.60000000000002</v>
      </c>
      <c r="I172" s="41">
        <v>307.00000000000006</v>
      </c>
      <c r="J172" s="41">
        <v>318.2000000000001</v>
      </c>
      <c r="K172" s="41">
        <v>320.8</v>
      </c>
      <c r="L172" s="41">
        <v>323.80000000000013</v>
      </c>
      <c r="M172" s="31">
        <v>317.8</v>
      </c>
      <c r="N172" s="31">
        <v>312.2</v>
      </c>
      <c r="O172" s="42">
        <v>129074700</v>
      </c>
      <c r="P172" s="43">
        <v>1.2671466095923728E-2</v>
      </c>
    </row>
    <row r="173" spans="1:16" ht="12.75" customHeight="1">
      <c r="A173" s="328">
        <v>163</v>
      </c>
      <c r="B173" s="32" t="s">
        <v>71</v>
      </c>
      <c r="C173" s="33" t="s">
        <v>214</v>
      </c>
      <c r="D173" s="34">
        <v>44434</v>
      </c>
      <c r="E173" s="40">
        <v>1044.6500000000001</v>
      </c>
      <c r="F173" s="40">
        <v>1051.2833333333333</v>
      </c>
      <c r="G173" s="41">
        <v>1029.2166666666667</v>
      </c>
      <c r="H173" s="41">
        <v>1013.7833333333333</v>
      </c>
      <c r="I173" s="41">
        <v>991.7166666666667</v>
      </c>
      <c r="J173" s="41">
        <v>1066.7166666666667</v>
      </c>
      <c r="K173" s="41">
        <v>1088.7833333333333</v>
      </c>
      <c r="L173" s="41">
        <v>1104.2166666666667</v>
      </c>
      <c r="M173" s="31">
        <v>1073.3499999999999</v>
      </c>
      <c r="N173" s="31">
        <v>1035.8499999999999</v>
      </c>
      <c r="O173" s="42">
        <v>4491000</v>
      </c>
      <c r="P173" s="43">
        <v>-3.2529082292115465E-2</v>
      </c>
    </row>
    <row r="174" spans="1:16" ht="12.75" customHeight="1">
      <c r="A174" s="329">
        <v>164</v>
      </c>
      <c r="B174" s="327" t="s">
        <v>88</v>
      </c>
      <c r="C174" s="33" t="s">
        <v>215</v>
      </c>
      <c r="D174" s="34">
        <v>44434</v>
      </c>
      <c r="E174" s="40">
        <v>599.9</v>
      </c>
      <c r="F174" s="40">
        <v>601</v>
      </c>
      <c r="G174" s="41">
        <v>595.15</v>
      </c>
      <c r="H174" s="41">
        <v>590.4</v>
      </c>
      <c r="I174" s="41">
        <v>584.54999999999995</v>
      </c>
      <c r="J174" s="41">
        <v>605.75</v>
      </c>
      <c r="K174" s="41">
        <v>611.59999999999991</v>
      </c>
      <c r="L174" s="41">
        <v>616.35</v>
      </c>
      <c r="M174" s="31">
        <v>606.85</v>
      </c>
      <c r="N174" s="31">
        <v>596.25</v>
      </c>
      <c r="O174" s="42">
        <v>30248000</v>
      </c>
      <c r="P174" s="43">
        <v>-5.3664439417056876E-3</v>
      </c>
    </row>
    <row r="175" spans="1:16" ht="12.75" customHeight="1">
      <c r="A175" s="329">
        <v>165</v>
      </c>
      <c r="B175" s="327" t="s">
        <v>183</v>
      </c>
      <c r="C175" s="33" t="s">
        <v>216</v>
      </c>
      <c r="D175" s="34">
        <v>44434</v>
      </c>
      <c r="E175" s="40">
        <v>196.3</v>
      </c>
      <c r="F175" s="40">
        <v>198.9</v>
      </c>
      <c r="G175" s="41">
        <v>192.85000000000002</v>
      </c>
      <c r="H175" s="41">
        <v>189.4</v>
      </c>
      <c r="I175" s="41">
        <v>183.35000000000002</v>
      </c>
      <c r="J175" s="41">
        <v>202.35000000000002</v>
      </c>
      <c r="K175" s="41">
        <v>208.40000000000003</v>
      </c>
      <c r="L175" s="41">
        <v>211.85000000000002</v>
      </c>
      <c r="M175" s="31">
        <v>204.95</v>
      </c>
      <c r="N175" s="31">
        <v>195.45</v>
      </c>
      <c r="O175" s="42">
        <v>70842000</v>
      </c>
      <c r="P175" s="43">
        <v>4.5283519985835068E-2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44417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88" t="s">
        <v>16</v>
      </c>
      <c r="B8" s="390"/>
      <c r="C8" s="394" t="s">
        <v>20</v>
      </c>
      <c r="D8" s="394" t="s">
        <v>21</v>
      </c>
      <c r="E8" s="385" t="s">
        <v>22</v>
      </c>
      <c r="F8" s="386"/>
      <c r="G8" s="387"/>
      <c r="H8" s="385" t="s">
        <v>23</v>
      </c>
      <c r="I8" s="386"/>
      <c r="J8" s="387"/>
      <c r="K8" s="26"/>
      <c r="L8" s="55"/>
      <c r="M8" s="55"/>
      <c r="N8" s="1"/>
      <c r="O8" s="1"/>
    </row>
    <row r="9" spans="1:15" ht="36" customHeight="1">
      <c r="A9" s="392"/>
      <c r="B9" s="393"/>
      <c r="C9" s="393"/>
      <c r="D9" s="3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16238.2</v>
      </c>
      <c r="D10" s="35">
        <v>16266.083333333334</v>
      </c>
      <c r="E10" s="35">
        <v>16195.416666666668</v>
      </c>
      <c r="F10" s="35">
        <v>16152.633333333333</v>
      </c>
      <c r="G10" s="35">
        <v>16081.966666666667</v>
      </c>
      <c r="H10" s="35">
        <v>16308.866666666669</v>
      </c>
      <c r="I10" s="35">
        <v>16379.533333333336</v>
      </c>
      <c r="J10" s="35">
        <v>16422.316666666669</v>
      </c>
      <c r="K10" s="37">
        <v>16336.75</v>
      </c>
      <c r="L10" s="37">
        <v>16223.3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35809.25</v>
      </c>
      <c r="D11" s="40">
        <v>35863.26666666667</v>
      </c>
      <c r="E11" s="40">
        <v>35646.433333333342</v>
      </c>
      <c r="F11" s="40">
        <v>35483.616666666669</v>
      </c>
      <c r="G11" s="40">
        <v>35266.78333333334</v>
      </c>
      <c r="H11" s="40">
        <v>36026.083333333343</v>
      </c>
      <c r="I11" s="40">
        <v>36242.916666666672</v>
      </c>
      <c r="J11" s="40">
        <v>36405.733333333344</v>
      </c>
      <c r="K11" s="31">
        <v>36080.1</v>
      </c>
      <c r="L11" s="31">
        <v>35700.449999999997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2044.7</v>
      </c>
      <c r="D12" s="40">
        <v>2048.75</v>
      </c>
      <c r="E12" s="40">
        <v>2036.0500000000002</v>
      </c>
      <c r="F12" s="40">
        <v>2027.4</v>
      </c>
      <c r="G12" s="40">
        <v>2014.7000000000003</v>
      </c>
      <c r="H12" s="40">
        <v>2057.4</v>
      </c>
      <c r="I12" s="40">
        <v>2070.1</v>
      </c>
      <c r="J12" s="40">
        <v>2078.75</v>
      </c>
      <c r="K12" s="31">
        <v>2061.4499999999998</v>
      </c>
      <c r="L12" s="31">
        <v>2040.1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4518.05</v>
      </c>
      <c r="D13" s="40">
        <v>4533.0166666666673</v>
      </c>
      <c r="E13" s="40">
        <v>4498.383333333335</v>
      </c>
      <c r="F13" s="40">
        <v>4478.7166666666681</v>
      </c>
      <c r="G13" s="40">
        <v>4444.0833333333358</v>
      </c>
      <c r="H13" s="40">
        <v>4552.6833333333343</v>
      </c>
      <c r="I13" s="40">
        <v>4587.3166666666675</v>
      </c>
      <c r="J13" s="40">
        <v>4606.9833333333336</v>
      </c>
      <c r="K13" s="31">
        <v>4567.6499999999996</v>
      </c>
      <c r="L13" s="31">
        <v>4513.3500000000004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31303.3</v>
      </c>
      <c r="D14" s="40">
        <v>31273.733333333334</v>
      </c>
      <c r="E14" s="40">
        <v>31087.166666666668</v>
      </c>
      <c r="F14" s="40">
        <v>30871.033333333333</v>
      </c>
      <c r="G14" s="40">
        <v>30684.466666666667</v>
      </c>
      <c r="H14" s="40">
        <v>31489.866666666669</v>
      </c>
      <c r="I14" s="40">
        <v>31676.433333333334</v>
      </c>
      <c r="J14" s="40">
        <v>31892.566666666669</v>
      </c>
      <c r="K14" s="31">
        <v>31460.3</v>
      </c>
      <c r="L14" s="31">
        <v>31057.599999999999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3636.45</v>
      </c>
      <c r="D15" s="40">
        <v>3646</v>
      </c>
      <c r="E15" s="40">
        <v>3617.4</v>
      </c>
      <c r="F15" s="40">
        <v>3598.35</v>
      </c>
      <c r="G15" s="40">
        <v>3569.75</v>
      </c>
      <c r="H15" s="40">
        <v>3665.05</v>
      </c>
      <c r="I15" s="40">
        <v>3693.6500000000005</v>
      </c>
      <c r="J15" s="40">
        <v>3712.7000000000003</v>
      </c>
      <c r="K15" s="31">
        <v>3674.6</v>
      </c>
      <c r="L15" s="31">
        <v>3626.95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7683</v>
      </c>
      <c r="D16" s="40">
        <v>7703.75</v>
      </c>
      <c r="E16" s="40">
        <v>7654.25</v>
      </c>
      <c r="F16" s="40">
        <v>7625.5</v>
      </c>
      <c r="G16" s="40">
        <v>7576</v>
      </c>
      <c r="H16" s="40">
        <v>7732.5</v>
      </c>
      <c r="I16" s="40">
        <v>7782</v>
      </c>
      <c r="J16" s="40">
        <v>7810.75</v>
      </c>
      <c r="K16" s="31">
        <v>7753.25</v>
      </c>
      <c r="L16" s="31">
        <v>7675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2341.35</v>
      </c>
      <c r="D17" s="40">
        <v>2358.5166666666664</v>
      </c>
      <c r="E17" s="40">
        <v>2318.2333333333327</v>
      </c>
      <c r="F17" s="40">
        <v>2295.1166666666663</v>
      </c>
      <c r="G17" s="40">
        <v>2254.8333333333326</v>
      </c>
      <c r="H17" s="40">
        <v>2381.6333333333328</v>
      </c>
      <c r="I17" s="40">
        <v>2421.9166666666665</v>
      </c>
      <c r="J17" s="40">
        <v>2445.0333333333328</v>
      </c>
      <c r="K17" s="31">
        <v>2398.8000000000002</v>
      </c>
      <c r="L17" s="31">
        <v>2335.4</v>
      </c>
      <c r="M17" s="31">
        <v>5.1674600000000002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1248.8</v>
      </c>
      <c r="D18" s="40">
        <v>1248.05</v>
      </c>
      <c r="E18" s="40">
        <v>1212.0999999999999</v>
      </c>
      <c r="F18" s="40">
        <v>1175.3999999999999</v>
      </c>
      <c r="G18" s="40">
        <v>1139.4499999999998</v>
      </c>
      <c r="H18" s="40">
        <v>1284.75</v>
      </c>
      <c r="I18" s="40">
        <v>1320.7000000000003</v>
      </c>
      <c r="J18" s="40">
        <v>1357.4</v>
      </c>
      <c r="K18" s="31">
        <v>1284</v>
      </c>
      <c r="L18" s="31">
        <v>1211.3499999999999</v>
      </c>
      <c r="M18" s="31">
        <v>41.257190000000001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956.25</v>
      </c>
      <c r="D19" s="40">
        <v>948.61666666666667</v>
      </c>
      <c r="E19" s="40">
        <v>933.73333333333335</v>
      </c>
      <c r="F19" s="40">
        <v>911.2166666666667</v>
      </c>
      <c r="G19" s="40">
        <v>896.33333333333337</v>
      </c>
      <c r="H19" s="40">
        <v>971.13333333333333</v>
      </c>
      <c r="I19" s="40">
        <v>986.01666666666677</v>
      </c>
      <c r="J19" s="40">
        <v>1008.5333333333333</v>
      </c>
      <c r="K19" s="31">
        <v>963.5</v>
      </c>
      <c r="L19" s="31">
        <v>926.1</v>
      </c>
      <c r="M19" s="31">
        <v>23.567979999999999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17506.05</v>
      </c>
      <c r="D20" s="40">
        <v>17756.516666666666</v>
      </c>
      <c r="E20" s="40">
        <v>17169.633333333331</v>
      </c>
      <c r="F20" s="40">
        <v>16833.216666666664</v>
      </c>
      <c r="G20" s="40">
        <v>16246.333333333328</v>
      </c>
      <c r="H20" s="40">
        <v>18092.933333333334</v>
      </c>
      <c r="I20" s="40">
        <v>18679.816666666673</v>
      </c>
      <c r="J20" s="40">
        <v>19016.233333333337</v>
      </c>
      <c r="K20" s="31">
        <v>18343.400000000001</v>
      </c>
      <c r="L20" s="31">
        <v>17420.099999999999</v>
      </c>
      <c r="M20" s="31">
        <v>0.37697000000000003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1536.65</v>
      </c>
      <c r="D21" s="40">
        <v>1504.55</v>
      </c>
      <c r="E21" s="40">
        <v>1454.1</v>
      </c>
      <c r="F21" s="40">
        <v>1371.55</v>
      </c>
      <c r="G21" s="40">
        <v>1321.1</v>
      </c>
      <c r="H21" s="40">
        <v>1587.1</v>
      </c>
      <c r="I21" s="40">
        <v>1637.5500000000002</v>
      </c>
      <c r="J21" s="40">
        <v>1720.1</v>
      </c>
      <c r="K21" s="31">
        <v>1555</v>
      </c>
      <c r="L21" s="31">
        <v>1422</v>
      </c>
      <c r="M21" s="31">
        <v>142.50255999999999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910.55</v>
      </c>
      <c r="D22" s="40">
        <v>904.51666666666677</v>
      </c>
      <c r="E22" s="40">
        <v>888.03333333333353</v>
      </c>
      <c r="F22" s="40">
        <v>865.51666666666677</v>
      </c>
      <c r="G22" s="40">
        <v>849.03333333333353</v>
      </c>
      <c r="H22" s="40">
        <v>927.03333333333353</v>
      </c>
      <c r="I22" s="40">
        <v>943.51666666666688</v>
      </c>
      <c r="J22" s="40">
        <v>966.03333333333353</v>
      </c>
      <c r="K22" s="31">
        <v>921</v>
      </c>
      <c r="L22" s="31">
        <v>882</v>
      </c>
      <c r="M22" s="31">
        <v>10.79251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710.7</v>
      </c>
      <c r="D23" s="40">
        <v>707.35</v>
      </c>
      <c r="E23" s="40">
        <v>694.80000000000007</v>
      </c>
      <c r="F23" s="40">
        <v>678.90000000000009</v>
      </c>
      <c r="G23" s="40">
        <v>666.35000000000014</v>
      </c>
      <c r="H23" s="40">
        <v>723.25</v>
      </c>
      <c r="I23" s="40">
        <v>735.8</v>
      </c>
      <c r="J23" s="40">
        <v>751.69999999999993</v>
      </c>
      <c r="K23" s="31">
        <v>719.9</v>
      </c>
      <c r="L23" s="31">
        <v>691.45</v>
      </c>
      <c r="M23" s="31">
        <v>175.04802000000001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924.95</v>
      </c>
      <c r="D24" s="40">
        <v>915.31666666666661</v>
      </c>
      <c r="E24" s="40">
        <v>895.63333333333321</v>
      </c>
      <c r="F24" s="40">
        <v>866.31666666666661</v>
      </c>
      <c r="G24" s="40">
        <v>846.63333333333321</v>
      </c>
      <c r="H24" s="40">
        <v>944.63333333333321</v>
      </c>
      <c r="I24" s="40">
        <v>964.31666666666661</v>
      </c>
      <c r="J24" s="40">
        <v>993.63333333333321</v>
      </c>
      <c r="K24" s="31">
        <v>935</v>
      </c>
      <c r="L24" s="31">
        <v>886</v>
      </c>
      <c r="M24" s="31">
        <v>1.8684799999999999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964.35</v>
      </c>
      <c r="D25" s="40">
        <v>956.43333333333339</v>
      </c>
      <c r="E25" s="40">
        <v>937.91666666666674</v>
      </c>
      <c r="F25" s="40">
        <v>911.48333333333335</v>
      </c>
      <c r="G25" s="40">
        <v>892.9666666666667</v>
      </c>
      <c r="H25" s="40">
        <v>982.86666666666679</v>
      </c>
      <c r="I25" s="40">
        <v>1001.3833333333334</v>
      </c>
      <c r="J25" s="40">
        <v>1027.8166666666668</v>
      </c>
      <c r="K25" s="31">
        <v>974.95</v>
      </c>
      <c r="L25" s="31">
        <v>930</v>
      </c>
      <c r="M25" s="31">
        <v>1.2492399999999999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121.95</v>
      </c>
      <c r="D26" s="40">
        <v>120.5</v>
      </c>
      <c r="E26" s="40">
        <v>118.5</v>
      </c>
      <c r="F26" s="40">
        <v>115.05</v>
      </c>
      <c r="G26" s="40">
        <v>113.05</v>
      </c>
      <c r="H26" s="40">
        <v>123.95</v>
      </c>
      <c r="I26" s="40">
        <v>125.95</v>
      </c>
      <c r="J26" s="40">
        <v>129.4</v>
      </c>
      <c r="K26" s="31">
        <v>122.5</v>
      </c>
      <c r="L26" s="31">
        <v>117.05</v>
      </c>
      <c r="M26" s="31">
        <v>175.44307000000001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212.25</v>
      </c>
      <c r="D27" s="40">
        <v>213.13333333333333</v>
      </c>
      <c r="E27" s="40">
        <v>209.26666666666665</v>
      </c>
      <c r="F27" s="40">
        <v>206.28333333333333</v>
      </c>
      <c r="G27" s="40">
        <v>202.41666666666666</v>
      </c>
      <c r="H27" s="40">
        <v>216.11666666666665</v>
      </c>
      <c r="I27" s="40">
        <v>219.98333333333332</v>
      </c>
      <c r="J27" s="40">
        <v>222.96666666666664</v>
      </c>
      <c r="K27" s="31">
        <v>217</v>
      </c>
      <c r="L27" s="31">
        <v>210.15</v>
      </c>
      <c r="M27" s="31">
        <v>14.779120000000001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2295.8000000000002</v>
      </c>
      <c r="D28" s="40">
        <v>2289.1</v>
      </c>
      <c r="E28" s="40">
        <v>2273.1999999999998</v>
      </c>
      <c r="F28" s="40">
        <v>2250.6</v>
      </c>
      <c r="G28" s="40">
        <v>2234.6999999999998</v>
      </c>
      <c r="H28" s="40">
        <v>2311.6999999999998</v>
      </c>
      <c r="I28" s="40">
        <v>2327.6000000000004</v>
      </c>
      <c r="J28" s="40">
        <v>2350.1999999999998</v>
      </c>
      <c r="K28" s="31">
        <v>2305</v>
      </c>
      <c r="L28" s="31">
        <v>2266.5</v>
      </c>
      <c r="M28" s="31">
        <v>1.98597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783.05</v>
      </c>
      <c r="D29" s="40">
        <v>784.80000000000007</v>
      </c>
      <c r="E29" s="40">
        <v>778.25000000000011</v>
      </c>
      <c r="F29" s="40">
        <v>773.45</v>
      </c>
      <c r="G29" s="40">
        <v>766.90000000000009</v>
      </c>
      <c r="H29" s="40">
        <v>789.60000000000014</v>
      </c>
      <c r="I29" s="40">
        <v>796.15000000000009</v>
      </c>
      <c r="J29" s="40">
        <v>800.95000000000016</v>
      </c>
      <c r="K29" s="31">
        <v>791.35</v>
      </c>
      <c r="L29" s="31">
        <v>780</v>
      </c>
      <c r="M29" s="31">
        <v>2.6137899999999998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3472.05</v>
      </c>
      <c r="D30" s="40">
        <v>3455.9166666666665</v>
      </c>
      <c r="E30" s="40">
        <v>3377.1333333333332</v>
      </c>
      <c r="F30" s="40">
        <v>3282.2166666666667</v>
      </c>
      <c r="G30" s="40">
        <v>3203.4333333333334</v>
      </c>
      <c r="H30" s="40">
        <v>3550.833333333333</v>
      </c>
      <c r="I30" s="40">
        <v>3629.6166666666668</v>
      </c>
      <c r="J30" s="40">
        <v>3724.5333333333328</v>
      </c>
      <c r="K30" s="31">
        <v>3534.7</v>
      </c>
      <c r="L30" s="31">
        <v>3361</v>
      </c>
      <c r="M30" s="31">
        <v>6.8968600000000002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731.3</v>
      </c>
      <c r="D31" s="40">
        <v>729.2833333333333</v>
      </c>
      <c r="E31" s="40">
        <v>721.16666666666663</v>
      </c>
      <c r="F31" s="40">
        <v>711.0333333333333</v>
      </c>
      <c r="G31" s="40">
        <v>702.91666666666663</v>
      </c>
      <c r="H31" s="40">
        <v>739.41666666666663</v>
      </c>
      <c r="I31" s="40">
        <v>747.53333333333342</v>
      </c>
      <c r="J31" s="40">
        <v>757.66666666666663</v>
      </c>
      <c r="K31" s="31">
        <v>737.4</v>
      </c>
      <c r="L31" s="31">
        <v>719.15</v>
      </c>
      <c r="M31" s="31">
        <v>18.24164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403.9</v>
      </c>
      <c r="D32" s="40">
        <v>408.40000000000003</v>
      </c>
      <c r="E32" s="40">
        <v>397.80000000000007</v>
      </c>
      <c r="F32" s="40">
        <v>391.70000000000005</v>
      </c>
      <c r="G32" s="40">
        <v>381.10000000000008</v>
      </c>
      <c r="H32" s="40">
        <v>414.50000000000006</v>
      </c>
      <c r="I32" s="40">
        <v>425.10000000000008</v>
      </c>
      <c r="J32" s="40">
        <v>431.20000000000005</v>
      </c>
      <c r="K32" s="31">
        <v>419</v>
      </c>
      <c r="L32" s="31">
        <v>402.3</v>
      </c>
      <c r="M32" s="31">
        <v>59.404719999999998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4088.05</v>
      </c>
      <c r="D33" s="40">
        <v>4113.0999999999995</v>
      </c>
      <c r="E33" s="40">
        <v>4048.1499999999987</v>
      </c>
      <c r="F33" s="40">
        <v>4008.2499999999991</v>
      </c>
      <c r="G33" s="40">
        <v>3943.2999999999984</v>
      </c>
      <c r="H33" s="40">
        <v>4152.9999999999991</v>
      </c>
      <c r="I33" s="40">
        <v>4217.95</v>
      </c>
      <c r="J33" s="40">
        <v>4257.8499999999995</v>
      </c>
      <c r="K33" s="31">
        <v>4178.05</v>
      </c>
      <c r="L33" s="31">
        <v>4073.2</v>
      </c>
      <c r="M33" s="31">
        <v>7.17143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223.35</v>
      </c>
      <c r="D34" s="40">
        <v>223.51666666666665</v>
      </c>
      <c r="E34" s="40">
        <v>221.5333333333333</v>
      </c>
      <c r="F34" s="40">
        <v>219.71666666666664</v>
      </c>
      <c r="G34" s="40">
        <v>217.73333333333329</v>
      </c>
      <c r="H34" s="40">
        <v>225.33333333333331</v>
      </c>
      <c r="I34" s="40">
        <v>227.31666666666666</v>
      </c>
      <c r="J34" s="40">
        <v>229.13333333333333</v>
      </c>
      <c r="K34" s="31">
        <v>225.5</v>
      </c>
      <c r="L34" s="31">
        <v>221.7</v>
      </c>
      <c r="M34" s="31">
        <v>27.208189999999998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134.15</v>
      </c>
      <c r="D35" s="40">
        <v>134.43333333333334</v>
      </c>
      <c r="E35" s="40">
        <v>132.41666666666669</v>
      </c>
      <c r="F35" s="40">
        <v>130.68333333333334</v>
      </c>
      <c r="G35" s="40">
        <v>128.66666666666669</v>
      </c>
      <c r="H35" s="40">
        <v>136.16666666666669</v>
      </c>
      <c r="I35" s="40">
        <v>138.18333333333334</v>
      </c>
      <c r="J35" s="40">
        <v>139.91666666666669</v>
      </c>
      <c r="K35" s="31">
        <v>136.44999999999999</v>
      </c>
      <c r="L35" s="31">
        <v>132.69999999999999</v>
      </c>
      <c r="M35" s="31">
        <v>118.50463999999999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2966.45</v>
      </c>
      <c r="D36" s="40">
        <v>2976.2999999999997</v>
      </c>
      <c r="E36" s="40">
        <v>2951.5999999999995</v>
      </c>
      <c r="F36" s="40">
        <v>2936.7499999999995</v>
      </c>
      <c r="G36" s="40">
        <v>2912.0499999999993</v>
      </c>
      <c r="H36" s="40">
        <v>2991.1499999999996</v>
      </c>
      <c r="I36" s="40">
        <v>3015.8499999999995</v>
      </c>
      <c r="J36" s="40">
        <v>3030.7</v>
      </c>
      <c r="K36" s="31">
        <v>3001</v>
      </c>
      <c r="L36" s="31">
        <v>2961.45</v>
      </c>
      <c r="M36" s="31">
        <v>7.4415899999999997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901.3</v>
      </c>
      <c r="D37" s="40">
        <v>904.4666666666667</v>
      </c>
      <c r="E37" s="40">
        <v>896.33333333333337</v>
      </c>
      <c r="F37" s="40">
        <v>891.36666666666667</v>
      </c>
      <c r="G37" s="40">
        <v>883.23333333333335</v>
      </c>
      <c r="H37" s="40">
        <v>909.43333333333339</v>
      </c>
      <c r="I37" s="40">
        <v>917.56666666666661</v>
      </c>
      <c r="J37" s="40">
        <v>922.53333333333342</v>
      </c>
      <c r="K37" s="31">
        <v>912.6</v>
      </c>
      <c r="L37" s="31">
        <v>899.5</v>
      </c>
      <c r="M37" s="31">
        <v>7.5769200000000003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3529.2</v>
      </c>
      <c r="D38" s="40">
        <v>3547.4</v>
      </c>
      <c r="E38" s="40">
        <v>3501.8</v>
      </c>
      <c r="F38" s="40">
        <v>3474.4</v>
      </c>
      <c r="G38" s="40">
        <v>3428.8</v>
      </c>
      <c r="H38" s="40">
        <v>3574.8</v>
      </c>
      <c r="I38" s="40">
        <v>3620.3999999999996</v>
      </c>
      <c r="J38" s="40">
        <v>3647.8</v>
      </c>
      <c r="K38" s="31">
        <v>3593</v>
      </c>
      <c r="L38" s="31">
        <v>3520</v>
      </c>
      <c r="M38" s="31">
        <v>1.28769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740.85</v>
      </c>
      <c r="D39" s="40">
        <v>745.76666666666677</v>
      </c>
      <c r="E39" s="40">
        <v>733.88333333333355</v>
      </c>
      <c r="F39" s="40">
        <v>726.91666666666674</v>
      </c>
      <c r="G39" s="40">
        <v>715.03333333333353</v>
      </c>
      <c r="H39" s="40">
        <v>752.73333333333358</v>
      </c>
      <c r="I39" s="40">
        <v>764.61666666666679</v>
      </c>
      <c r="J39" s="40">
        <v>771.5833333333336</v>
      </c>
      <c r="K39" s="31">
        <v>757.65</v>
      </c>
      <c r="L39" s="31">
        <v>738.8</v>
      </c>
      <c r="M39" s="31">
        <v>65.225989999999996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3847.85</v>
      </c>
      <c r="D40" s="40">
        <v>3839.15</v>
      </c>
      <c r="E40" s="40">
        <v>3805.9500000000003</v>
      </c>
      <c r="F40" s="40">
        <v>3764.05</v>
      </c>
      <c r="G40" s="40">
        <v>3730.8500000000004</v>
      </c>
      <c r="H40" s="40">
        <v>3881.05</v>
      </c>
      <c r="I40" s="40">
        <v>3914.25</v>
      </c>
      <c r="J40" s="40">
        <v>3956.15</v>
      </c>
      <c r="K40" s="31">
        <v>3872.35</v>
      </c>
      <c r="L40" s="31">
        <v>3797.25</v>
      </c>
      <c r="M40" s="31">
        <v>5.0401100000000003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6224.3</v>
      </c>
      <c r="D41" s="40">
        <v>6244.9333333333334</v>
      </c>
      <c r="E41" s="40">
        <v>6190.3666666666668</v>
      </c>
      <c r="F41" s="40">
        <v>6156.4333333333334</v>
      </c>
      <c r="G41" s="40">
        <v>6101.8666666666668</v>
      </c>
      <c r="H41" s="40">
        <v>6278.8666666666668</v>
      </c>
      <c r="I41" s="40">
        <v>6333.4333333333343</v>
      </c>
      <c r="J41" s="40">
        <v>6367.3666666666668</v>
      </c>
      <c r="K41" s="31">
        <v>6299.5</v>
      </c>
      <c r="L41" s="31">
        <v>6211</v>
      </c>
      <c r="M41" s="31">
        <v>7.2978899999999998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14005.65</v>
      </c>
      <c r="D42" s="40">
        <v>14029.783333333333</v>
      </c>
      <c r="E42" s="40">
        <v>13950.866666666665</v>
      </c>
      <c r="F42" s="40">
        <v>13896.083333333332</v>
      </c>
      <c r="G42" s="40">
        <v>13817.166666666664</v>
      </c>
      <c r="H42" s="40">
        <v>14084.566666666666</v>
      </c>
      <c r="I42" s="40">
        <v>14163.483333333334</v>
      </c>
      <c r="J42" s="40">
        <v>14218.266666666666</v>
      </c>
      <c r="K42" s="31">
        <v>14108.7</v>
      </c>
      <c r="L42" s="31">
        <v>13975</v>
      </c>
      <c r="M42" s="31">
        <v>1.37473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4000.7</v>
      </c>
      <c r="D43" s="40">
        <v>3990.2333333333336</v>
      </c>
      <c r="E43" s="40">
        <v>3964.5666666666671</v>
      </c>
      <c r="F43" s="40">
        <v>3928.4333333333334</v>
      </c>
      <c r="G43" s="40">
        <v>3902.7666666666669</v>
      </c>
      <c r="H43" s="40">
        <v>4026.3666666666672</v>
      </c>
      <c r="I43" s="40">
        <v>4052.0333333333333</v>
      </c>
      <c r="J43" s="40">
        <v>4088.1666666666674</v>
      </c>
      <c r="K43" s="31">
        <v>4015.9</v>
      </c>
      <c r="L43" s="31">
        <v>3954.1</v>
      </c>
      <c r="M43" s="31">
        <v>0.54754000000000003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2449.1999999999998</v>
      </c>
      <c r="D44" s="40">
        <v>2467</v>
      </c>
      <c r="E44" s="40">
        <v>2424</v>
      </c>
      <c r="F44" s="40">
        <v>2398.8000000000002</v>
      </c>
      <c r="G44" s="40">
        <v>2355.8000000000002</v>
      </c>
      <c r="H44" s="40">
        <v>2492.1999999999998</v>
      </c>
      <c r="I44" s="40">
        <v>2535.1999999999998</v>
      </c>
      <c r="J44" s="40">
        <v>2560.3999999999996</v>
      </c>
      <c r="K44" s="31">
        <v>2510</v>
      </c>
      <c r="L44" s="31">
        <v>2441.8000000000002</v>
      </c>
      <c r="M44" s="31">
        <v>2.7924099999999998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303.85000000000002</v>
      </c>
      <c r="D45" s="40">
        <v>303.95</v>
      </c>
      <c r="E45" s="40">
        <v>299.89999999999998</v>
      </c>
      <c r="F45" s="40">
        <v>295.95</v>
      </c>
      <c r="G45" s="40">
        <v>291.89999999999998</v>
      </c>
      <c r="H45" s="40">
        <v>307.89999999999998</v>
      </c>
      <c r="I45" s="40">
        <v>311.95000000000005</v>
      </c>
      <c r="J45" s="40">
        <v>315.89999999999998</v>
      </c>
      <c r="K45" s="31">
        <v>308</v>
      </c>
      <c r="L45" s="31">
        <v>300</v>
      </c>
      <c r="M45" s="31">
        <v>70.754530000000003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83.4</v>
      </c>
      <c r="D46" s="40">
        <v>83.38333333333334</v>
      </c>
      <c r="E46" s="40">
        <v>82.166666666666686</v>
      </c>
      <c r="F46" s="40">
        <v>80.933333333333351</v>
      </c>
      <c r="G46" s="40">
        <v>79.716666666666697</v>
      </c>
      <c r="H46" s="40">
        <v>84.616666666666674</v>
      </c>
      <c r="I46" s="40">
        <v>85.833333333333343</v>
      </c>
      <c r="J46" s="40">
        <v>87.066666666666663</v>
      </c>
      <c r="K46" s="31">
        <v>84.6</v>
      </c>
      <c r="L46" s="31">
        <v>82.15</v>
      </c>
      <c r="M46" s="31">
        <v>482.95323999999999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70.900000000000006</v>
      </c>
      <c r="D47" s="40">
        <v>70.866666666666674</v>
      </c>
      <c r="E47" s="40">
        <v>69.833333333333343</v>
      </c>
      <c r="F47" s="40">
        <v>68.766666666666666</v>
      </c>
      <c r="G47" s="40">
        <v>67.733333333333334</v>
      </c>
      <c r="H47" s="40">
        <v>71.933333333333351</v>
      </c>
      <c r="I47" s="40">
        <v>72.966666666666683</v>
      </c>
      <c r="J47" s="40">
        <v>74.03333333333336</v>
      </c>
      <c r="K47" s="31">
        <v>71.900000000000006</v>
      </c>
      <c r="L47" s="31">
        <v>69.8</v>
      </c>
      <c r="M47" s="31">
        <v>35.27252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1671.4</v>
      </c>
      <c r="D48" s="40">
        <v>1672.1333333333332</v>
      </c>
      <c r="E48" s="40">
        <v>1649.2666666666664</v>
      </c>
      <c r="F48" s="40">
        <v>1627.1333333333332</v>
      </c>
      <c r="G48" s="40">
        <v>1604.2666666666664</v>
      </c>
      <c r="H48" s="40">
        <v>1694.2666666666664</v>
      </c>
      <c r="I48" s="40">
        <v>1717.1333333333332</v>
      </c>
      <c r="J48" s="40">
        <v>1739.2666666666664</v>
      </c>
      <c r="K48" s="31">
        <v>1695</v>
      </c>
      <c r="L48" s="31">
        <v>1650</v>
      </c>
      <c r="M48" s="31">
        <v>3.93655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827.8</v>
      </c>
      <c r="D49" s="40">
        <v>830.51666666666677</v>
      </c>
      <c r="E49" s="40">
        <v>814.93333333333351</v>
      </c>
      <c r="F49" s="40">
        <v>802.06666666666672</v>
      </c>
      <c r="G49" s="40">
        <v>786.48333333333346</v>
      </c>
      <c r="H49" s="40">
        <v>843.38333333333355</v>
      </c>
      <c r="I49" s="40">
        <v>858.96666666666681</v>
      </c>
      <c r="J49" s="40">
        <v>871.8333333333336</v>
      </c>
      <c r="K49" s="31">
        <v>846.1</v>
      </c>
      <c r="L49" s="31">
        <v>817.65</v>
      </c>
      <c r="M49" s="31">
        <v>19.250889999999998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175.4</v>
      </c>
      <c r="D50" s="40">
        <v>176.73333333333335</v>
      </c>
      <c r="E50" s="40">
        <v>173.66666666666669</v>
      </c>
      <c r="F50" s="40">
        <v>171.93333333333334</v>
      </c>
      <c r="G50" s="40">
        <v>168.86666666666667</v>
      </c>
      <c r="H50" s="40">
        <v>178.4666666666667</v>
      </c>
      <c r="I50" s="40">
        <v>181.53333333333336</v>
      </c>
      <c r="J50" s="40">
        <v>183.26666666666671</v>
      </c>
      <c r="K50" s="31">
        <v>179.8</v>
      </c>
      <c r="L50" s="31">
        <v>175</v>
      </c>
      <c r="M50" s="31">
        <v>79.378649999999993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779.6</v>
      </c>
      <c r="D51" s="40">
        <v>787.33333333333337</v>
      </c>
      <c r="E51" s="40">
        <v>769.11666666666679</v>
      </c>
      <c r="F51" s="40">
        <v>758.63333333333344</v>
      </c>
      <c r="G51" s="40">
        <v>740.41666666666686</v>
      </c>
      <c r="H51" s="40">
        <v>797.81666666666672</v>
      </c>
      <c r="I51" s="40">
        <v>816.03333333333319</v>
      </c>
      <c r="J51" s="40">
        <v>826.51666666666665</v>
      </c>
      <c r="K51" s="31">
        <v>805.55</v>
      </c>
      <c r="L51" s="31">
        <v>776.85</v>
      </c>
      <c r="M51" s="31">
        <v>15.14625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57.55</v>
      </c>
      <c r="D52" s="40">
        <v>57.666666666666664</v>
      </c>
      <c r="E52" s="40">
        <v>56.483333333333327</v>
      </c>
      <c r="F52" s="40">
        <v>55.416666666666664</v>
      </c>
      <c r="G52" s="40">
        <v>54.233333333333327</v>
      </c>
      <c r="H52" s="40">
        <v>58.733333333333327</v>
      </c>
      <c r="I52" s="40">
        <v>59.916666666666664</v>
      </c>
      <c r="J52" s="40">
        <v>60.983333333333327</v>
      </c>
      <c r="K52" s="31">
        <v>58.85</v>
      </c>
      <c r="L52" s="31">
        <v>56.6</v>
      </c>
      <c r="M52" s="31">
        <v>301.35489000000001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455.6</v>
      </c>
      <c r="D53" s="40">
        <v>457.5333333333333</v>
      </c>
      <c r="E53" s="40">
        <v>452.06666666666661</v>
      </c>
      <c r="F53" s="40">
        <v>448.5333333333333</v>
      </c>
      <c r="G53" s="40">
        <v>443.06666666666661</v>
      </c>
      <c r="H53" s="40">
        <v>461.06666666666661</v>
      </c>
      <c r="I53" s="40">
        <v>466.5333333333333</v>
      </c>
      <c r="J53" s="40">
        <v>470.06666666666661</v>
      </c>
      <c r="K53" s="31">
        <v>463</v>
      </c>
      <c r="L53" s="31">
        <v>454</v>
      </c>
      <c r="M53" s="31">
        <v>40.593020000000003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607.9</v>
      </c>
      <c r="D54" s="40">
        <v>604.44999999999993</v>
      </c>
      <c r="E54" s="40">
        <v>591.94999999999982</v>
      </c>
      <c r="F54" s="40">
        <v>575.99999999999989</v>
      </c>
      <c r="G54" s="40">
        <v>563.49999999999977</v>
      </c>
      <c r="H54" s="40">
        <v>620.39999999999986</v>
      </c>
      <c r="I54" s="40">
        <v>632.90000000000009</v>
      </c>
      <c r="J54" s="40">
        <v>648.84999999999991</v>
      </c>
      <c r="K54" s="31">
        <v>616.95000000000005</v>
      </c>
      <c r="L54" s="31">
        <v>588.5</v>
      </c>
      <c r="M54" s="31">
        <v>285.20159999999998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383.6</v>
      </c>
      <c r="D55" s="40">
        <v>384.45</v>
      </c>
      <c r="E55" s="40">
        <v>382</v>
      </c>
      <c r="F55" s="40">
        <v>380.40000000000003</v>
      </c>
      <c r="G55" s="40">
        <v>377.95000000000005</v>
      </c>
      <c r="H55" s="40">
        <v>386.04999999999995</v>
      </c>
      <c r="I55" s="40">
        <v>388.49999999999989</v>
      </c>
      <c r="J55" s="40">
        <v>390.09999999999991</v>
      </c>
      <c r="K55" s="31">
        <v>386.9</v>
      </c>
      <c r="L55" s="31">
        <v>382.85</v>
      </c>
      <c r="M55" s="31">
        <v>9.4583999999999993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1207.3</v>
      </c>
      <c r="D56" s="40">
        <v>1215.4333333333334</v>
      </c>
      <c r="E56" s="40">
        <v>1194.8666666666668</v>
      </c>
      <c r="F56" s="40">
        <v>1182.4333333333334</v>
      </c>
      <c r="G56" s="40">
        <v>1161.8666666666668</v>
      </c>
      <c r="H56" s="40">
        <v>1227.8666666666668</v>
      </c>
      <c r="I56" s="40">
        <v>1248.4333333333334</v>
      </c>
      <c r="J56" s="40">
        <v>1260.8666666666668</v>
      </c>
      <c r="K56" s="31">
        <v>1236</v>
      </c>
      <c r="L56" s="31">
        <v>1203</v>
      </c>
      <c r="M56" s="31">
        <v>0.51700000000000002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14901.3</v>
      </c>
      <c r="D57" s="40">
        <v>14926.066666666666</v>
      </c>
      <c r="E57" s="40">
        <v>14817.133333333331</v>
      </c>
      <c r="F57" s="40">
        <v>14732.966666666665</v>
      </c>
      <c r="G57" s="40">
        <v>14624.033333333331</v>
      </c>
      <c r="H57" s="40">
        <v>15010.233333333332</v>
      </c>
      <c r="I57" s="40">
        <v>15119.166666666666</v>
      </c>
      <c r="J57" s="40">
        <v>15203.333333333332</v>
      </c>
      <c r="K57" s="31">
        <v>15035</v>
      </c>
      <c r="L57" s="31">
        <v>14841.9</v>
      </c>
      <c r="M57" s="31">
        <v>0.39645999999999998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3604</v>
      </c>
      <c r="D58" s="40">
        <v>3604.7000000000003</v>
      </c>
      <c r="E58" s="40">
        <v>3589.4000000000005</v>
      </c>
      <c r="F58" s="40">
        <v>3574.8</v>
      </c>
      <c r="G58" s="40">
        <v>3559.5000000000005</v>
      </c>
      <c r="H58" s="40">
        <v>3619.3000000000006</v>
      </c>
      <c r="I58" s="40">
        <v>3634.6000000000008</v>
      </c>
      <c r="J58" s="40">
        <v>3649.2000000000007</v>
      </c>
      <c r="K58" s="31">
        <v>3620</v>
      </c>
      <c r="L58" s="31">
        <v>3590.1</v>
      </c>
      <c r="M58" s="31">
        <v>2.5838000000000001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770.55</v>
      </c>
      <c r="D59" s="40">
        <v>775.5</v>
      </c>
      <c r="E59" s="40">
        <v>763.25</v>
      </c>
      <c r="F59" s="40">
        <v>755.95</v>
      </c>
      <c r="G59" s="40">
        <v>743.7</v>
      </c>
      <c r="H59" s="40">
        <v>782.8</v>
      </c>
      <c r="I59" s="40">
        <v>795.05</v>
      </c>
      <c r="J59" s="40">
        <v>802.34999999999991</v>
      </c>
      <c r="K59" s="31">
        <v>787.75</v>
      </c>
      <c r="L59" s="31">
        <v>768.2</v>
      </c>
      <c r="M59" s="31">
        <v>6.9701899999999997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585.79999999999995</v>
      </c>
      <c r="D60" s="40">
        <v>586.85</v>
      </c>
      <c r="E60" s="40">
        <v>581.70000000000005</v>
      </c>
      <c r="F60" s="40">
        <v>577.6</v>
      </c>
      <c r="G60" s="40">
        <v>572.45000000000005</v>
      </c>
      <c r="H60" s="40">
        <v>590.95000000000005</v>
      </c>
      <c r="I60" s="40">
        <v>596.09999999999991</v>
      </c>
      <c r="J60" s="40">
        <v>600.20000000000005</v>
      </c>
      <c r="K60" s="31">
        <v>592</v>
      </c>
      <c r="L60" s="31">
        <v>582.75</v>
      </c>
      <c r="M60" s="31">
        <v>12.680809999999999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157.35</v>
      </c>
      <c r="D61" s="40">
        <v>157.23333333333332</v>
      </c>
      <c r="E61" s="40">
        <v>155.66666666666663</v>
      </c>
      <c r="F61" s="40">
        <v>153.98333333333332</v>
      </c>
      <c r="G61" s="40">
        <v>152.41666666666663</v>
      </c>
      <c r="H61" s="40">
        <v>158.91666666666663</v>
      </c>
      <c r="I61" s="40">
        <v>160.48333333333329</v>
      </c>
      <c r="J61" s="40">
        <v>162.16666666666663</v>
      </c>
      <c r="K61" s="31">
        <v>158.80000000000001</v>
      </c>
      <c r="L61" s="31">
        <v>155.55000000000001</v>
      </c>
      <c r="M61" s="31">
        <v>96.879360000000005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141</v>
      </c>
      <c r="D62" s="40">
        <v>140.79999999999998</v>
      </c>
      <c r="E62" s="40">
        <v>139.89999999999998</v>
      </c>
      <c r="F62" s="40">
        <v>138.79999999999998</v>
      </c>
      <c r="G62" s="40">
        <v>137.89999999999998</v>
      </c>
      <c r="H62" s="40">
        <v>141.89999999999998</v>
      </c>
      <c r="I62" s="40">
        <v>142.80000000000001</v>
      </c>
      <c r="J62" s="40">
        <v>143.89999999999998</v>
      </c>
      <c r="K62" s="31">
        <v>141.69999999999999</v>
      </c>
      <c r="L62" s="31">
        <v>139.69999999999999</v>
      </c>
      <c r="M62" s="31">
        <v>7.8227599999999997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528.79999999999995</v>
      </c>
      <c r="D63" s="40">
        <v>530.30000000000007</v>
      </c>
      <c r="E63" s="40">
        <v>521.10000000000014</v>
      </c>
      <c r="F63" s="40">
        <v>513.40000000000009</v>
      </c>
      <c r="G63" s="40">
        <v>504.20000000000016</v>
      </c>
      <c r="H63" s="40">
        <v>538.00000000000011</v>
      </c>
      <c r="I63" s="40">
        <v>547.20000000000016</v>
      </c>
      <c r="J63" s="40">
        <v>554.90000000000009</v>
      </c>
      <c r="K63" s="31">
        <v>539.5</v>
      </c>
      <c r="L63" s="31">
        <v>522.6</v>
      </c>
      <c r="M63" s="31">
        <v>19.774560000000001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911.3</v>
      </c>
      <c r="D64" s="40">
        <v>919.76666666666677</v>
      </c>
      <c r="E64" s="40">
        <v>900.53333333333353</v>
      </c>
      <c r="F64" s="40">
        <v>889.76666666666677</v>
      </c>
      <c r="G64" s="40">
        <v>870.53333333333353</v>
      </c>
      <c r="H64" s="40">
        <v>930.53333333333353</v>
      </c>
      <c r="I64" s="40">
        <v>949.76666666666688</v>
      </c>
      <c r="J64" s="40">
        <v>960.53333333333353</v>
      </c>
      <c r="K64" s="31">
        <v>939</v>
      </c>
      <c r="L64" s="31">
        <v>909</v>
      </c>
      <c r="M64" s="31">
        <v>97.276730000000001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153.19999999999999</v>
      </c>
      <c r="D65" s="40">
        <v>153.61666666666667</v>
      </c>
      <c r="E65" s="40">
        <v>152.48333333333335</v>
      </c>
      <c r="F65" s="40">
        <v>151.76666666666668</v>
      </c>
      <c r="G65" s="40">
        <v>150.63333333333335</v>
      </c>
      <c r="H65" s="40">
        <v>154.33333333333334</v>
      </c>
      <c r="I65" s="40">
        <v>155.46666666666667</v>
      </c>
      <c r="J65" s="40">
        <v>156.18333333333334</v>
      </c>
      <c r="K65" s="31">
        <v>154.75</v>
      </c>
      <c r="L65" s="31">
        <v>152.9</v>
      </c>
      <c r="M65" s="31">
        <v>8.0183800000000005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146.1</v>
      </c>
      <c r="D66" s="40">
        <v>146.6</v>
      </c>
      <c r="E66" s="40">
        <v>144.75</v>
      </c>
      <c r="F66" s="40">
        <v>143.4</v>
      </c>
      <c r="G66" s="40">
        <v>141.55000000000001</v>
      </c>
      <c r="H66" s="40">
        <v>147.94999999999999</v>
      </c>
      <c r="I66" s="40">
        <v>149.79999999999995</v>
      </c>
      <c r="J66" s="40">
        <v>151.14999999999998</v>
      </c>
      <c r="K66" s="31">
        <v>148.44999999999999</v>
      </c>
      <c r="L66" s="31">
        <v>145.25</v>
      </c>
      <c r="M66" s="31">
        <v>108.12438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4789.6499999999996</v>
      </c>
      <c r="D67" s="40">
        <v>4797.2166666666662</v>
      </c>
      <c r="E67" s="40">
        <v>4754.4333333333325</v>
      </c>
      <c r="F67" s="40">
        <v>4719.2166666666662</v>
      </c>
      <c r="G67" s="40">
        <v>4676.4333333333325</v>
      </c>
      <c r="H67" s="40">
        <v>4832.4333333333325</v>
      </c>
      <c r="I67" s="40">
        <v>4875.2166666666672</v>
      </c>
      <c r="J67" s="40">
        <v>4910.4333333333325</v>
      </c>
      <c r="K67" s="31">
        <v>4840</v>
      </c>
      <c r="L67" s="31">
        <v>4762</v>
      </c>
      <c r="M67" s="31">
        <v>4.0310199999999998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1643.2</v>
      </c>
      <c r="D68" s="40">
        <v>1646.0666666666666</v>
      </c>
      <c r="E68" s="40">
        <v>1637.1333333333332</v>
      </c>
      <c r="F68" s="40">
        <v>1631.0666666666666</v>
      </c>
      <c r="G68" s="40">
        <v>1622.1333333333332</v>
      </c>
      <c r="H68" s="40">
        <v>1652.1333333333332</v>
      </c>
      <c r="I68" s="40">
        <v>1661.0666666666666</v>
      </c>
      <c r="J68" s="40">
        <v>1667.1333333333332</v>
      </c>
      <c r="K68" s="31">
        <v>1655</v>
      </c>
      <c r="L68" s="31">
        <v>1640</v>
      </c>
      <c r="M68" s="31">
        <v>3.7340100000000001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690.35</v>
      </c>
      <c r="D69" s="40">
        <v>694.98333333333323</v>
      </c>
      <c r="E69" s="40">
        <v>683.21666666666647</v>
      </c>
      <c r="F69" s="40">
        <v>676.08333333333326</v>
      </c>
      <c r="G69" s="40">
        <v>664.31666666666649</v>
      </c>
      <c r="H69" s="40">
        <v>702.11666666666645</v>
      </c>
      <c r="I69" s="40">
        <v>713.8833333333331</v>
      </c>
      <c r="J69" s="40">
        <v>721.01666666666642</v>
      </c>
      <c r="K69" s="31">
        <v>706.75</v>
      </c>
      <c r="L69" s="31">
        <v>687.85</v>
      </c>
      <c r="M69" s="31">
        <v>15.800140000000001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858.3</v>
      </c>
      <c r="D70" s="40">
        <v>855.80000000000007</v>
      </c>
      <c r="E70" s="40">
        <v>843.60000000000014</v>
      </c>
      <c r="F70" s="40">
        <v>828.90000000000009</v>
      </c>
      <c r="G70" s="40">
        <v>816.70000000000016</v>
      </c>
      <c r="H70" s="40">
        <v>870.50000000000011</v>
      </c>
      <c r="I70" s="40">
        <v>882.70000000000016</v>
      </c>
      <c r="J70" s="40">
        <v>897.40000000000009</v>
      </c>
      <c r="K70" s="31">
        <v>868</v>
      </c>
      <c r="L70" s="31">
        <v>841.1</v>
      </c>
      <c r="M70" s="31">
        <v>6.7813800000000004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461.15</v>
      </c>
      <c r="D71" s="40">
        <v>463.7166666666667</v>
      </c>
      <c r="E71" s="40">
        <v>455.43333333333339</v>
      </c>
      <c r="F71" s="40">
        <v>449.7166666666667</v>
      </c>
      <c r="G71" s="40">
        <v>441.43333333333339</v>
      </c>
      <c r="H71" s="40">
        <v>469.43333333333339</v>
      </c>
      <c r="I71" s="40">
        <v>477.7166666666667</v>
      </c>
      <c r="J71" s="40">
        <v>483.43333333333339</v>
      </c>
      <c r="K71" s="31">
        <v>472</v>
      </c>
      <c r="L71" s="31">
        <v>458</v>
      </c>
      <c r="M71" s="31">
        <v>7.6921099999999996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900.9</v>
      </c>
      <c r="D72" s="40">
        <v>904.94999999999993</v>
      </c>
      <c r="E72" s="40">
        <v>892.29999999999984</v>
      </c>
      <c r="F72" s="40">
        <v>883.69999999999993</v>
      </c>
      <c r="G72" s="40">
        <v>871.04999999999984</v>
      </c>
      <c r="H72" s="40">
        <v>913.54999999999984</v>
      </c>
      <c r="I72" s="40">
        <v>926.19999999999993</v>
      </c>
      <c r="J72" s="40">
        <v>934.79999999999984</v>
      </c>
      <c r="K72" s="31">
        <v>917.6</v>
      </c>
      <c r="L72" s="31">
        <v>896.35</v>
      </c>
      <c r="M72" s="31">
        <v>6.4616499999999997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342.8</v>
      </c>
      <c r="D73" s="40">
        <v>345.68333333333334</v>
      </c>
      <c r="E73" s="40">
        <v>338.11666666666667</v>
      </c>
      <c r="F73" s="40">
        <v>333.43333333333334</v>
      </c>
      <c r="G73" s="40">
        <v>325.86666666666667</v>
      </c>
      <c r="H73" s="40">
        <v>350.36666666666667</v>
      </c>
      <c r="I73" s="40">
        <v>357.93333333333339</v>
      </c>
      <c r="J73" s="40">
        <v>362.61666666666667</v>
      </c>
      <c r="K73" s="31">
        <v>353.25</v>
      </c>
      <c r="L73" s="31">
        <v>341</v>
      </c>
      <c r="M73" s="31">
        <v>47.416440000000001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585.20000000000005</v>
      </c>
      <c r="D74" s="40">
        <v>588.61666666666667</v>
      </c>
      <c r="E74" s="40">
        <v>580.68333333333339</v>
      </c>
      <c r="F74" s="40">
        <v>576.16666666666674</v>
      </c>
      <c r="G74" s="40">
        <v>568.23333333333346</v>
      </c>
      <c r="H74" s="40">
        <v>593.13333333333333</v>
      </c>
      <c r="I74" s="40">
        <v>601.06666666666649</v>
      </c>
      <c r="J74" s="40">
        <v>605.58333333333326</v>
      </c>
      <c r="K74" s="31">
        <v>596.54999999999995</v>
      </c>
      <c r="L74" s="31">
        <v>584.1</v>
      </c>
      <c r="M74" s="31">
        <v>24.525860000000002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1940.3</v>
      </c>
      <c r="D75" s="40">
        <v>1933.2</v>
      </c>
      <c r="E75" s="40">
        <v>1896.5</v>
      </c>
      <c r="F75" s="40">
        <v>1852.7</v>
      </c>
      <c r="G75" s="40">
        <v>1816</v>
      </c>
      <c r="H75" s="40">
        <v>1977</v>
      </c>
      <c r="I75" s="40">
        <v>2013.7000000000003</v>
      </c>
      <c r="J75" s="40">
        <v>2057.5</v>
      </c>
      <c r="K75" s="31">
        <v>1969.9</v>
      </c>
      <c r="L75" s="31">
        <v>1889.4</v>
      </c>
      <c r="M75" s="31">
        <v>2.7127699999999999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2120.4499999999998</v>
      </c>
      <c r="D76" s="40">
        <v>2127.9833333333331</v>
      </c>
      <c r="E76" s="40">
        <v>2103.4666666666662</v>
      </c>
      <c r="F76" s="40">
        <v>2086.4833333333331</v>
      </c>
      <c r="G76" s="40">
        <v>2061.9666666666662</v>
      </c>
      <c r="H76" s="40">
        <v>2144.9666666666662</v>
      </c>
      <c r="I76" s="40">
        <v>2169.4833333333336</v>
      </c>
      <c r="J76" s="40">
        <v>2186.4666666666662</v>
      </c>
      <c r="K76" s="31">
        <v>2152.5</v>
      </c>
      <c r="L76" s="31">
        <v>2111</v>
      </c>
      <c r="M76" s="31">
        <v>12.898809999999999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202.8</v>
      </c>
      <c r="D77" s="40">
        <v>204.66666666666666</v>
      </c>
      <c r="E77" s="40">
        <v>195.18333333333331</v>
      </c>
      <c r="F77" s="40">
        <v>187.56666666666666</v>
      </c>
      <c r="G77" s="40">
        <v>178.08333333333331</v>
      </c>
      <c r="H77" s="40">
        <v>212.2833333333333</v>
      </c>
      <c r="I77" s="40">
        <v>221.76666666666665</v>
      </c>
      <c r="J77" s="40">
        <v>229.3833333333333</v>
      </c>
      <c r="K77" s="31">
        <v>214.15</v>
      </c>
      <c r="L77" s="31">
        <v>197.05</v>
      </c>
      <c r="M77" s="31">
        <v>14.67046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4916</v>
      </c>
      <c r="D78" s="40">
        <v>4919.666666666667</v>
      </c>
      <c r="E78" s="40">
        <v>4880.3333333333339</v>
      </c>
      <c r="F78" s="40">
        <v>4844.666666666667</v>
      </c>
      <c r="G78" s="40">
        <v>4805.3333333333339</v>
      </c>
      <c r="H78" s="40">
        <v>4955.3333333333339</v>
      </c>
      <c r="I78" s="40">
        <v>4994.6666666666679</v>
      </c>
      <c r="J78" s="40">
        <v>5030.3333333333339</v>
      </c>
      <c r="K78" s="31">
        <v>4959</v>
      </c>
      <c r="L78" s="31">
        <v>4884</v>
      </c>
      <c r="M78" s="31">
        <v>3.1425999999999998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4285.25</v>
      </c>
      <c r="D79" s="40">
        <v>4293.4833333333336</v>
      </c>
      <c r="E79" s="40">
        <v>4252.7666666666673</v>
      </c>
      <c r="F79" s="40">
        <v>4220.2833333333338</v>
      </c>
      <c r="G79" s="40">
        <v>4179.5666666666675</v>
      </c>
      <c r="H79" s="40">
        <v>4325.9666666666672</v>
      </c>
      <c r="I79" s="40">
        <v>4366.6833333333343</v>
      </c>
      <c r="J79" s="40">
        <v>4399.166666666667</v>
      </c>
      <c r="K79" s="31">
        <v>4334.2</v>
      </c>
      <c r="L79" s="31">
        <v>4261</v>
      </c>
      <c r="M79" s="31">
        <v>0.78610000000000002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3963.1</v>
      </c>
      <c r="D80" s="40">
        <v>3967.2833333333333</v>
      </c>
      <c r="E80" s="40">
        <v>3920.5666666666666</v>
      </c>
      <c r="F80" s="40">
        <v>3878.0333333333333</v>
      </c>
      <c r="G80" s="40">
        <v>3831.3166666666666</v>
      </c>
      <c r="H80" s="40">
        <v>4009.8166666666666</v>
      </c>
      <c r="I80" s="40">
        <v>4056.5333333333328</v>
      </c>
      <c r="J80" s="40">
        <v>4099.0666666666666</v>
      </c>
      <c r="K80" s="31">
        <v>4014</v>
      </c>
      <c r="L80" s="31">
        <v>3924.75</v>
      </c>
      <c r="M80" s="31">
        <v>4.9330600000000002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4786.3</v>
      </c>
      <c r="D81" s="40">
        <v>4782.95</v>
      </c>
      <c r="E81" s="40">
        <v>4759.6499999999996</v>
      </c>
      <c r="F81" s="40">
        <v>4733</v>
      </c>
      <c r="G81" s="40">
        <v>4709.7</v>
      </c>
      <c r="H81" s="40">
        <v>4809.5999999999995</v>
      </c>
      <c r="I81" s="40">
        <v>4832.9000000000005</v>
      </c>
      <c r="J81" s="40">
        <v>4859.5499999999993</v>
      </c>
      <c r="K81" s="31">
        <v>4806.25</v>
      </c>
      <c r="L81" s="31">
        <v>4756.3</v>
      </c>
      <c r="M81" s="31">
        <v>3.9963700000000002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2747.35</v>
      </c>
      <c r="D82" s="40">
        <v>2747.1333333333332</v>
      </c>
      <c r="E82" s="40">
        <v>2734.9166666666665</v>
      </c>
      <c r="F82" s="40">
        <v>2722.4833333333331</v>
      </c>
      <c r="G82" s="40">
        <v>2710.2666666666664</v>
      </c>
      <c r="H82" s="40">
        <v>2759.5666666666666</v>
      </c>
      <c r="I82" s="40">
        <v>2771.7833333333338</v>
      </c>
      <c r="J82" s="40">
        <v>2784.2166666666667</v>
      </c>
      <c r="K82" s="31">
        <v>2759.35</v>
      </c>
      <c r="L82" s="31">
        <v>2734.7</v>
      </c>
      <c r="M82" s="31">
        <v>7.9908200000000003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566.04999999999995</v>
      </c>
      <c r="D83" s="40">
        <v>569.43333333333328</v>
      </c>
      <c r="E83" s="40">
        <v>560.66666666666652</v>
      </c>
      <c r="F83" s="40">
        <v>555.28333333333319</v>
      </c>
      <c r="G83" s="40">
        <v>546.51666666666642</v>
      </c>
      <c r="H83" s="40">
        <v>574.81666666666661</v>
      </c>
      <c r="I83" s="40">
        <v>583.58333333333326</v>
      </c>
      <c r="J83" s="40">
        <v>588.9666666666667</v>
      </c>
      <c r="K83" s="31">
        <v>578.20000000000005</v>
      </c>
      <c r="L83" s="31">
        <v>564.04999999999995</v>
      </c>
      <c r="M83" s="31">
        <v>2.6766100000000002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1752.8</v>
      </c>
      <c r="D84" s="40">
        <v>1751.8999999999999</v>
      </c>
      <c r="E84" s="40">
        <v>1741.8999999999996</v>
      </c>
      <c r="F84" s="40">
        <v>1730.9999999999998</v>
      </c>
      <c r="G84" s="40">
        <v>1720.9999999999995</v>
      </c>
      <c r="H84" s="40">
        <v>1762.7999999999997</v>
      </c>
      <c r="I84" s="40">
        <v>1772.8000000000002</v>
      </c>
      <c r="J84" s="40">
        <v>1783.6999999999998</v>
      </c>
      <c r="K84" s="31">
        <v>1761.9</v>
      </c>
      <c r="L84" s="31">
        <v>1741</v>
      </c>
      <c r="M84" s="31">
        <v>0.41413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1199.9000000000001</v>
      </c>
      <c r="D85" s="40">
        <v>1205.8</v>
      </c>
      <c r="E85" s="40">
        <v>1182.0999999999999</v>
      </c>
      <c r="F85" s="40">
        <v>1164.3</v>
      </c>
      <c r="G85" s="40">
        <v>1140.5999999999999</v>
      </c>
      <c r="H85" s="40">
        <v>1223.5999999999999</v>
      </c>
      <c r="I85" s="40">
        <v>1247.3000000000002</v>
      </c>
      <c r="J85" s="40">
        <v>1265.0999999999999</v>
      </c>
      <c r="K85" s="31">
        <v>1229.5</v>
      </c>
      <c r="L85" s="31">
        <v>1188</v>
      </c>
      <c r="M85" s="31">
        <v>20.753530000000001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171.95</v>
      </c>
      <c r="D86" s="40">
        <v>172.31666666666669</v>
      </c>
      <c r="E86" s="40">
        <v>171.23333333333338</v>
      </c>
      <c r="F86" s="40">
        <v>170.51666666666668</v>
      </c>
      <c r="G86" s="40">
        <v>169.43333333333337</v>
      </c>
      <c r="H86" s="40">
        <v>173.03333333333339</v>
      </c>
      <c r="I86" s="40">
        <v>174.1166666666667</v>
      </c>
      <c r="J86" s="40">
        <v>174.8333333333334</v>
      </c>
      <c r="K86" s="31">
        <v>173.4</v>
      </c>
      <c r="L86" s="31">
        <v>171.6</v>
      </c>
      <c r="M86" s="31">
        <v>30.315989999999999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87.15</v>
      </c>
      <c r="D87" s="40">
        <v>86.783333333333346</v>
      </c>
      <c r="E87" s="40">
        <v>86.166666666666686</v>
      </c>
      <c r="F87" s="40">
        <v>85.183333333333337</v>
      </c>
      <c r="G87" s="40">
        <v>84.566666666666677</v>
      </c>
      <c r="H87" s="40">
        <v>87.766666666666694</v>
      </c>
      <c r="I87" s="40">
        <v>88.38333333333334</v>
      </c>
      <c r="J87" s="40">
        <v>89.366666666666703</v>
      </c>
      <c r="K87" s="31">
        <v>87.4</v>
      </c>
      <c r="L87" s="31">
        <v>85.8</v>
      </c>
      <c r="M87" s="31">
        <v>165.82952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245.15</v>
      </c>
      <c r="D88" s="40">
        <v>245.23333333333335</v>
      </c>
      <c r="E88" s="40">
        <v>242.51666666666671</v>
      </c>
      <c r="F88" s="40">
        <v>239.88333333333335</v>
      </c>
      <c r="G88" s="40">
        <v>237.16666666666671</v>
      </c>
      <c r="H88" s="40">
        <v>247.8666666666667</v>
      </c>
      <c r="I88" s="40">
        <v>250.58333333333334</v>
      </c>
      <c r="J88" s="40">
        <v>253.2166666666667</v>
      </c>
      <c r="K88" s="31">
        <v>247.95</v>
      </c>
      <c r="L88" s="31">
        <v>242.6</v>
      </c>
      <c r="M88" s="31">
        <v>10.79261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148.75</v>
      </c>
      <c r="D89" s="40">
        <v>149.20000000000002</v>
      </c>
      <c r="E89" s="40">
        <v>144.45000000000005</v>
      </c>
      <c r="F89" s="40">
        <v>140.15000000000003</v>
      </c>
      <c r="G89" s="40">
        <v>135.40000000000006</v>
      </c>
      <c r="H89" s="40">
        <v>153.50000000000003</v>
      </c>
      <c r="I89" s="40">
        <v>158.24999999999997</v>
      </c>
      <c r="J89" s="40">
        <v>162.55000000000001</v>
      </c>
      <c r="K89" s="31">
        <v>153.94999999999999</v>
      </c>
      <c r="L89" s="31">
        <v>144.9</v>
      </c>
      <c r="M89" s="31">
        <v>635.12833999999998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28.85</v>
      </c>
      <c r="D90" s="40">
        <v>28.833333333333332</v>
      </c>
      <c r="E90" s="40">
        <v>28.516666666666666</v>
      </c>
      <c r="F90" s="40">
        <v>28.183333333333334</v>
      </c>
      <c r="G90" s="40">
        <v>27.866666666666667</v>
      </c>
      <c r="H90" s="40">
        <v>29.166666666666664</v>
      </c>
      <c r="I90" s="40">
        <v>29.483333333333334</v>
      </c>
      <c r="J90" s="40">
        <v>29.816666666666663</v>
      </c>
      <c r="K90" s="31">
        <v>29.15</v>
      </c>
      <c r="L90" s="31">
        <v>28.5</v>
      </c>
      <c r="M90" s="31">
        <v>131.1294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3990.25</v>
      </c>
      <c r="D91" s="40">
        <v>4007.0833333333335</v>
      </c>
      <c r="E91" s="40">
        <v>3945.166666666667</v>
      </c>
      <c r="F91" s="40">
        <v>3900.0833333333335</v>
      </c>
      <c r="G91" s="40">
        <v>3838.166666666667</v>
      </c>
      <c r="H91" s="40">
        <v>4052.166666666667</v>
      </c>
      <c r="I91" s="40">
        <v>4114.0833333333339</v>
      </c>
      <c r="J91" s="40">
        <v>4159.166666666667</v>
      </c>
      <c r="K91" s="31">
        <v>4069</v>
      </c>
      <c r="L91" s="31">
        <v>3962</v>
      </c>
      <c r="M91" s="31">
        <v>1.843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596.45000000000005</v>
      </c>
      <c r="D92" s="40">
        <v>595.06666666666672</v>
      </c>
      <c r="E92" s="40">
        <v>584.38333333333344</v>
      </c>
      <c r="F92" s="40">
        <v>572.31666666666672</v>
      </c>
      <c r="G92" s="40">
        <v>561.63333333333344</v>
      </c>
      <c r="H92" s="40">
        <v>607.13333333333344</v>
      </c>
      <c r="I92" s="40">
        <v>617.81666666666661</v>
      </c>
      <c r="J92" s="40">
        <v>629.88333333333344</v>
      </c>
      <c r="K92" s="31">
        <v>605.75</v>
      </c>
      <c r="L92" s="31">
        <v>583</v>
      </c>
      <c r="M92" s="31">
        <v>34.065539999999999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694.55</v>
      </c>
      <c r="D93" s="40">
        <v>694.98333333333323</v>
      </c>
      <c r="E93" s="40">
        <v>685.96666666666647</v>
      </c>
      <c r="F93" s="40">
        <v>677.38333333333321</v>
      </c>
      <c r="G93" s="40">
        <v>668.36666666666645</v>
      </c>
      <c r="H93" s="40">
        <v>703.56666666666649</v>
      </c>
      <c r="I93" s="40">
        <v>712.58333333333314</v>
      </c>
      <c r="J93" s="40">
        <v>721.16666666666652</v>
      </c>
      <c r="K93" s="31">
        <v>704</v>
      </c>
      <c r="L93" s="31">
        <v>686.4</v>
      </c>
      <c r="M93" s="31">
        <v>1.0856600000000001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972.25</v>
      </c>
      <c r="D94" s="40">
        <v>976.4</v>
      </c>
      <c r="E94" s="40">
        <v>965.09999999999991</v>
      </c>
      <c r="F94" s="40">
        <v>957.94999999999993</v>
      </c>
      <c r="G94" s="40">
        <v>946.64999999999986</v>
      </c>
      <c r="H94" s="40">
        <v>983.55</v>
      </c>
      <c r="I94" s="40">
        <v>994.84999999999991</v>
      </c>
      <c r="J94" s="40">
        <v>1002</v>
      </c>
      <c r="K94" s="31">
        <v>987.7</v>
      </c>
      <c r="L94" s="31">
        <v>969.25</v>
      </c>
      <c r="M94" s="31">
        <v>5.8102900000000002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590.70000000000005</v>
      </c>
      <c r="D95" s="40">
        <v>598.44999999999993</v>
      </c>
      <c r="E95" s="40">
        <v>579.24999999999989</v>
      </c>
      <c r="F95" s="40">
        <v>567.79999999999995</v>
      </c>
      <c r="G95" s="40">
        <v>548.59999999999991</v>
      </c>
      <c r="H95" s="40">
        <v>609.89999999999986</v>
      </c>
      <c r="I95" s="40">
        <v>629.09999999999991</v>
      </c>
      <c r="J95" s="40">
        <v>640.54999999999984</v>
      </c>
      <c r="K95" s="31">
        <v>617.65</v>
      </c>
      <c r="L95" s="31">
        <v>587</v>
      </c>
      <c r="M95" s="31">
        <v>6.0656499999999998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1582.6</v>
      </c>
      <c r="D96" s="40">
        <v>1595.8166666666666</v>
      </c>
      <c r="E96" s="40">
        <v>1565.5333333333333</v>
      </c>
      <c r="F96" s="40">
        <v>1548.4666666666667</v>
      </c>
      <c r="G96" s="40">
        <v>1518.1833333333334</v>
      </c>
      <c r="H96" s="40">
        <v>1612.8833333333332</v>
      </c>
      <c r="I96" s="40">
        <v>1643.1666666666665</v>
      </c>
      <c r="J96" s="40">
        <v>1660.2333333333331</v>
      </c>
      <c r="K96" s="31">
        <v>1626.1</v>
      </c>
      <c r="L96" s="31">
        <v>1578.75</v>
      </c>
      <c r="M96" s="31">
        <v>4.7349699999999997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1531</v>
      </c>
      <c r="D97" s="40">
        <v>1534.8999999999999</v>
      </c>
      <c r="E97" s="40">
        <v>1516.2999999999997</v>
      </c>
      <c r="F97" s="40">
        <v>1501.6</v>
      </c>
      <c r="G97" s="40">
        <v>1482.9999999999998</v>
      </c>
      <c r="H97" s="40">
        <v>1549.5999999999997</v>
      </c>
      <c r="I97" s="40">
        <v>1568.1999999999996</v>
      </c>
      <c r="J97" s="40">
        <v>1582.8999999999996</v>
      </c>
      <c r="K97" s="31">
        <v>1553.5</v>
      </c>
      <c r="L97" s="31">
        <v>1520.2</v>
      </c>
      <c r="M97" s="31">
        <v>6.8567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737.4</v>
      </c>
      <c r="D98" s="40">
        <v>751.4666666666667</v>
      </c>
      <c r="E98" s="40">
        <v>719.93333333333339</v>
      </c>
      <c r="F98" s="40">
        <v>702.4666666666667</v>
      </c>
      <c r="G98" s="40">
        <v>670.93333333333339</v>
      </c>
      <c r="H98" s="40">
        <v>768.93333333333339</v>
      </c>
      <c r="I98" s="40">
        <v>800.4666666666667</v>
      </c>
      <c r="J98" s="40">
        <v>817.93333333333339</v>
      </c>
      <c r="K98" s="31">
        <v>783</v>
      </c>
      <c r="L98" s="31">
        <v>734</v>
      </c>
      <c r="M98" s="31">
        <v>52.32499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336</v>
      </c>
      <c r="D99" s="40">
        <v>337.5</v>
      </c>
      <c r="E99" s="40">
        <v>331.5</v>
      </c>
      <c r="F99" s="40">
        <v>327</v>
      </c>
      <c r="G99" s="40">
        <v>321</v>
      </c>
      <c r="H99" s="40">
        <v>342</v>
      </c>
      <c r="I99" s="40">
        <v>348</v>
      </c>
      <c r="J99" s="40">
        <v>352.5</v>
      </c>
      <c r="K99" s="31">
        <v>343.5</v>
      </c>
      <c r="L99" s="31">
        <v>333</v>
      </c>
      <c r="M99" s="31">
        <v>8.3567499999999999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1049.95</v>
      </c>
      <c r="D100" s="40">
        <v>1054.3166666666666</v>
      </c>
      <c r="E100" s="40">
        <v>1038.6333333333332</v>
      </c>
      <c r="F100" s="40">
        <v>1027.3166666666666</v>
      </c>
      <c r="G100" s="40">
        <v>1011.6333333333332</v>
      </c>
      <c r="H100" s="40">
        <v>1065.6333333333332</v>
      </c>
      <c r="I100" s="40">
        <v>1081.3166666666666</v>
      </c>
      <c r="J100" s="40">
        <v>1092.6333333333332</v>
      </c>
      <c r="K100" s="31">
        <v>1070</v>
      </c>
      <c r="L100" s="31">
        <v>1043</v>
      </c>
      <c r="M100" s="31">
        <v>115.84782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2923.05</v>
      </c>
      <c r="D101" s="40">
        <v>2916.6833333333329</v>
      </c>
      <c r="E101" s="40">
        <v>2904.3666666666659</v>
      </c>
      <c r="F101" s="40">
        <v>2885.6833333333329</v>
      </c>
      <c r="G101" s="40">
        <v>2873.3666666666659</v>
      </c>
      <c r="H101" s="40">
        <v>2935.3666666666659</v>
      </c>
      <c r="I101" s="40">
        <v>2947.6833333333325</v>
      </c>
      <c r="J101" s="40">
        <v>2966.3666666666659</v>
      </c>
      <c r="K101" s="31">
        <v>2929</v>
      </c>
      <c r="L101" s="31">
        <v>2898</v>
      </c>
      <c r="M101" s="31">
        <v>1.34904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1492.65</v>
      </c>
      <c r="D102" s="40">
        <v>1488.8833333333332</v>
      </c>
      <c r="E102" s="40">
        <v>1477.7666666666664</v>
      </c>
      <c r="F102" s="40">
        <v>1462.8833333333332</v>
      </c>
      <c r="G102" s="40">
        <v>1451.7666666666664</v>
      </c>
      <c r="H102" s="40">
        <v>1503.7666666666664</v>
      </c>
      <c r="I102" s="40">
        <v>1514.8833333333332</v>
      </c>
      <c r="J102" s="40">
        <v>1529.7666666666664</v>
      </c>
      <c r="K102" s="31">
        <v>1500</v>
      </c>
      <c r="L102" s="31">
        <v>1474</v>
      </c>
      <c r="M102" s="31">
        <v>66.696349999999995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673.4</v>
      </c>
      <c r="D103" s="40">
        <v>672.63333333333333</v>
      </c>
      <c r="E103" s="40">
        <v>669.76666666666665</v>
      </c>
      <c r="F103" s="40">
        <v>666.13333333333333</v>
      </c>
      <c r="G103" s="40">
        <v>663.26666666666665</v>
      </c>
      <c r="H103" s="40">
        <v>676.26666666666665</v>
      </c>
      <c r="I103" s="40">
        <v>679.13333333333321</v>
      </c>
      <c r="J103" s="40">
        <v>682.76666666666665</v>
      </c>
      <c r="K103" s="31">
        <v>675.5</v>
      </c>
      <c r="L103" s="31">
        <v>669</v>
      </c>
      <c r="M103" s="31">
        <v>17.49643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1232.9000000000001</v>
      </c>
      <c r="D104" s="40">
        <v>1236.2833333333335</v>
      </c>
      <c r="E104" s="40">
        <v>1212.616666666667</v>
      </c>
      <c r="F104" s="40">
        <v>1192.3333333333335</v>
      </c>
      <c r="G104" s="40">
        <v>1168.666666666667</v>
      </c>
      <c r="H104" s="40">
        <v>1256.5666666666671</v>
      </c>
      <c r="I104" s="40">
        <v>1280.2333333333336</v>
      </c>
      <c r="J104" s="40">
        <v>1300.5166666666671</v>
      </c>
      <c r="K104" s="31">
        <v>1259.95</v>
      </c>
      <c r="L104" s="31">
        <v>1216</v>
      </c>
      <c r="M104" s="31">
        <v>29.219919999999998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2833.8</v>
      </c>
      <c r="D105" s="40">
        <v>2832.1833333333329</v>
      </c>
      <c r="E105" s="40">
        <v>2813.3166666666657</v>
      </c>
      <c r="F105" s="40">
        <v>2792.8333333333326</v>
      </c>
      <c r="G105" s="40">
        <v>2773.9666666666653</v>
      </c>
      <c r="H105" s="40">
        <v>2852.6666666666661</v>
      </c>
      <c r="I105" s="40">
        <v>2871.5333333333338</v>
      </c>
      <c r="J105" s="40">
        <v>2892.0166666666664</v>
      </c>
      <c r="K105" s="31">
        <v>2851.05</v>
      </c>
      <c r="L105" s="31">
        <v>2811.7</v>
      </c>
      <c r="M105" s="31">
        <v>4.4552899999999998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442.15</v>
      </c>
      <c r="D106" s="40">
        <v>445.76666666666665</v>
      </c>
      <c r="E106" s="40">
        <v>435.68333333333328</v>
      </c>
      <c r="F106" s="40">
        <v>429.21666666666664</v>
      </c>
      <c r="G106" s="40">
        <v>419.13333333333327</v>
      </c>
      <c r="H106" s="40">
        <v>452.23333333333329</v>
      </c>
      <c r="I106" s="40">
        <v>462.31666666666666</v>
      </c>
      <c r="J106" s="40">
        <v>468.7833333333333</v>
      </c>
      <c r="K106" s="31">
        <v>455.85</v>
      </c>
      <c r="L106" s="31">
        <v>439.3</v>
      </c>
      <c r="M106" s="31">
        <v>180.59875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1079.75</v>
      </c>
      <c r="D107" s="40">
        <v>1080.0999999999999</v>
      </c>
      <c r="E107" s="40">
        <v>1070.7499999999998</v>
      </c>
      <c r="F107" s="40">
        <v>1061.7499999999998</v>
      </c>
      <c r="G107" s="40">
        <v>1052.3999999999996</v>
      </c>
      <c r="H107" s="40">
        <v>1089.0999999999999</v>
      </c>
      <c r="I107" s="40">
        <v>1098.4500000000003</v>
      </c>
      <c r="J107" s="40">
        <v>1107.45</v>
      </c>
      <c r="K107" s="31">
        <v>1089.45</v>
      </c>
      <c r="L107" s="31">
        <v>1071.0999999999999</v>
      </c>
      <c r="M107" s="31">
        <v>1.11341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264.95</v>
      </c>
      <c r="D108" s="40">
        <v>266.63333333333333</v>
      </c>
      <c r="E108" s="40">
        <v>262.71666666666664</v>
      </c>
      <c r="F108" s="40">
        <v>260.48333333333329</v>
      </c>
      <c r="G108" s="40">
        <v>256.56666666666661</v>
      </c>
      <c r="H108" s="40">
        <v>268.86666666666667</v>
      </c>
      <c r="I108" s="40">
        <v>272.78333333333342</v>
      </c>
      <c r="J108" s="40">
        <v>275.01666666666671</v>
      </c>
      <c r="K108" s="31">
        <v>270.55</v>
      </c>
      <c r="L108" s="31">
        <v>264.39999999999998</v>
      </c>
      <c r="M108" s="31">
        <v>35.846620000000001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2371.5</v>
      </c>
      <c r="D109" s="40">
        <v>2369.9166666666665</v>
      </c>
      <c r="E109" s="40">
        <v>2359.083333333333</v>
      </c>
      <c r="F109" s="40">
        <v>2346.6666666666665</v>
      </c>
      <c r="G109" s="40">
        <v>2335.833333333333</v>
      </c>
      <c r="H109" s="40">
        <v>2382.333333333333</v>
      </c>
      <c r="I109" s="40">
        <v>2393.1666666666661</v>
      </c>
      <c r="J109" s="40">
        <v>2405.583333333333</v>
      </c>
      <c r="K109" s="31">
        <v>2380.75</v>
      </c>
      <c r="L109" s="31">
        <v>2357.5</v>
      </c>
      <c r="M109" s="31">
        <v>14.326610000000001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318.39999999999998</v>
      </c>
      <c r="D110" s="40">
        <v>319.86666666666662</v>
      </c>
      <c r="E110" s="40">
        <v>316.53333333333325</v>
      </c>
      <c r="F110" s="40">
        <v>314.66666666666663</v>
      </c>
      <c r="G110" s="40">
        <v>311.33333333333326</v>
      </c>
      <c r="H110" s="40">
        <v>321.73333333333323</v>
      </c>
      <c r="I110" s="40">
        <v>325.06666666666661</v>
      </c>
      <c r="J110" s="40">
        <v>326.93333333333322</v>
      </c>
      <c r="K110" s="31">
        <v>323.2</v>
      </c>
      <c r="L110" s="31">
        <v>318</v>
      </c>
      <c r="M110" s="31">
        <v>4.8116000000000003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2628.1</v>
      </c>
      <c r="D111" s="40">
        <v>2640.8333333333335</v>
      </c>
      <c r="E111" s="40">
        <v>2608.666666666667</v>
      </c>
      <c r="F111" s="40">
        <v>2589.2333333333336</v>
      </c>
      <c r="G111" s="40">
        <v>2557.0666666666671</v>
      </c>
      <c r="H111" s="40">
        <v>2660.2666666666669</v>
      </c>
      <c r="I111" s="40">
        <v>2692.4333333333338</v>
      </c>
      <c r="J111" s="40">
        <v>2711.8666666666668</v>
      </c>
      <c r="K111" s="31">
        <v>2673</v>
      </c>
      <c r="L111" s="31">
        <v>2621.4</v>
      </c>
      <c r="M111" s="31">
        <v>21.397639999999999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697.65</v>
      </c>
      <c r="D112" s="40">
        <v>699.78333333333342</v>
      </c>
      <c r="E112" s="40">
        <v>693.56666666666683</v>
      </c>
      <c r="F112" s="40">
        <v>689.48333333333346</v>
      </c>
      <c r="G112" s="40">
        <v>683.26666666666688</v>
      </c>
      <c r="H112" s="40">
        <v>703.86666666666679</v>
      </c>
      <c r="I112" s="40">
        <v>710.08333333333326</v>
      </c>
      <c r="J112" s="40">
        <v>714.16666666666674</v>
      </c>
      <c r="K112" s="31">
        <v>706</v>
      </c>
      <c r="L112" s="31">
        <v>695.7</v>
      </c>
      <c r="M112" s="31">
        <v>147.01948999999999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1445.9</v>
      </c>
      <c r="D113" s="40">
        <v>1448.05</v>
      </c>
      <c r="E113" s="40">
        <v>1438.35</v>
      </c>
      <c r="F113" s="40">
        <v>1430.8</v>
      </c>
      <c r="G113" s="40">
        <v>1421.1</v>
      </c>
      <c r="H113" s="40">
        <v>1455.6</v>
      </c>
      <c r="I113" s="40">
        <v>1465.3000000000002</v>
      </c>
      <c r="J113" s="40">
        <v>1472.85</v>
      </c>
      <c r="K113" s="31">
        <v>1457.75</v>
      </c>
      <c r="L113" s="31">
        <v>1440.5</v>
      </c>
      <c r="M113" s="31">
        <v>4.1440400000000004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650.95000000000005</v>
      </c>
      <c r="D114" s="40">
        <v>651.5</v>
      </c>
      <c r="E114" s="40">
        <v>646.25</v>
      </c>
      <c r="F114" s="40">
        <v>641.54999999999995</v>
      </c>
      <c r="G114" s="40">
        <v>636.29999999999995</v>
      </c>
      <c r="H114" s="40">
        <v>656.2</v>
      </c>
      <c r="I114" s="40">
        <v>661.45</v>
      </c>
      <c r="J114" s="40">
        <v>666.15000000000009</v>
      </c>
      <c r="K114" s="31">
        <v>656.75</v>
      </c>
      <c r="L114" s="31">
        <v>646.79999999999995</v>
      </c>
      <c r="M114" s="31">
        <v>7.3694800000000003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708.8</v>
      </c>
      <c r="D115" s="40">
        <v>714.08333333333337</v>
      </c>
      <c r="E115" s="40">
        <v>700.7166666666667</v>
      </c>
      <c r="F115" s="40">
        <v>692.63333333333333</v>
      </c>
      <c r="G115" s="40">
        <v>679.26666666666665</v>
      </c>
      <c r="H115" s="40">
        <v>722.16666666666674</v>
      </c>
      <c r="I115" s="40">
        <v>735.5333333333333</v>
      </c>
      <c r="J115" s="40">
        <v>743.61666666666679</v>
      </c>
      <c r="K115" s="31">
        <v>727.45</v>
      </c>
      <c r="L115" s="31">
        <v>706</v>
      </c>
      <c r="M115" s="31">
        <v>5.7692399999999999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49.2</v>
      </c>
      <c r="D116" s="40">
        <v>48.949999999999996</v>
      </c>
      <c r="E116" s="40">
        <v>48.349999999999994</v>
      </c>
      <c r="F116" s="40">
        <v>47.5</v>
      </c>
      <c r="G116" s="40">
        <v>46.9</v>
      </c>
      <c r="H116" s="40">
        <v>49.79999999999999</v>
      </c>
      <c r="I116" s="40">
        <v>50.4</v>
      </c>
      <c r="J116" s="40">
        <v>51.249999999999986</v>
      </c>
      <c r="K116" s="31">
        <v>49.55</v>
      </c>
      <c r="L116" s="31">
        <v>48.1</v>
      </c>
      <c r="M116" s="31">
        <v>498.50351999999998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214.25</v>
      </c>
      <c r="D117" s="40">
        <v>214.28333333333333</v>
      </c>
      <c r="E117" s="40">
        <v>212.56666666666666</v>
      </c>
      <c r="F117" s="40">
        <v>210.88333333333333</v>
      </c>
      <c r="G117" s="40">
        <v>209.16666666666666</v>
      </c>
      <c r="H117" s="40">
        <v>215.96666666666667</v>
      </c>
      <c r="I117" s="40">
        <v>217.68333333333331</v>
      </c>
      <c r="J117" s="40">
        <v>219.36666666666667</v>
      </c>
      <c r="K117" s="31">
        <v>216</v>
      </c>
      <c r="L117" s="31">
        <v>212.6</v>
      </c>
      <c r="M117" s="31">
        <v>235.81637000000001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271.10000000000002</v>
      </c>
      <c r="D118" s="40">
        <v>272.56666666666666</v>
      </c>
      <c r="E118" s="40">
        <v>267.73333333333335</v>
      </c>
      <c r="F118" s="40">
        <v>264.36666666666667</v>
      </c>
      <c r="G118" s="40">
        <v>259.53333333333336</v>
      </c>
      <c r="H118" s="40">
        <v>275.93333333333334</v>
      </c>
      <c r="I118" s="40">
        <v>280.76666666666671</v>
      </c>
      <c r="J118" s="40">
        <v>284.13333333333333</v>
      </c>
      <c r="K118" s="31">
        <v>277.39999999999998</v>
      </c>
      <c r="L118" s="31">
        <v>269.2</v>
      </c>
      <c r="M118" s="31">
        <v>93.010279999999995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7353.9</v>
      </c>
      <c r="D119" s="40">
        <v>7360.45</v>
      </c>
      <c r="E119" s="40">
        <v>7283.45</v>
      </c>
      <c r="F119" s="40">
        <v>7213</v>
      </c>
      <c r="G119" s="40">
        <v>7136</v>
      </c>
      <c r="H119" s="40">
        <v>7430.9</v>
      </c>
      <c r="I119" s="40">
        <v>7507.9</v>
      </c>
      <c r="J119" s="40">
        <v>7578.3499999999995</v>
      </c>
      <c r="K119" s="31">
        <v>7437.45</v>
      </c>
      <c r="L119" s="31">
        <v>7290</v>
      </c>
      <c r="M119" s="31">
        <v>0.25734000000000001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144.9</v>
      </c>
      <c r="D120" s="40">
        <v>145.26666666666665</v>
      </c>
      <c r="E120" s="40">
        <v>144.0333333333333</v>
      </c>
      <c r="F120" s="40">
        <v>143.16666666666666</v>
      </c>
      <c r="G120" s="40">
        <v>141.93333333333331</v>
      </c>
      <c r="H120" s="40">
        <v>146.1333333333333</v>
      </c>
      <c r="I120" s="40">
        <v>147.36666666666665</v>
      </c>
      <c r="J120" s="40">
        <v>148.23333333333329</v>
      </c>
      <c r="K120" s="31">
        <v>146.5</v>
      </c>
      <c r="L120" s="31">
        <v>144.4</v>
      </c>
      <c r="M120" s="31">
        <v>8.9322800000000004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105.9</v>
      </c>
      <c r="D121" s="40">
        <v>105.31666666666666</v>
      </c>
      <c r="E121" s="40">
        <v>104.38333333333333</v>
      </c>
      <c r="F121" s="40">
        <v>102.86666666666666</v>
      </c>
      <c r="G121" s="40">
        <v>101.93333333333332</v>
      </c>
      <c r="H121" s="40">
        <v>106.83333333333333</v>
      </c>
      <c r="I121" s="40">
        <v>107.76666666666667</v>
      </c>
      <c r="J121" s="40">
        <v>109.28333333333333</v>
      </c>
      <c r="K121" s="31">
        <v>106.25</v>
      </c>
      <c r="L121" s="31">
        <v>103.8</v>
      </c>
      <c r="M121" s="31">
        <v>92.02543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2487.6</v>
      </c>
      <c r="D122" s="40">
        <v>2488.7000000000003</v>
      </c>
      <c r="E122" s="40">
        <v>2472.8000000000006</v>
      </c>
      <c r="F122" s="40">
        <v>2458.0000000000005</v>
      </c>
      <c r="G122" s="40">
        <v>2442.1000000000008</v>
      </c>
      <c r="H122" s="40">
        <v>2503.5000000000005</v>
      </c>
      <c r="I122" s="40">
        <v>2519.4</v>
      </c>
      <c r="J122" s="40">
        <v>2534.2000000000003</v>
      </c>
      <c r="K122" s="31">
        <v>2504.6</v>
      </c>
      <c r="L122" s="31">
        <v>2473.9</v>
      </c>
      <c r="M122" s="31">
        <v>7.10663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535.20000000000005</v>
      </c>
      <c r="D123" s="40">
        <v>537.25000000000011</v>
      </c>
      <c r="E123" s="40">
        <v>532.1500000000002</v>
      </c>
      <c r="F123" s="40">
        <v>529.10000000000014</v>
      </c>
      <c r="G123" s="40">
        <v>524.00000000000023</v>
      </c>
      <c r="H123" s="40">
        <v>540.30000000000018</v>
      </c>
      <c r="I123" s="40">
        <v>545.40000000000009</v>
      </c>
      <c r="J123" s="40">
        <v>548.45000000000016</v>
      </c>
      <c r="K123" s="31">
        <v>542.35</v>
      </c>
      <c r="L123" s="31">
        <v>534.20000000000005</v>
      </c>
      <c r="M123" s="31">
        <v>9.4958399999999994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213.05</v>
      </c>
      <c r="D124" s="40">
        <v>213.9</v>
      </c>
      <c r="E124" s="40">
        <v>210.65</v>
      </c>
      <c r="F124" s="40">
        <v>208.25</v>
      </c>
      <c r="G124" s="40">
        <v>205</v>
      </c>
      <c r="H124" s="40">
        <v>216.3</v>
      </c>
      <c r="I124" s="40">
        <v>219.55</v>
      </c>
      <c r="J124" s="40">
        <v>221.95000000000002</v>
      </c>
      <c r="K124" s="31">
        <v>217.15</v>
      </c>
      <c r="L124" s="31">
        <v>211.5</v>
      </c>
      <c r="M124" s="31">
        <v>49.23648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1029.5</v>
      </c>
      <c r="D125" s="40">
        <v>1020.5666666666666</v>
      </c>
      <c r="E125" s="40">
        <v>1007.1333333333332</v>
      </c>
      <c r="F125" s="40">
        <v>984.76666666666665</v>
      </c>
      <c r="G125" s="40">
        <v>971.33333333333326</v>
      </c>
      <c r="H125" s="40">
        <v>1042.9333333333332</v>
      </c>
      <c r="I125" s="40">
        <v>1056.3666666666666</v>
      </c>
      <c r="J125" s="40">
        <v>1078.7333333333331</v>
      </c>
      <c r="K125" s="31">
        <v>1034</v>
      </c>
      <c r="L125" s="31">
        <v>998.2</v>
      </c>
      <c r="M125" s="31">
        <v>76.094480000000004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5390.75</v>
      </c>
      <c r="D126" s="40">
        <v>5365.7333333333336</v>
      </c>
      <c r="E126" s="40">
        <v>5332.0166666666673</v>
      </c>
      <c r="F126" s="40">
        <v>5273.2833333333338</v>
      </c>
      <c r="G126" s="40">
        <v>5239.5666666666675</v>
      </c>
      <c r="H126" s="40">
        <v>5424.4666666666672</v>
      </c>
      <c r="I126" s="40">
        <v>5458.1833333333343</v>
      </c>
      <c r="J126" s="40">
        <v>5516.916666666667</v>
      </c>
      <c r="K126" s="31">
        <v>5399.45</v>
      </c>
      <c r="L126" s="31">
        <v>5307</v>
      </c>
      <c r="M126" s="31">
        <v>2.1914600000000002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1650.2</v>
      </c>
      <c r="D127" s="40">
        <v>1651.6166666666668</v>
      </c>
      <c r="E127" s="40">
        <v>1642.5833333333335</v>
      </c>
      <c r="F127" s="40">
        <v>1634.9666666666667</v>
      </c>
      <c r="G127" s="40">
        <v>1625.9333333333334</v>
      </c>
      <c r="H127" s="40">
        <v>1659.2333333333336</v>
      </c>
      <c r="I127" s="40">
        <v>1668.2666666666669</v>
      </c>
      <c r="J127" s="40">
        <v>1675.8833333333337</v>
      </c>
      <c r="K127" s="31">
        <v>1660.65</v>
      </c>
      <c r="L127" s="31">
        <v>1644</v>
      </c>
      <c r="M127" s="31">
        <v>37.548549999999999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1646.5</v>
      </c>
      <c r="D128" s="40">
        <v>1649.8666666666668</v>
      </c>
      <c r="E128" s="40">
        <v>1637.7833333333335</v>
      </c>
      <c r="F128" s="40">
        <v>1629.0666666666668</v>
      </c>
      <c r="G128" s="40">
        <v>1616.9833333333336</v>
      </c>
      <c r="H128" s="40">
        <v>1658.5833333333335</v>
      </c>
      <c r="I128" s="40">
        <v>1670.6666666666665</v>
      </c>
      <c r="J128" s="40">
        <v>1679.3833333333334</v>
      </c>
      <c r="K128" s="31">
        <v>1661.95</v>
      </c>
      <c r="L128" s="31">
        <v>1641.15</v>
      </c>
      <c r="M128" s="31">
        <v>2.9243000000000001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2171.35</v>
      </c>
      <c r="D129" s="40">
        <v>2145.4666666666667</v>
      </c>
      <c r="E129" s="40">
        <v>2110.9333333333334</v>
      </c>
      <c r="F129" s="40">
        <v>2050.5166666666669</v>
      </c>
      <c r="G129" s="40">
        <v>2015.9833333333336</v>
      </c>
      <c r="H129" s="40">
        <v>2205.8833333333332</v>
      </c>
      <c r="I129" s="40">
        <v>2240.416666666667</v>
      </c>
      <c r="J129" s="40">
        <v>2300.833333333333</v>
      </c>
      <c r="K129" s="31">
        <v>2180</v>
      </c>
      <c r="L129" s="31">
        <v>2085.0500000000002</v>
      </c>
      <c r="M129" s="31">
        <v>2.7974399999999999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248.85</v>
      </c>
      <c r="D130" s="40">
        <v>248.4</v>
      </c>
      <c r="E130" s="40">
        <v>245.25</v>
      </c>
      <c r="F130" s="40">
        <v>241.65</v>
      </c>
      <c r="G130" s="40">
        <v>238.5</v>
      </c>
      <c r="H130" s="40">
        <v>252</v>
      </c>
      <c r="I130" s="40">
        <v>255.15000000000003</v>
      </c>
      <c r="J130" s="40">
        <v>258.75</v>
      </c>
      <c r="K130" s="31">
        <v>251.55</v>
      </c>
      <c r="L130" s="31">
        <v>244.8</v>
      </c>
      <c r="M130" s="31">
        <v>35.86936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757.35</v>
      </c>
      <c r="D131" s="40">
        <v>763.18333333333339</v>
      </c>
      <c r="E131" s="40">
        <v>749.86666666666679</v>
      </c>
      <c r="F131" s="40">
        <v>742.38333333333344</v>
      </c>
      <c r="G131" s="40">
        <v>729.06666666666683</v>
      </c>
      <c r="H131" s="40">
        <v>770.66666666666674</v>
      </c>
      <c r="I131" s="40">
        <v>783.98333333333335</v>
      </c>
      <c r="J131" s="40">
        <v>791.4666666666667</v>
      </c>
      <c r="K131" s="31">
        <v>776.5</v>
      </c>
      <c r="L131" s="31">
        <v>755.7</v>
      </c>
      <c r="M131" s="31">
        <v>89.736649999999997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421.7</v>
      </c>
      <c r="D132" s="40">
        <v>422.95</v>
      </c>
      <c r="E132" s="40">
        <v>418.75</v>
      </c>
      <c r="F132" s="40">
        <v>415.8</v>
      </c>
      <c r="G132" s="40">
        <v>411.6</v>
      </c>
      <c r="H132" s="40">
        <v>425.9</v>
      </c>
      <c r="I132" s="40">
        <v>430.09999999999991</v>
      </c>
      <c r="J132" s="40">
        <v>433.04999999999995</v>
      </c>
      <c r="K132" s="31">
        <v>427.15</v>
      </c>
      <c r="L132" s="31">
        <v>420</v>
      </c>
      <c r="M132" s="31">
        <v>52.161929999999998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3715.85</v>
      </c>
      <c r="D133" s="40">
        <v>3711.15</v>
      </c>
      <c r="E133" s="40">
        <v>3687.8</v>
      </c>
      <c r="F133" s="40">
        <v>3659.75</v>
      </c>
      <c r="G133" s="40">
        <v>3636.4</v>
      </c>
      <c r="H133" s="40">
        <v>3739.2000000000003</v>
      </c>
      <c r="I133" s="40">
        <v>3762.5499999999997</v>
      </c>
      <c r="J133" s="40">
        <v>3790.6000000000004</v>
      </c>
      <c r="K133" s="31">
        <v>3734.5</v>
      </c>
      <c r="L133" s="31">
        <v>3683.1</v>
      </c>
      <c r="M133" s="31">
        <v>2.0604399999999998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1777.2</v>
      </c>
      <c r="D134" s="40">
        <v>1772.6833333333334</v>
      </c>
      <c r="E134" s="40">
        <v>1760.6666666666667</v>
      </c>
      <c r="F134" s="40">
        <v>1744.1333333333334</v>
      </c>
      <c r="G134" s="40">
        <v>1732.1166666666668</v>
      </c>
      <c r="H134" s="40">
        <v>1789.2166666666667</v>
      </c>
      <c r="I134" s="40">
        <v>1801.2333333333331</v>
      </c>
      <c r="J134" s="40">
        <v>1817.7666666666667</v>
      </c>
      <c r="K134" s="31">
        <v>1784.7</v>
      </c>
      <c r="L134" s="31">
        <v>1756.15</v>
      </c>
      <c r="M134" s="31">
        <v>36.404690000000002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89.2</v>
      </c>
      <c r="D135" s="40">
        <v>88.933333333333323</v>
      </c>
      <c r="E135" s="40">
        <v>88.366666666666646</v>
      </c>
      <c r="F135" s="40">
        <v>87.533333333333317</v>
      </c>
      <c r="G135" s="40">
        <v>86.96666666666664</v>
      </c>
      <c r="H135" s="40">
        <v>89.766666666666652</v>
      </c>
      <c r="I135" s="40">
        <v>90.333333333333343</v>
      </c>
      <c r="J135" s="40">
        <v>91.166666666666657</v>
      </c>
      <c r="K135" s="31">
        <v>89.5</v>
      </c>
      <c r="L135" s="31">
        <v>88.1</v>
      </c>
      <c r="M135" s="31">
        <v>49.844009999999997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3697.3</v>
      </c>
      <c r="D136" s="40">
        <v>3701.6</v>
      </c>
      <c r="E136" s="40">
        <v>3651.7</v>
      </c>
      <c r="F136" s="40">
        <v>3606.1</v>
      </c>
      <c r="G136" s="40">
        <v>3556.2</v>
      </c>
      <c r="H136" s="40">
        <v>3747.2</v>
      </c>
      <c r="I136" s="40">
        <v>3797.1000000000004</v>
      </c>
      <c r="J136" s="40">
        <v>3842.7</v>
      </c>
      <c r="K136" s="31">
        <v>3751.5</v>
      </c>
      <c r="L136" s="31">
        <v>3656</v>
      </c>
      <c r="M136" s="31">
        <v>1.5985799999999999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405.35</v>
      </c>
      <c r="D137" s="40">
        <v>407.7833333333333</v>
      </c>
      <c r="E137" s="40">
        <v>402.56666666666661</v>
      </c>
      <c r="F137" s="40">
        <v>399.7833333333333</v>
      </c>
      <c r="G137" s="40">
        <v>394.56666666666661</v>
      </c>
      <c r="H137" s="40">
        <v>410.56666666666661</v>
      </c>
      <c r="I137" s="40">
        <v>415.7833333333333</v>
      </c>
      <c r="J137" s="40">
        <v>418.56666666666661</v>
      </c>
      <c r="K137" s="31">
        <v>413</v>
      </c>
      <c r="L137" s="31">
        <v>405</v>
      </c>
      <c r="M137" s="31">
        <v>40.540059999999997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4762.55</v>
      </c>
      <c r="D138" s="40">
        <v>4745.5166666666664</v>
      </c>
      <c r="E138" s="40">
        <v>4691.0333333333328</v>
      </c>
      <c r="F138" s="40">
        <v>4619.5166666666664</v>
      </c>
      <c r="G138" s="40">
        <v>4565.0333333333328</v>
      </c>
      <c r="H138" s="40">
        <v>4817.0333333333328</v>
      </c>
      <c r="I138" s="40">
        <v>4871.5166666666664</v>
      </c>
      <c r="J138" s="40">
        <v>4943.0333333333328</v>
      </c>
      <c r="K138" s="31">
        <v>4800</v>
      </c>
      <c r="L138" s="31">
        <v>4674</v>
      </c>
      <c r="M138" s="31">
        <v>2.2477499999999999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1610.35</v>
      </c>
      <c r="D139" s="40">
        <v>1619.2166666666665</v>
      </c>
      <c r="E139" s="40">
        <v>1599.4333333333329</v>
      </c>
      <c r="F139" s="40">
        <v>1588.5166666666664</v>
      </c>
      <c r="G139" s="40">
        <v>1568.7333333333329</v>
      </c>
      <c r="H139" s="40">
        <v>1630.133333333333</v>
      </c>
      <c r="I139" s="40">
        <v>1649.9166666666663</v>
      </c>
      <c r="J139" s="40">
        <v>1660.833333333333</v>
      </c>
      <c r="K139" s="31">
        <v>1639</v>
      </c>
      <c r="L139" s="31">
        <v>1608.3</v>
      </c>
      <c r="M139" s="31">
        <v>11.921430000000001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679.8</v>
      </c>
      <c r="D140" s="40">
        <v>679.88333333333333</v>
      </c>
      <c r="E140" s="40">
        <v>673.01666666666665</v>
      </c>
      <c r="F140" s="40">
        <v>666.23333333333335</v>
      </c>
      <c r="G140" s="40">
        <v>659.36666666666667</v>
      </c>
      <c r="H140" s="40">
        <v>686.66666666666663</v>
      </c>
      <c r="I140" s="40">
        <v>693.53333333333319</v>
      </c>
      <c r="J140" s="40">
        <v>700.31666666666661</v>
      </c>
      <c r="K140" s="31">
        <v>686.75</v>
      </c>
      <c r="L140" s="31">
        <v>673.1</v>
      </c>
      <c r="M140" s="31">
        <v>40.77225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1150.8499999999999</v>
      </c>
      <c r="D141" s="40">
        <v>1149.6666666666667</v>
      </c>
      <c r="E141" s="40">
        <v>1143.7333333333336</v>
      </c>
      <c r="F141" s="40">
        <v>1136.6166666666668</v>
      </c>
      <c r="G141" s="40">
        <v>1130.6833333333336</v>
      </c>
      <c r="H141" s="40">
        <v>1156.7833333333335</v>
      </c>
      <c r="I141" s="40">
        <v>1162.7166666666665</v>
      </c>
      <c r="J141" s="40">
        <v>1169.8333333333335</v>
      </c>
      <c r="K141" s="31">
        <v>1155.5999999999999</v>
      </c>
      <c r="L141" s="31">
        <v>1142.55</v>
      </c>
      <c r="M141" s="31">
        <v>4.17014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79159.649999999994</v>
      </c>
      <c r="D142" s="40">
        <v>79436.46666666666</v>
      </c>
      <c r="E142" s="40">
        <v>78723.18333333332</v>
      </c>
      <c r="F142" s="40">
        <v>78286.71666666666</v>
      </c>
      <c r="G142" s="40">
        <v>77573.43333333332</v>
      </c>
      <c r="H142" s="40">
        <v>79872.93333333332</v>
      </c>
      <c r="I142" s="40">
        <v>80586.216666666674</v>
      </c>
      <c r="J142" s="40">
        <v>81022.68333333332</v>
      </c>
      <c r="K142" s="31">
        <v>80149.75</v>
      </c>
      <c r="L142" s="31">
        <v>79000</v>
      </c>
      <c r="M142" s="31">
        <v>0.10148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1168.8499999999999</v>
      </c>
      <c r="D143" s="40">
        <v>1174.2166666666665</v>
      </c>
      <c r="E143" s="40">
        <v>1160.633333333333</v>
      </c>
      <c r="F143" s="40">
        <v>1152.4166666666665</v>
      </c>
      <c r="G143" s="40">
        <v>1138.833333333333</v>
      </c>
      <c r="H143" s="40">
        <v>1182.4333333333329</v>
      </c>
      <c r="I143" s="40">
        <v>1196.0166666666664</v>
      </c>
      <c r="J143" s="40">
        <v>1204.2333333333329</v>
      </c>
      <c r="K143" s="31">
        <v>1187.8</v>
      </c>
      <c r="L143" s="31">
        <v>1166</v>
      </c>
      <c r="M143" s="31">
        <v>1.3127599999999999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155.69999999999999</v>
      </c>
      <c r="D144" s="40">
        <v>155.93333333333331</v>
      </c>
      <c r="E144" s="40">
        <v>154.16666666666663</v>
      </c>
      <c r="F144" s="40">
        <v>152.63333333333333</v>
      </c>
      <c r="G144" s="40">
        <v>150.86666666666665</v>
      </c>
      <c r="H144" s="40">
        <v>157.46666666666661</v>
      </c>
      <c r="I144" s="40">
        <v>159.23333333333332</v>
      </c>
      <c r="J144" s="40">
        <v>160.76666666666659</v>
      </c>
      <c r="K144" s="31">
        <v>157.69999999999999</v>
      </c>
      <c r="L144" s="31">
        <v>154.4</v>
      </c>
      <c r="M144" s="31">
        <v>34.445390000000003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758.25</v>
      </c>
      <c r="D145" s="40">
        <v>761.85</v>
      </c>
      <c r="E145" s="40">
        <v>751.40000000000009</v>
      </c>
      <c r="F145" s="40">
        <v>744.55000000000007</v>
      </c>
      <c r="G145" s="40">
        <v>734.10000000000014</v>
      </c>
      <c r="H145" s="40">
        <v>768.7</v>
      </c>
      <c r="I145" s="40">
        <v>779.15000000000009</v>
      </c>
      <c r="J145" s="40">
        <v>786</v>
      </c>
      <c r="K145" s="31">
        <v>772.3</v>
      </c>
      <c r="L145" s="31">
        <v>755</v>
      </c>
      <c r="M145" s="31">
        <v>44.71604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207.45</v>
      </c>
      <c r="D146" s="40">
        <v>209.31666666666669</v>
      </c>
      <c r="E146" s="40">
        <v>204.13333333333338</v>
      </c>
      <c r="F146" s="40">
        <v>200.81666666666669</v>
      </c>
      <c r="G146" s="40">
        <v>195.63333333333338</v>
      </c>
      <c r="H146" s="40">
        <v>212.63333333333338</v>
      </c>
      <c r="I146" s="40">
        <v>217.81666666666672</v>
      </c>
      <c r="J146" s="40">
        <v>221.13333333333338</v>
      </c>
      <c r="K146" s="31">
        <v>214.5</v>
      </c>
      <c r="L146" s="31">
        <v>206</v>
      </c>
      <c r="M146" s="31">
        <v>43.991500000000002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524.35</v>
      </c>
      <c r="D147" s="40">
        <v>526.94999999999993</v>
      </c>
      <c r="E147" s="40">
        <v>519.89999999999986</v>
      </c>
      <c r="F147" s="40">
        <v>515.44999999999993</v>
      </c>
      <c r="G147" s="40">
        <v>508.39999999999986</v>
      </c>
      <c r="H147" s="40">
        <v>531.39999999999986</v>
      </c>
      <c r="I147" s="40">
        <v>538.44999999999982</v>
      </c>
      <c r="J147" s="40">
        <v>542.89999999999986</v>
      </c>
      <c r="K147" s="31">
        <v>534</v>
      </c>
      <c r="L147" s="31">
        <v>522.5</v>
      </c>
      <c r="M147" s="31">
        <v>31.16628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7100.8</v>
      </c>
      <c r="D148" s="40">
        <v>7103.95</v>
      </c>
      <c r="E148" s="40">
        <v>7039.4</v>
      </c>
      <c r="F148" s="40">
        <v>6978</v>
      </c>
      <c r="G148" s="40">
        <v>6913.45</v>
      </c>
      <c r="H148" s="40">
        <v>7165.3499999999995</v>
      </c>
      <c r="I148" s="40">
        <v>7229.9000000000005</v>
      </c>
      <c r="J148" s="40">
        <v>7291.2999999999993</v>
      </c>
      <c r="K148" s="31">
        <v>7168.5</v>
      </c>
      <c r="L148" s="31">
        <v>7042.55</v>
      </c>
      <c r="M148" s="31">
        <v>5.1757499999999999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1088.0999999999999</v>
      </c>
      <c r="D149" s="40">
        <v>1092.4833333333333</v>
      </c>
      <c r="E149" s="40">
        <v>1076.6166666666668</v>
      </c>
      <c r="F149" s="40">
        <v>1065.1333333333334</v>
      </c>
      <c r="G149" s="40">
        <v>1049.2666666666669</v>
      </c>
      <c r="H149" s="40">
        <v>1103.9666666666667</v>
      </c>
      <c r="I149" s="40">
        <v>1119.833333333333</v>
      </c>
      <c r="J149" s="40">
        <v>1131.3166666666666</v>
      </c>
      <c r="K149" s="31">
        <v>1108.3499999999999</v>
      </c>
      <c r="L149" s="31">
        <v>1081</v>
      </c>
      <c r="M149" s="31">
        <v>4.9342499999999996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2841.7</v>
      </c>
      <c r="D150" s="40">
        <v>2842.2333333333336</v>
      </c>
      <c r="E150" s="40">
        <v>2814.4666666666672</v>
      </c>
      <c r="F150" s="40">
        <v>2787.2333333333336</v>
      </c>
      <c r="G150" s="40">
        <v>2759.4666666666672</v>
      </c>
      <c r="H150" s="40">
        <v>2869.4666666666672</v>
      </c>
      <c r="I150" s="40">
        <v>2897.2333333333336</v>
      </c>
      <c r="J150" s="40">
        <v>2924.4666666666672</v>
      </c>
      <c r="K150" s="31">
        <v>2870</v>
      </c>
      <c r="L150" s="31">
        <v>2815</v>
      </c>
      <c r="M150" s="31">
        <v>2.7925399999999998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2694.65</v>
      </c>
      <c r="D151" s="40">
        <v>2689.1833333333334</v>
      </c>
      <c r="E151" s="40">
        <v>2663.4666666666667</v>
      </c>
      <c r="F151" s="40">
        <v>2632.2833333333333</v>
      </c>
      <c r="G151" s="40">
        <v>2606.5666666666666</v>
      </c>
      <c r="H151" s="40">
        <v>2720.3666666666668</v>
      </c>
      <c r="I151" s="40">
        <v>2746.0833333333339</v>
      </c>
      <c r="J151" s="40">
        <v>2777.2666666666669</v>
      </c>
      <c r="K151" s="31">
        <v>2714.9</v>
      </c>
      <c r="L151" s="31">
        <v>2658</v>
      </c>
      <c r="M151" s="31">
        <v>3.7599499999999999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1547.2</v>
      </c>
      <c r="D152" s="40">
        <v>1547.6666666666667</v>
      </c>
      <c r="E152" s="40">
        <v>1504.5333333333335</v>
      </c>
      <c r="F152" s="40">
        <v>1461.8666666666668</v>
      </c>
      <c r="G152" s="40">
        <v>1418.7333333333336</v>
      </c>
      <c r="H152" s="40">
        <v>1590.3333333333335</v>
      </c>
      <c r="I152" s="40">
        <v>1633.4666666666667</v>
      </c>
      <c r="J152" s="40">
        <v>1676.1333333333334</v>
      </c>
      <c r="K152" s="31">
        <v>1590.8</v>
      </c>
      <c r="L152" s="31">
        <v>1505</v>
      </c>
      <c r="M152" s="31">
        <v>26.498750000000001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993.95</v>
      </c>
      <c r="D153" s="40">
        <v>998.31666666666661</v>
      </c>
      <c r="E153" s="40">
        <v>986.68333333333317</v>
      </c>
      <c r="F153" s="40">
        <v>979.41666666666652</v>
      </c>
      <c r="G153" s="40">
        <v>967.78333333333308</v>
      </c>
      <c r="H153" s="40">
        <v>1005.5833333333333</v>
      </c>
      <c r="I153" s="40">
        <v>1017.2166666666667</v>
      </c>
      <c r="J153" s="40">
        <v>1024.4833333333333</v>
      </c>
      <c r="K153" s="31">
        <v>1009.95</v>
      </c>
      <c r="L153" s="31">
        <v>991.05</v>
      </c>
      <c r="M153" s="31">
        <v>1.64425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178.35</v>
      </c>
      <c r="D154" s="40">
        <v>179.36666666666665</v>
      </c>
      <c r="E154" s="40">
        <v>176.93333333333328</v>
      </c>
      <c r="F154" s="40">
        <v>175.51666666666662</v>
      </c>
      <c r="G154" s="40">
        <v>173.08333333333326</v>
      </c>
      <c r="H154" s="40">
        <v>180.7833333333333</v>
      </c>
      <c r="I154" s="40">
        <v>183.21666666666664</v>
      </c>
      <c r="J154" s="40">
        <v>184.63333333333333</v>
      </c>
      <c r="K154" s="31">
        <v>181.8</v>
      </c>
      <c r="L154" s="31">
        <v>177.95</v>
      </c>
      <c r="M154" s="31">
        <v>98.156610000000001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117.65</v>
      </c>
      <c r="D155" s="40">
        <v>117.60000000000001</v>
      </c>
      <c r="E155" s="40">
        <v>116.50000000000001</v>
      </c>
      <c r="F155" s="40">
        <v>115.35000000000001</v>
      </c>
      <c r="G155" s="40">
        <v>114.25000000000001</v>
      </c>
      <c r="H155" s="40">
        <v>118.75000000000001</v>
      </c>
      <c r="I155" s="40">
        <v>119.85000000000001</v>
      </c>
      <c r="J155" s="40">
        <v>121.00000000000001</v>
      </c>
      <c r="K155" s="31">
        <v>118.7</v>
      </c>
      <c r="L155" s="31">
        <v>116.45</v>
      </c>
      <c r="M155" s="31">
        <v>84.347329999999999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3664.15</v>
      </c>
      <c r="D156" s="40">
        <v>3688.4666666666667</v>
      </c>
      <c r="E156" s="40">
        <v>3626.7833333333333</v>
      </c>
      <c r="F156" s="40">
        <v>3589.4166666666665</v>
      </c>
      <c r="G156" s="40">
        <v>3527.7333333333331</v>
      </c>
      <c r="H156" s="40">
        <v>3725.8333333333335</v>
      </c>
      <c r="I156" s="40">
        <v>3787.5166666666669</v>
      </c>
      <c r="J156" s="40">
        <v>3824.8833333333337</v>
      </c>
      <c r="K156" s="31">
        <v>3750.15</v>
      </c>
      <c r="L156" s="31">
        <v>3651.1</v>
      </c>
      <c r="M156" s="31">
        <v>2.0356100000000001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18020.650000000001</v>
      </c>
      <c r="D157" s="40">
        <v>18069.55</v>
      </c>
      <c r="E157" s="40">
        <v>17931.099999999999</v>
      </c>
      <c r="F157" s="40">
        <v>17841.55</v>
      </c>
      <c r="G157" s="40">
        <v>17703.099999999999</v>
      </c>
      <c r="H157" s="40">
        <v>18159.099999999999</v>
      </c>
      <c r="I157" s="40">
        <v>18297.550000000003</v>
      </c>
      <c r="J157" s="40">
        <v>18387.099999999999</v>
      </c>
      <c r="K157" s="31">
        <v>18208</v>
      </c>
      <c r="L157" s="31">
        <v>17980</v>
      </c>
      <c r="M157" s="31">
        <v>0.38374000000000003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397.6</v>
      </c>
      <c r="D158" s="40">
        <v>399.33333333333331</v>
      </c>
      <c r="E158" s="40">
        <v>394.31666666666661</v>
      </c>
      <c r="F158" s="40">
        <v>391.0333333333333</v>
      </c>
      <c r="G158" s="40">
        <v>386.01666666666659</v>
      </c>
      <c r="H158" s="40">
        <v>402.61666666666662</v>
      </c>
      <c r="I158" s="40">
        <v>407.63333333333338</v>
      </c>
      <c r="J158" s="40">
        <v>410.91666666666663</v>
      </c>
      <c r="K158" s="31">
        <v>404.35</v>
      </c>
      <c r="L158" s="31">
        <v>396.05</v>
      </c>
      <c r="M158" s="31">
        <v>8.2113200000000006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698.1</v>
      </c>
      <c r="D159" s="40">
        <v>697.76666666666677</v>
      </c>
      <c r="E159" s="40">
        <v>688.88333333333355</v>
      </c>
      <c r="F159" s="40">
        <v>679.66666666666674</v>
      </c>
      <c r="G159" s="40">
        <v>670.78333333333353</v>
      </c>
      <c r="H159" s="40">
        <v>706.98333333333358</v>
      </c>
      <c r="I159" s="40">
        <v>715.86666666666679</v>
      </c>
      <c r="J159" s="40">
        <v>725.0833333333336</v>
      </c>
      <c r="K159" s="31">
        <v>706.65</v>
      </c>
      <c r="L159" s="31">
        <v>688.55</v>
      </c>
      <c r="M159" s="31">
        <v>3.3935399999999998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116.65</v>
      </c>
      <c r="D160" s="40">
        <v>117</v>
      </c>
      <c r="E160" s="40">
        <v>115.8</v>
      </c>
      <c r="F160" s="40">
        <v>114.95</v>
      </c>
      <c r="G160" s="40">
        <v>113.75</v>
      </c>
      <c r="H160" s="40">
        <v>117.85</v>
      </c>
      <c r="I160" s="40">
        <v>119.04999999999998</v>
      </c>
      <c r="J160" s="40">
        <v>119.89999999999999</v>
      </c>
      <c r="K160" s="31">
        <v>118.2</v>
      </c>
      <c r="L160" s="31">
        <v>116.15</v>
      </c>
      <c r="M160" s="31">
        <v>66.065839999999994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167.35</v>
      </c>
      <c r="D161" s="40">
        <v>166.1</v>
      </c>
      <c r="E161" s="40">
        <v>164.1</v>
      </c>
      <c r="F161" s="40">
        <v>160.85</v>
      </c>
      <c r="G161" s="40">
        <v>158.85</v>
      </c>
      <c r="H161" s="40">
        <v>169.35</v>
      </c>
      <c r="I161" s="40">
        <v>171.35</v>
      </c>
      <c r="J161" s="40">
        <v>174.6</v>
      </c>
      <c r="K161" s="31">
        <v>168.1</v>
      </c>
      <c r="L161" s="31">
        <v>162.85</v>
      </c>
      <c r="M161" s="31">
        <v>8.5272799999999993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3144.1</v>
      </c>
      <c r="D162" s="40">
        <v>3164.65</v>
      </c>
      <c r="E162" s="40">
        <v>3115.5</v>
      </c>
      <c r="F162" s="40">
        <v>3086.9</v>
      </c>
      <c r="G162" s="40">
        <v>3037.75</v>
      </c>
      <c r="H162" s="40">
        <v>3193.25</v>
      </c>
      <c r="I162" s="40">
        <v>3242.4000000000005</v>
      </c>
      <c r="J162" s="40">
        <v>3271</v>
      </c>
      <c r="K162" s="31">
        <v>3213.8</v>
      </c>
      <c r="L162" s="31">
        <v>3136.05</v>
      </c>
      <c r="M162" s="31">
        <v>3.3813800000000001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32584.35</v>
      </c>
      <c r="D163" s="40">
        <v>32563.966666666664</v>
      </c>
      <c r="E163" s="40">
        <v>32340.48333333333</v>
      </c>
      <c r="F163" s="40">
        <v>32096.616666666665</v>
      </c>
      <c r="G163" s="40">
        <v>31873.133333333331</v>
      </c>
      <c r="H163" s="40">
        <v>32807.833333333328</v>
      </c>
      <c r="I163" s="40">
        <v>33031.316666666658</v>
      </c>
      <c r="J163" s="40">
        <v>33275.183333333327</v>
      </c>
      <c r="K163" s="31">
        <v>32787.449999999997</v>
      </c>
      <c r="L163" s="31">
        <v>32320.1</v>
      </c>
      <c r="M163" s="31">
        <v>6.7510000000000001E-2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216.1</v>
      </c>
      <c r="D164" s="40">
        <v>216.43333333333331</v>
      </c>
      <c r="E164" s="40">
        <v>214.66666666666663</v>
      </c>
      <c r="F164" s="40">
        <v>213.23333333333332</v>
      </c>
      <c r="G164" s="40">
        <v>211.46666666666664</v>
      </c>
      <c r="H164" s="40">
        <v>217.86666666666662</v>
      </c>
      <c r="I164" s="40">
        <v>219.63333333333333</v>
      </c>
      <c r="J164" s="40">
        <v>221.06666666666661</v>
      </c>
      <c r="K164" s="31">
        <v>218.2</v>
      </c>
      <c r="L164" s="31">
        <v>215</v>
      </c>
      <c r="M164" s="31">
        <v>36.481749999999998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5807.25</v>
      </c>
      <c r="D165" s="40">
        <v>5842.05</v>
      </c>
      <c r="E165" s="40">
        <v>5752.2000000000007</v>
      </c>
      <c r="F165" s="40">
        <v>5697.1500000000005</v>
      </c>
      <c r="G165" s="40">
        <v>5607.3000000000011</v>
      </c>
      <c r="H165" s="40">
        <v>5897.1</v>
      </c>
      <c r="I165" s="40">
        <v>5986.9500000000007</v>
      </c>
      <c r="J165" s="40">
        <v>6042</v>
      </c>
      <c r="K165" s="31">
        <v>5931.9</v>
      </c>
      <c r="L165" s="31">
        <v>5787</v>
      </c>
      <c r="M165" s="31">
        <v>0.38135999999999998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2223.3000000000002</v>
      </c>
      <c r="D166" s="40">
        <v>2229.0833333333335</v>
      </c>
      <c r="E166" s="40">
        <v>2199.2666666666669</v>
      </c>
      <c r="F166" s="40">
        <v>2175.2333333333336</v>
      </c>
      <c r="G166" s="40">
        <v>2145.416666666667</v>
      </c>
      <c r="H166" s="40">
        <v>2253.1166666666668</v>
      </c>
      <c r="I166" s="40">
        <v>2282.9333333333334</v>
      </c>
      <c r="J166" s="40">
        <v>2306.9666666666667</v>
      </c>
      <c r="K166" s="31">
        <v>2258.9</v>
      </c>
      <c r="L166" s="31">
        <v>2205.0500000000002</v>
      </c>
      <c r="M166" s="31">
        <v>4.8199300000000003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2666.35</v>
      </c>
      <c r="D167" s="40">
        <v>2645.7833333333333</v>
      </c>
      <c r="E167" s="40">
        <v>2603.6666666666665</v>
      </c>
      <c r="F167" s="40">
        <v>2540.9833333333331</v>
      </c>
      <c r="G167" s="40">
        <v>2498.8666666666663</v>
      </c>
      <c r="H167" s="40">
        <v>2708.4666666666667</v>
      </c>
      <c r="I167" s="40">
        <v>2750.5833333333335</v>
      </c>
      <c r="J167" s="40">
        <v>2813.2666666666669</v>
      </c>
      <c r="K167" s="31">
        <v>2687.9</v>
      </c>
      <c r="L167" s="31">
        <v>2583.1</v>
      </c>
      <c r="M167" s="31">
        <v>27.864380000000001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1811.3</v>
      </c>
      <c r="D168" s="40">
        <v>1817.8</v>
      </c>
      <c r="E168" s="40">
        <v>1792.6</v>
      </c>
      <c r="F168" s="40">
        <v>1773.8999999999999</v>
      </c>
      <c r="G168" s="40">
        <v>1748.6999999999998</v>
      </c>
      <c r="H168" s="40">
        <v>1836.5</v>
      </c>
      <c r="I168" s="40">
        <v>1861.7000000000003</v>
      </c>
      <c r="J168" s="40">
        <v>1880.4</v>
      </c>
      <c r="K168" s="31">
        <v>1843</v>
      </c>
      <c r="L168" s="31">
        <v>1799.1</v>
      </c>
      <c r="M168" s="31">
        <v>1.5548999999999999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133.55000000000001</v>
      </c>
      <c r="D169" s="40">
        <v>133.41666666666666</v>
      </c>
      <c r="E169" s="40">
        <v>131.13333333333333</v>
      </c>
      <c r="F169" s="40">
        <v>128.71666666666667</v>
      </c>
      <c r="G169" s="40">
        <v>126.43333333333334</v>
      </c>
      <c r="H169" s="40">
        <v>135.83333333333331</v>
      </c>
      <c r="I169" s="40">
        <v>138.11666666666667</v>
      </c>
      <c r="J169" s="40">
        <v>140.5333333333333</v>
      </c>
      <c r="K169" s="31">
        <v>135.69999999999999</v>
      </c>
      <c r="L169" s="31">
        <v>131</v>
      </c>
      <c r="M169" s="31">
        <v>116.62627999999999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175</v>
      </c>
      <c r="D170" s="40">
        <v>175.35</v>
      </c>
      <c r="E170" s="40">
        <v>174.2</v>
      </c>
      <c r="F170" s="40">
        <v>173.4</v>
      </c>
      <c r="G170" s="40">
        <v>172.25</v>
      </c>
      <c r="H170" s="40">
        <v>176.14999999999998</v>
      </c>
      <c r="I170" s="40">
        <v>177.3</v>
      </c>
      <c r="J170" s="40">
        <v>178.09999999999997</v>
      </c>
      <c r="K170" s="31">
        <v>176.5</v>
      </c>
      <c r="L170" s="31">
        <v>174.55</v>
      </c>
      <c r="M170" s="31">
        <v>40.052340000000001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360.15</v>
      </c>
      <c r="D171" s="40">
        <v>362.66666666666669</v>
      </c>
      <c r="E171" s="40">
        <v>354.58333333333337</v>
      </c>
      <c r="F171" s="40">
        <v>349.01666666666671</v>
      </c>
      <c r="G171" s="40">
        <v>340.93333333333339</v>
      </c>
      <c r="H171" s="40">
        <v>368.23333333333335</v>
      </c>
      <c r="I171" s="40">
        <v>376.31666666666672</v>
      </c>
      <c r="J171" s="40">
        <v>381.88333333333333</v>
      </c>
      <c r="K171" s="31">
        <v>370.75</v>
      </c>
      <c r="L171" s="31">
        <v>357.1</v>
      </c>
      <c r="M171" s="31">
        <v>10.09817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12650.3</v>
      </c>
      <c r="D172" s="40">
        <v>12667.516666666668</v>
      </c>
      <c r="E172" s="40">
        <v>12594.783333333336</v>
      </c>
      <c r="F172" s="40">
        <v>12539.266666666668</v>
      </c>
      <c r="G172" s="40">
        <v>12466.533333333336</v>
      </c>
      <c r="H172" s="40">
        <v>12723.033333333336</v>
      </c>
      <c r="I172" s="40">
        <v>12795.76666666667</v>
      </c>
      <c r="J172" s="40">
        <v>12851.283333333336</v>
      </c>
      <c r="K172" s="31">
        <v>12740.25</v>
      </c>
      <c r="L172" s="31">
        <v>12612</v>
      </c>
      <c r="M172" s="31">
        <v>2.4469999999999999E-2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39.549999999999997</v>
      </c>
      <c r="D173" s="40">
        <v>39.366666666666667</v>
      </c>
      <c r="E173" s="40">
        <v>38.933333333333337</v>
      </c>
      <c r="F173" s="40">
        <v>38.31666666666667</v>
      </c>
      <c r="G173" s="40">
        <v>37.88333333333334</v>
      </c>
      <c r="H173" s="40">
        <v>39.983333333333334</v>
      </c>
      <c r="I173" s="40">
        <v>40.416666666666657</v>
      </c>
      <c r="J173" s="40">
        <v>41.033333333333331</v>
      </c>
      <c r="K173" s="31">
        <v>39.799999999999997</v>
      </c>
      <c r="L173" s="31">
        <v>38.75</v>
      </c>
      <c r="M173" s="31">
        <v>626.16916000000003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177.55</v>
      </c>
      <c r="D174" s="40">
        <v>179.16666666666666</v>
      </c>
      <c r="E174" s="40">
        <v>174.48333333333332</v>
      </c>
      <c r="F174" s="40">
        <v>171.41666666666666</v>
      </c>
      <c r="G174" s="40">
        <v>166.73333333333332</v>
      </c>
      <c r="H174" s="40">
        <v>182.23333333333332</v>
      </c>
      <c r="I174" s="40">
        <v>186.91666666666666</v>
      </c>
      <c r="J174" s="40">
        <v>189.98333333333332</v>
      </c>
      <c r="K174" s="31">
        <v>183.85</v>
      </c>
      <c r="L174" s="31">
        <v>176.1</v>
      </c>
      <c r="M174" s="31">
        <v>128.32275999999999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156.44999999999999</v>
      </c>
      <c r="D175" s="40">
        <v>157.18333333333331</v>
      </c>
      <c r="E175" s="40">
        <v>153.86666666666662</v>
      </c>
      <c r="F175" s="40">
        <v>151.2833333333333</v>
      </c>
      <c r="G175" s="40">
        <v>147.96666666666661</v>
      </c>
      <c r="H175" s="40">
        <v>159.76666666666662</v>
      </c>
      <c r="I175" s="40">
        <v>163.08333333333329</v>
      </c>
      <c r="J175" s="40">
        <v>165.66666666666663</v>
      </c>
      <c r="K175" s="31">
        <v>160.5</v>
      </c>
      <c r="L175" s="31">
        <v>154.6</v>
      </c>
      <c r="M175" s="31">
        <v>73.917439999999999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2089.0500000000002</v>
      </c>
      <c r="D176" s="40">
        <v>2104.9166666666665</v>
      </c>
      <c r="E176" s="40">
        <v>2062.8833333333332</v>
      </c>
      <c r="F176" s="40">
        <v>2036.7166666666667</v>
      </c>
      <c r="G176" s="40">
        <v>1994.6833333333334</v>
      </c>
      <c r="H176" s="40">
        <v>2131.083333333333</v>
      </c>
      <c r="I176" s="40">
        <v>2173.1166666666668</v>
      </c>
      <c r="J176" s="40">
        <v>2199.2833333333328</v>
      </c>
      <c r="K176" s="31">
        <v>2146.9499999999998</v>
      </c>
      <c r="L176" s="31">
        <v>2078.75</v>
      </c>
      <c r="M176" s="31">
        <v>76.705830000000006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1018.9</v>
      </c>
      <c r="D177" s="40">
        <v>1019.8833333333332</v>
      </c>
      <c r="E177" s="40">
        <v>1008.4666666666665</v>
      </c>
      <c r="F177" s="40">
        <v>998.0333333333333</v>
      </c>
      <c r="G177" s="40">
        <v>986.61666666666656</v>
      </c>
      <c r="H177" s="40">
        <v>1030.3166666666664</v>
      </c>
      <c r="I177" s="40">
        <v>1041.7333333333333</v>
      </c>
      <c r="J177" s="40">
        <v>1052.1666666666663</v>
      </c>
      <c r="K177" s="31">
        <v>1031.3</v>
      </c>
      <c r="L177" s="31">
        <v>1009.45</v>
      </c>
      <c r="M177" s="31">
        <v>9.6756399999999996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1150.7</v>
      </c>
      <c r="D178" s="40">
        <v>1144.1333333333332</v>
      </c>
      <c r="E178" s="40">
        <v>1134.0166666666664</v>
      </c>
      <c r="F178" s="40">
        <v>1117.3333333333333</v>
      </c>
      <c r="G178" s="40">
        <v>1107.2166666666665</v>
      </c>
      <c r="H178" s="40">
        <v>1160.8166666666664</v>
      </c>
      <c r="I178" s="40">
        <v>1170.9333333333332</v>
      </c>
      <c r="J178" s="40">
        <v>1187.6166666666663</v>
      </c>
      <c r="K178" s="31">
        <v>1154.25</v>
      </c>
      <c r="L178" s="31">
        <v>1127.45</v>
      </c>
      <c r="M178" s="31">
        <v>16.542829999999999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8906.1</v>
      </c>
      <c r="D179" s="40">
        <v>8932.6166666666668</v>
      </c>
      <c r="E179" s="40">
        <v>8820.4333333333343</v>
      </c>
      <c r="F179" s="40">
        <v>8734.7666666666682</v>
      </c>
      <c r="G179" s="40">
        <v>8622.5833333333358</v>
      </c>
      <c r="H179" s="40">
        <v>9018.2833333333328</v>
      </c>
      <c r="I179" s="40">
        <v>9130.4666666666635</v>
      </c>
      <c r="J179" s="40">
        <v>9216.1333333333314</v>
      </c>
      <c r="K179" s="31">
        <v>9044.7999999999993</v>
      </c>
      <c r="L179" s="31">
        <v>8846.9500000000007</v>
      </c>
      <c r="M179" s="31">
        <v>1.56118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8775.2999999999993</v>
      </c>
      <c r="D180" s="40">
        <v>8819.8666666666668</v>
      </c>
      <c r="E180" s="40">
        <v>8615.6833333333343</v>
      </c>
      <c r="F180" s="40">
        <v>8456.0666666666675</v>
      </c>
      <c r="G180" s="40">
        <v>8251.883333333335</v>
      </c>
      <c r="H180" s="40">
        <v>8979.4833333333336</v>
      </c>
      <c r="I180" s="40">
        <v>9183.6666666666642</v>
      </c>
      <c r="J180" s="40">
        <v>9343.2833333333328</v>
      </c>
      <c r="K180" s="31">
        <v>9024.0499999999993</v>
      </c>
      <c r="L180" s="31">
        <v>8660.25</v>
      </c>
      <c r="M180" s="31">
        <v>0.52651999999999999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28386.6</v>
      </c>
      <c r="D181" s="40">
        <v>28604.533333333336</v>
      </c>
      <c r="E181" s="40">
        <v>28114.066666666673</v>
      </c>
      <c r="F181" s="40">
        <v>27841.533333333336</v>
      </c>
      <c r="G181" s="40">
        <v>27351.066666666673</v>
      </c>
      <c r="H181" s="40">
        <v>28877.066666666673</v>
      </c>
      <c r="I181" s="40">
        <v>29367.53333333334</v>
      </c>
      <c r="J181" s="40">
        <v>29640.066666666673</v>
      </c>
      <c r="K181" s="31">
        <v>29095</v>
      </c>
      <c r="L181" s="31">
        <v>28332</v>
      </c>
      <c r="M181" s="31">
        <v>0.30786999999999998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1315.95</v>
      </c>
      <c r="D182" s="40">
        <v>1324.1666666666667</v>
      </c>
      <c r="E182" s="40">
        <v>1304.2333333333336</v>
      </c>
      <c r="F182" s="40">
        <v>1292.5166666666669</v>
      </c>
      <c r="G182" s="40">
        <v>1272.5833333333337</v>
      </c>
      <c r="H182" s="40">
        <v>1335.8833333333334</v>
      </c>
      <c r="I182" s="40">
        <v>1355.8166666666664</v>
      </c>
      <c r="J182" s="40">
        <v>1367.5333333333333</v>
      </c>
      <c r="K182" s="31">
        <v>1344.1</v>
      </c>
      <c r="L182" s="31">
        <v>1312.45</v>
      </c>
      <c r="M182" s="31">
        <v>12.40399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2085.5500000000002</v>
      </c>
      <c r="D183" s="40">
        <v>2076.85</v>
      </c>
      <c r="E183" s="40">
        <v>2058.6999999999998</v>
      </c>
      <c r="F183" s="40">
        <v>2031.85</v>
      </c>
      <c r="G183" s="40">
        <v>2013.6999999999998</v>
      </c>
      <c r="H183" s="40">
        <v>2103.6999999999998</v>
      </c>
      <c r="I183" s="40">
        <v>2121.8500000000004</v>
      </c>
      <c r="J183" s="40">
        <v>2148.6999999999998</v>
      </c>
      <c r="K183" s="31">
        <v>2095</v>
      </c>
      <c r="L183" s="31">
        <v>2050</v>
      </c>
      <c r="M183" s="31">
        <v>4.26851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435.65</v>
      </c>
      <c r="D184" s="40">
        <v>438.88333333333338</v>
      </c>
      <c r="E184" s="40">
        <v>430.76666666666677</v>
      </c>
      <c r="F184" s="40">
        <v>425.88333333333338</v>
      </c>
      <c r="G184" s="40">
        <v>417.76666666666677</v>
      </c>
      <c r="H184" s="40">
        <v>443.76666666666677</v>
      </c>
      <c r="I184" s="40">
        <v>451.88333333333344</v>
      </c>
      <c r="J184" s="40">
        <v>456.76666666666677</v>
      </c>
      <c r="K184" s="31">
        <v>447</v>
      </c>
      <c r="L184" s="31">
        <v>434</v>
      </c>
      <c r="M184" s="31">
        <v>382.36066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141</v>
      </c>
      <c r="D185" s="40">
        <v>141.85</v>
      </c>
      <c r="E185" s="40">
        <v>139.39999999999998</v>
      </c>
      <c r="F185" s="40">
        <v>137.79999999999998</v>
      </c>
      <c r="G185" s="40">
        <v>135.34999999999997</v>
      </c>
      <c r="H185" s="40">
        <v>143.44999999999999</v>
      </c>
      <c r="I185" s="40">
        <v>145.89999999999998</v>
      </c>
      <c r="J185" s="40">
        <v>147.5</v>
      </c>
      <c r="K185" s="31">
        <v>144.30000000000001</v>
      </c>
      <c r="L185" s="31">
        <v>140.25</v>
      </c>
      <c r="M185" s="31">
        <v>469.97413999999998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785.2</v>
      </c>
      <c r="D186" s="40">
        <v>787.73333333333323</v>
      </c>
      <c r="E186" s="40">
        <v>779.01666666666642</v>
      </c>
      <c r="F186" s="40">
        <v>772.83333333333314</v>
      </c>
      <c r="G186" s="40">
        <v>764.11666666666633</v>
      </c>
      <c r="H186" s="40">
        <v>793.91666666666652</v>
      </c>
      <c r="I186" s="40">
        <v>802.63333333333344</v>
      </c>
      <c r="J186" s="40">
        <v>808.81666666666661</v>
      </c>
      <c r="K186" s="31">
        <v>796.45</v>
      </c>
      <c r="L186" s="31">
        <v>781.55</v>
      </c>
      <c r="M186" s="31">
        <v>40.643239999999999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542.15</v>
      </c>
      <c r="D187" s="40">
        <v>546.55000000000007</v>
      </c>
      <c r="E187" s="40">
        <v>536.10000000000014</v>
      </c>
      <c r="F187" s="40">
        <v>530.05000000000007</v>
      </c>
      <c r="G187" s="40">
        <v>519.60000000000014</v>
      </c>
      <c r="H187" s="40">
        <v>552.60000000000014</v>
      </c>
      <c r="I187" s="40">
        <v>563.05000000000018</v>
      </c>
      <c r="J187" s="40">
        <v>569.10000000000014</v>
      </c>
      <c r="K187" s="31">
        <v>557</v>
      </c>
      <c r="L187" s="31">
        <v>540.5</v>
      </c>
      <c r="M187" s="31">
        <v>9.7991799999999998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619.35</v>
      </c>
      <c r="D188" s="40">
        <v>620.21666666666658</v>
      </c>
      <c r="E188" s="40">
        <v>614.43333333333317</v>
      </c>
      <c r="F188" s="40">
        <v>609.51666666666654</v>
      </c>
      <c r="G188" s="40">
        <v>603.73333333333312</v>
      </c>
      <c r="H188" s="40">
        <v>625.13333333333321</v>
      </c>
      <c r="I188" s="40">
        <v>630.91666666666674</v>
      </c>
      <c r="J188" s="40">
        <v>635.83333333333326</v>
      </c>
      <c r="K188" s="31">
        <v>626</v>
      </c>
      <c r="L188" s="31">
        <v>615.29999999999995</v>
      </c>
      <c r="M188" s="31">
        <v>1.3133699999999999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569.95000000000005</v>
      </c>
      <c r="D189" s="40">
        <v>572.18333333333328</v>
      </c>
      <c r="E189" s="40">
        <v>565.46666666666658</v>
      </c>
      <c r="F189" s="40">
        <v>560.98333333333335</v>
      </c>
      <c r="G189" s="40">
        <v>554.26666666666665</v>
      </c>
      <c r="H189" s="40">
        <v>576.66666666666652</v>
      </c>
      <c r="I189" s="40">
        <v>583.38333333333321</v>
      </c>
      <c r="J189" s="40">
        <v>587.86666666666645</v>
      </c>
      <c r="K189" s="31">
        <v>578.9</v>
      </c>
      <c r="L189" s="31">
        <v>567.70000000000005</v>
      </c>
      <c r="M189" s="31">
        <v>16.092749999999999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823.65</v>
      </c>
      <c r="D190" s="40">
        <v>823.45000000000016</v>
      </c>
      <c r="E190" s="40">
        <v>802.90000000000032</v>
      </c>
      <c r="F190" s="40">
        <v>782.1500000000002</v>
      </c>
      <c r="G190" s="40">
        <v>761.60000000000036</v>
      </c>
      <c r="H190" s="40">
        <v>844.20000000000027</v>
      </c>
      <c r="I190" s="40">
        <v>864.75000000000023</v>
      </c>
      <c r="J190" s="40">
        <v>885.50000000000023</v>
      </c>
      <c r="K190" s="31">
        <v>844</v>
      </c>
      <c r="L190" s="31">
        <v>802.7</v>
      </c>
      <c r="M190" s="31">
        <v>237.25308000000001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3309.8</v>
      </c>
      <c r="D191" s="40">
        <v>3299.6</v>
      </c>
      <c r="E191" s="40">
        <v>3275.2</v>
      </c>
      <c r="F191" s="40">
        <v>3240.6</v>
      </c>
      <c r="G191" s="40">
        <v>3216.2</v>
      </c>
      <c r="H191" s="40">
        <v>3334.2</v>
      </c>
      <c r="I191" s="40">
        <v>3358.6000000000004</v>
      </c>
      <c r="J191" s="40">
        <v>3393.2</v>
      </c>
      <c r="K191" s="31">
        <v>3324</v>
      </c>
      <c r="L191" s="31">
        <v>3265</v>
      </c>
      <c r="M191" s="31">
        <v>22.92362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781.35</v>
      </c>
      <c r="D192" s="40">
        <v>783.9</v>
      </c>
      <c r="E192" s="40">
        <v>769.44999999999993</v>
      </c>
      <c r="F192" s="40">
        <v>757.55</v>
      </c>
      <c r="G192" s="40">
        <v>743.09999999999991</v>
      </c>
      <c r="H192" s="40">
        <v>795.8</v>
      </c>
      <c r="I192" s="40">
        <v>810.25</v>
      </c>
      <c r="J192" s="40">
        <v>822.15</v>
      </c>
      <c r="K192" s="31">
        <v>798.35</v>
      </c>
      <c r="L192" s="31">
        <v>772</v>
      </c>
      <c r="M192" s="31">
        <v>78.497349999999997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4229.45</v>
      </c>
      <c r="D193" s="40">
        <v>4237.8166666666666</v>
      </c>
      <c r="E193" s="40">
        <v>4211.6333333333332</v>
      </c>
      <c r="F193" s="40">
        <v>4193.8166666666666</v>
      </c>
      <c r="G193" s="40">
        <v>4167.6333333333332</v>
      </c>
      <c r="H193" s="40">
        <v>4255.6333333333332</v>
      </c>
      <c r="I193" s="40">
        <v>4281.8166666666657</v>
      </c>
      <c r="J193" s="40">
        <v>4299.6333333333332</v>
      </c>
      <c r="K193" s="31">
        <v>4264</v>
      </c>
      <c r="L193" s="31">
        <v>4220</v>
      </c>
      <c r="M193" s="31">
        <v>0.59697999999999996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300.05</v>
      </c>
      <c r="D194" s="40">
        <v>300.36666666666667</v>
      </c>
      <c r="E194" s="40">
        <v>297.33333333333337</v>
      </c>
      <c r="F194" s="40">
        <v>294.61666666666667</v>
      </c>
      <c r="G194" s="40">
        <v>291.58333333333337</v>
      </c>
      <c r="H194" s="40">
        <v>303.08333333333337</v>
      </c>
      <c r="I194" s="40">
        <v>306.11666666666667</v>
      </c>
      <c r="J194" s="40">
        <v>308.83333333333337</v>
      </c>
      <c r="K194" s="31">
        <v>303.39999999999998</v>
      </c>
      <c r="L194" s="31">
        <v>297.64999999999998</v>
      </c>
      <c r="M194" s="31">
        <v>160.01898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135.15</v>
      </c>
      <c r="D195" s="40">
        <v>135.41666666666669</v>
      </c>
      <c r="E195" s="40">
        <v>134.03333333333336</v>
      </c>
      <c r="F195" s="40">
        <v>132.91666666666669</v>
      </c>
      <c r="G195" s="40">
        <v>131.53333333333336</v>
      </c>
      <c r="H195" s="40">
        <v>136.53333333333336</v>
      </c>
      <c r="I195" s="40">
        <v>137.91666666666669</v>
      </c>
      <c r="J195" s="40">
        <v>139.03333333333336</v>
      </c>
      <c r="K195" s="31">
        <v>136.80000000000001</v>
      </c>
      <c r="L195" s="31">
        <v>134.30000000000001</v>
      </c>
      <c r="M195" s="31">
        <v>477.43493000000001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1428.85</v>
      </c>
      <c r="D196" s="40">
        <v>1437.2833333333335</v>
      </c>
      <c r="E196" s="40">
        <v>1417.5666666666671</v>
      </c>
      <c r="F196" s="40">
        <v>1406.2833333333335</v>
      </c>
      <c r="G196" s="40">
        <v>1386.5666666666671</v>
      </c>
      <c r="H196" s="40">
        <v>1448.5666666666671</v>
      </c>
      <c r="I196" s="40">
        <v>1468.2833333333338</v>
      </c>
      <c r="J196" s="40">
        <v>1479.5666666666671</v>
      </c>
      <c r="K196" s="31">
        <v>1457</v>
      </c>
      <c r="L196" s="31">
        <v>1426</v>
      </c>
      <c r="M196" s="31">
        <v>96.740250000000003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1264.5999999999999</v>
      </c>
      <c r="D197" s="40">
        <v>1260.2166666666665</v>
      </c>
      <c r="E197" s="40">
        <v>1247.4333333333329</v>
      </c>
      <c r="F197" s="40">
        <v>1230.2666666666664</v>
      </c>
      <c r="G197" s="40">
        <v>1217.4833333333329</v>
      </c>
      <c r="H197" s="40">
        <v>1277.383333333333</v>
      </c>
      <c r="I197" s="40">
        <v>1290.1666666666663</v>
      </c>
      <c r="J197" s="40">
        <v>1307.333333333333</v>
      </c>
      <c r="K197" s="31">
        <v>1273</v>
      </c>
      <c r="L197" s="31">
        <v>1243.05</v>
      </c>
      <c r="M197" s="31">
        <v>38.94726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1049.4000000000001</v>
      </c>
      <c r="D198" s="40">
        <v>1057.7166666666669</v>
      </c>
      <c r="E198" s="40">
        <v>1038.4833333333338</v>
      </c>
      <c r="F198" s="40">
        <v>1027.5666666666668</v>
      </c>
      <c r="G198" s="40">
        <v>1008.3333333333337</v>
      </c>
      <c r="H198" s="40">
        <v>1068.6333333333339</v>
      </c>
      <c r="I198" s="40">
        <v>1087.866666666667</v>
      </c>
      <c r="J198" s="40">
        <v>1098.783333333334</v>
      </c>
      <c r="K198" s="31">
        <v>1076.95</v>
      </c>
      <c r="L198" s="31">
        <v>1046.8</v>
      </c>
      <c r="M198" s="31">
        <v>1.5759000000000001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1787.75</v>
      </c>
      <c r="D199" s="40">
        <v>1787.3666666666668</v>
      </c>
      <c r="E199" s="40">
        <v>1778.3833333333337</v>
      </c>
      <c r="F199" s="40">
        <v>1769.0166666666669</v>
      </c>
      <c r="G199" s="40">
        <v>1760.0333333333338</v>
      </c>
      <c r="H199" s="40">
        <v>1796.7333333333336</v>
      </c>
      <c r="I199" s="40">
        <v>1805.7166666666667</v>
      </c>
      <c r="J199" s="40">
        <v>1815.0833333333335</v>
      </c>
      <c r="K199" s="31">
        <v>1796.35</v>
      </c>
      <c r="L199" s="31">
        <v>1778</v>
      </c>
      <c r="M199" s="31">
        <v>8.7787600000000001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3063.95</v>
      </c>
      <c r="D200" s="40">
        <v>3056.65</v>
      </c>
      <c r="E200" s="40">
        <v>3040.3</v>
      </c>
      <c r="F200" s="40">
        <v>3016.65</v>
      </c>
      <c r="G200" s="40">
        <v>3000.3</v>
      </c>
      <c r="H200" s="40">
        <v>3080.3</v>
      </c>
      <c r="I200" s="40">
        <v>3096.6499999999996</v>
      </c>
      <c r="J200" s="40">
        <v>3120.3</v>
      </c>
      <c r="K200" s="31">
        <v>3073</v>
      </c>
      <c r="L200" s="31">
        <v>3033</v>
      </c>
      <c r="M200" s="31">
        <v>1.1911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475.05</v>
      </c>
      <c r="D201" s="40">
        <v>473.7166666666667</v>
      </c>
      <c r="E201" s="40">
        <v>467.43333333333339</v>
      </c>
      <c r="F201" s="40">
        <v>459.81666666666672</v>
      </c>
      <c r="G201" s="40">
        <v>453.53333333333342</v>
      </c>
      <c r="H201" s="40">
        <v>481.33333333333337</v>
      </c>
      <c r="I201" s="40">
        <v>487.61666666666667</v>
      </c>
      <c r="J201" s="40">
        <v>495.23333333333335</v>
      </c>
      <c r="K201" s="31">
        <v>480</v>
      </c>
      <c r="L201" s="31">
        <v>466.1</v>
      </c>
      <c r="M201" s="31">
        <v>15.61862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919.35</v>
      </c>
      <c r="D202" s="40">
        <v>922.85</v>
      </c>
      <c r="E202" s="40">
        <v>908.75</v>
      </c>
      <c r="F202" s="40">
        <v>898.15</v>
      </c>
      <c r="G202" s="40">
        <v>884.05</v>
      </c>
      <c r="H202" s="40">
        <v>933.45</v>
      </c>
      <c r="I202" s="40">
        <v>947.55000000000018</v>
      </c>
      <c r="J202" s="40">
        <v>958.15000000000009</v>
      </c>
      <c r="K202" s="31">
        <v>936.95</v>
      </c>
      <c r="L202" s="31">
        <v>912.25</v>
      </c>
      <c r="M202" s="31">
        <v>6.3646200000000004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777.3</v>
      </c>
      <c r="D203" s="40">
        <v>781.5333333333333</v>
      </c>
      <c r="E203" s="40">
        <v>771.36666666666656</v>
      </c>
      <c r="F203" s="40">
        <v>765.43333333333328</v>
      </c>
      <c r="G203" s="40">
        <v>755.26666666666654</v>
      </c>
      <c r="H203" s="40">
        <v>787.46666666666658</v>
      </c>
      <c r="I203" s="40">
        <v>797.63333333333333</v>
      </c>
      <c r="J203" s="40">
        <v>803.56666666666661</v>
      </c>
      <c r="K203" s="31">
        <v>791.7</v>
      </c>
      <c r="L203" s="31">
        <v>775.6</v>
      </c>
      <c r="M203" s="31">
        <v>17.882110000000001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7527.65</v>
      </c>
      <c r="D204" s="40">
        <v>7584.5666666666657</v>
      </c>
      <c r="E204" s="40">
        <v>7449.2333333333318</v>
      </c>
      <c r="F204" s="40">
        <v>7370.8166666666657</v>
      </c>
      <c r="G204" s="40">
        <v>7235.4833333333318</v>
      </c>
      <c r="H204" s="40">
        <v>7662.9833333333318</v>
      </c>
      <c r="I204" s="40">
        <v>7798.3166666666657</v>
      </c>
      <c r="J204" s="40">
        <v>7876.7333333333318</v>
      </c>
      <c r="K204" s="31">
        <v>7719.9</v>
      </c>
      <c r="L204" s="31">
        <v>7506.15</v>
      </c>
      <c r="M204" s="31">
        <v>2.50068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35.950000000000003</v>
      </c>
      <c r="D205" s="40">
        <v>36.016666666666666</v>
      </c>
      <c r="E205" s="40">
        <v>35.633333333333333</v>
      </c>
      <c r="F205" s="40">
        <v>35.31666666666667</v>
      </c>
      <c r="G205" s="40">
        <v>34.933333333333337</v>
      </c>
      <c r="H205" s="40">
        <v>36.333333333333329</v>
      </c>
      <c r="I205" s="40">
        <v>36.716666666666654</v>
      </c>
      <c r="J205" s="40">
        <v>37.033333333333324</v>
      </c>
      <c r="K205" s="31">
        <v>36.4</v>
      </c>
      <c r="L205" s="31">
        <v>35.700000000000003</v>
      </c>
      <c r="M205" s="31">
        <v>65.05941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1429.75</v>
      </c>
      <c r="D206" s="40">
        <v>1435.1666666666667</v>
      </c>
      <c r="E206" s="40">
        <v>1421.9333333333334</v>
      </c>
      <c r="F206" s="40">
        <v>1414.1166666666666</v>
      </c>
      <c r="G206" s="40">
        <v>1400.8833333333332</v>
      </c>
      <c r="H206" s="40">
        <v>1442.9833333333336</v>
      </c>
      <c r="I206" s="40">
        <v>1456.2166666666667</v>
      </c>
      <c r="J206" s="40">
        <v>1464.0333333333338</v>
      </c>
      <c r="K206" s="31">
        <v>1448.4</v>
      </c>
      <c r="L206" s="31">
        <v>1427.35</v>
      </c>
      <c r="M206" s="31">
        <v>2.3986700000000001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647.85</v>
      </c>
      <c r="D207" s="40">
        <v>647.7166666666667</v>
      </c>
      <c r="E207" s="40">
        <v>642.83333333333337</v>
      </c>
      <c r="F207" s="40">
        <v>637.81666666666672</v>
      </c>
      <c r="G207" s="40">
        <v>632.93333333333339</v>
      </c>
      <c r="H207" s="40">
        <v>652.73333333333335</v>
      </c>
      <c r="I207" s="40">
        <v>657.61666666666656</v>
      </c>
      <c r="J207" s="40">
        <v>662.63333333333333</v>
      </c>
      <c r="K207" s="31">
        <v>652.6</v>
      </c>
      <c r="L207" s="31">
        <v>642.70000000000005</v>
      </c>
      <c r="M207" s="31">
        <v>6.2265100000000002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249.05</v>
      </c>
      <c r="D208" s="40">
        <v>250.7833333333333</v>
      </c>
      <c r="E208" s="40">
        <v>246.46666666666661</v>
      </c>
      <c r="F208" s="40">
        <v>243.8833333333333</v>
      </c>
      <c r="G208" s="40">
        <v>239.56666666666661</v>
      </c>
      <c r="H208" s="40">
        <v>253.36666666666662</v>
      </c>
      <c r="I208" s="40">
        <v>257.68333333333334</v>
      </c>
      <c r="J208" s="40">
        <v>260.26666666666665</v>
      </c>
      <c r="K208" s="31">
        <v>255.1</v>
      </c>
      <c r="L208" s="31">
        <v>248.2</v>
      </c>
      <c r="M208" s="31">
        <v>16.430910000000001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773.1</v>
      </c>
      <c r="D209" s="40">
        <v>777.71666666666658</v>
      </c>
      <c r="E209" s="40">
        <v>766.43333333333317</v>
      </c>
      <c r="F209" s="40">
        <v>759.76666666666654</v>
      </c>
      <c r="G209" s="40">
        <v>748.48333333333312</v>
      </c>
      <c r="H209" s="40">
        <v>784.38333333333321</v>
      </c>
      <c r="I209" s="40">
        <v>795.66666666666674</v>
      </c>
      <c r="J209" s="40">
        <v>802.33333333333326</v>
      </c>
      <c r="K209" s="31">
        <v>789</v>
      </c>
      <c r="L209" s="31">
        <v>771.05</v>
      </c>
      <c r="M209" s="31">
        <v>1.6128800000000001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314.14999999999998</v>
      </c>
      <c r="D210" s="40">
        <v>313.96666666666664</v>
      </c>
      <c r="E210" s="40">
        <v>311.18333333333328</v>
      </c>
      <c r="F210" s="40">
        <v>308.21666666666664</v>
      </c>
      <c r="G210" s="40">
        <v>305.43333333333328</v>
      </c>
      <c r="H210" s="40">
        <v>316.93333333333328</v>
      </c>
      <c r="I210" s="40">
        <v>319.7166666666667</v>
      </c>
      <c r="J210" s="40">
        <v>322.68333333333328</v>
      </c>
      <c r="K210" s="31">
        <v>316.75</v>
      </c>
      <c r="L210" s="31">
        <v>311</v>
      </c>
      <c r="M210" s="31">
        <v>80.836290000000005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7.1</v>
      </c>
      <c r="D211" s="40">
        <v>6.9833333333333334</v>
      </c>
      <c r="E211" s="40">
        <v>6.6166666666666671</v>
      </c>
      <c r="F211" s="40">
        <v>6.1333333333333337</v>
      </c>
      <c r="G211" s="40">
        <v>5.7666666666666675</v>
      </c>
      <c r="H211" s="40">
        <v>7.4666666666666668</v>
      </c>
      <c r="I211" s="40">
        <v>7.8333333333333321</v>
      </c>
      <c r="J211" s="40">
        <v>8.3166666666666664</v>
      </c>
      <c r="K211" s="31">
        <v>7.35</v>
      </c>
      <c r="L211" s="31">
        <v>6.5</v>
      </c>
      <c r="M211" s="31">
        <v>12601.786770000001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1047.9000000000001</v>
      </c>
      <c r="D212" s="40">
        <v>1052.6166666666668</v>
      </c>
      <c r="E212" s="40">
        <v>1031.3333333333335</v>
      </c>
      <c r="F212" s="40">
        <v>1014.7666666666667</v>
      </c>
      <c r="G212" s="40">
        <v>993.48333333333335</v>
      </c>
      <c r="H212" s="40">
        <v>1069.1833333333336</v>
      </c>
      <c r="I212" s="40">
        <v>1090.4666666666669</v>
      </c>
      <c r="J212" s="40">
        <v>1107.0333333333338</v>
      </c>
      <c r="K212" s="31">
        <v>1073.9000000000001</v>
      </c>
      <c r="L212" s="31">
        <v>1036.05</v>
      </c>
      <c r="M212" s="31">
        <v>35.389449999999997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2139.4</v>
      </c>
      <c r="D213" s="40">
        <v>2150.5166666666669</v>
      </c>
      <c r="E213" s="40">
        <v>2125.8833333333337</v>
      </c>
      <c r="F213" s="40">
        <v>2112.3666666666668</v>
      </c>
      <c r="G213" s="40">
        <v>2087.7333333333336</v>
      </c>
      <c r="H213" s="40">
        <v>2164.0333333333338</v>
      </c>
      <c r="I213" s="40">
        <v>2188.666666666667</v>
      </c>
      <c r="J213" s="40">
        <v>2202.1833333333338</v>
      </c>
      <c r="K213" s="31">
        <v>2175.15</v>
      </c>
      <c r="L213" s="31">
        <v>2137</v>
      </c>
      <c r="M213" s="31">
        <v>0.36782999999999999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598</v>
      </c>
      <c r="D214" s="40">
        <v>600.23333333333335</v>
      </c>
      <c r="E214" s="40">
        <v>594.06666666666672</v>
      </c>
      <c r="F214" s="40">
        <v>590.13333333333333</v>
      </c>
      <c r="G214" s="40">
        <v>583.9666666666667</v>
      </c>
      <c r="H214" s="40">
        <v>604.16666666666674</v>
      </c>
      <c r="I214" s="40">
        <v>610.33333333333326</v>
      </c>
      <c r="J214" s="40">
        <v>614.26666666666677</v>
      </c>
      <c r="K214" s="40">
        <v>606.4</v>
      </c>
      <c r="L214" s="40">
        <v>596.29999999999995</v>
      </c>
      <c r="M214" s="40">
        <v>52.701999999999998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12.5</v>
      </c>
      <c r="D215" s="40">
        <v>12.549999999999999</v>
      </c>
      <c r="E215" s="40">
        <v>12.349999999999998</v>
      </c>
      <c r="F215" s="40">
        <v>12.2</v>
      </c>
      <c r="G215" s="40">
        <v>11.999999999999998</v>
      </c>
      <c r="H215" s="40">
        <v>12.699999999999998</v>
      </c>
      <c r="I215" s="40">
        <v>12.899999999999997</v>
      </c>
      <c r="J215" s="40">
        <v>13.049999999999997</v>
      </c>
      <c r="K215" s="40">
        <v>12.75</v>
      </c>
      <c r="L215" s="40">
        <v>12.4</v>
      </c>
      <c r="M215" s="40">
        <v>644.13341000000003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196.55</v>
      </c>
      <c r="D216" s="40">
        <v>198.91666666666666</v>
      </c>
      <c r="E216" s="40">
        <v>193.33333333333331</v>
      </c>
      <c r="F216" s="40">
        <v>190.11666666666665</v>
      </c>
      <c r="G216" s="40">
        <v>184.5333333333333</v>
      </c>
      <c r="H216" s="40">
        <v>202.13333333333333</v>
      </c>
      <c r="I216" s="40">
        <v>207.71666666666664</v>
      </c>
      <c r="J216" s="40">
        <v>210.93333333333334</v>
      </c>
      <c r="K216" s="40">
        <v>204.5</v>
      </c>
      <c r="L216" s="40">
        <v>195.7</v>
      </c>
      <c r="M216" s="40">
        <v>108.55956999999999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5"/>
      <c r="B1" s="396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8" t="s">
        <v>16</v>
      </c>
      <c r="B9" s="390" t="s">
        <v>18</v>
      </c>
      <c r="C9" s="394" t="s">
        <v>20</v>
      </c>
      <c r="D9" s="394" t="s">
        <v>21</v>
      </c>
      <c r="E9" s="385" t="s">
        <v>22</v>
      </c>
      <c r="F9" s="386"/>
      <c r="G9" s="387"/>
      <c r="H9" s="385" t="s">
        <v>23</v>
      </c>
      <c r="I9" s="386"/>
      <c r="J9" s="387"/>
      <c r="K9" s="26"/>
      <c r="L9" s="27"/>
      <c r="M9" s="55"/>
      <c r="N9" s="1"/>
      <c r="O9" s="1"/>
    </row>
    <row r="10" spans="1:15" ht="42.75" customHeight="1">
      <c r="A10" s="392"/>
      <c r="B10" s="393"/>
      <c r="C10" s="393"/>
      <c r="D10" s="3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24446.799999999999</v>
      </c>
      <c r="D11" s="40">
        <v>24473.633333333331</v>
      </c>
      <c r="E11" s="40">
        <v>24327.266666666663</v>
      </c>
      <c r="F11" s="40">
        <v>24207.73333333333</v>
      </c>
      <c r="G11" s="40">
        <v>24061.366666666661</v>
      </c>
      <c r="H11" s="40">
        <v>24593.166666666664</v>
      </c>
      <c r="I11" s="40">
        <v>24739.533333333333</v>
      </c>
      <c r="J11" s="40">
        <v>24859.066666666666</v>
      </c>
      <c r="K11" s="31">
        <v>24620</v>
      </c>
      <c r="L11" s="31">
        <v>24354.1</v>
      </c>
      <c r="M11" s="31">
        <v>9.2599999999999991E-3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1663.85</v>
      </c>
      <c r="D12" s="40">
        <v>1670.3999999999999</v>
      </c>
      <c r="E12" s="40">
        <v>1644.4999999999998</v>
      </c>
      <c r="F12" s="40">
        <v>1625.1499999999999</v>
      </c>
      <c r="G12" s="40">
        <v>1599.2499999999998</v>
      </c>
      <c r="H12" s="40">
        <v>1689.7499999999998</v>
      </c>
      <c r="I12" s="40">
        <v>1715.6499999999999</v>
      </c>
      <c r="J12" s="40">
        <v>1734.9999999999998</v>
      </c>
      <c r="K12" s="31">
        <v>1696.3</v>
      </c>
      <c r="L12" s="31">
        <v>1651.05</v>
      </c>
      <c r="M12" s="31">
        <v>0.93433999999999995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1963.1</v>
      </c>
      <c r="D13" s="40">
        <v>1960.6333333333332</v>
      </c>
      <c r="E13" s="40">
        <v>1937.8666666666663</v>
      </c>
      <c r="F13" s="40">
        <v>1912.6333333333332</v>
      </c>
      <c r="G13" s="40">
        <v>1889.8666666666663</v>
      </c>
      <c r="H13" s="40">
        <v>1985.8666666666663</v>
      </c>
      <c r="I13" s="40">
        <v>2008.6333333333332</v>
      </c>
      <c r="J13" s="40">
        <v>2033.8666666666663</v>
      </c>
      <c r="K13" s="31">
        <v>1983.4</v>
      </c>
      <c r="L13" s="31">
        <v>1935.4</v>
      </c>
      <c r="M13" s="31">
        <v>0.12809999999999999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2341.35</v>
      </c>
      <c r="D14" s="40">
        <v>2358.5166666666664</v>
      </c>
      <c r="E14" s="40">
        <v>2318.2333333333327</v>
      </c>
      <c r="F14" s="40">
        <v>2295.1166666666663</v>
      </c>
      <c r="G14" s="40">
        <v>2254.8333333333326</v>
      </c>
      <c r="H14" s="40">
        <v>2381.6333333333328</v>
      </c>
      <c r="I14" s="40">
        <v>2421.9166666666665</v>
      </c>
      <c r="J14" s="40">
        <v>2445.0333333333328</v>
      </c>
      <c r="K14" s="31">
        <v>2398.8000000000002</v>
      </c>
      <c r="L14" s="31">
        <v>2335.4</v>
      </c>
      <c r="M14" s="31">
        <v>5.1674600000000002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1948.65</v>
      </c>
      <c r="D15" s="40">
        <v>1956.8999999999999</v>
      </c>
      <c r="E15" s="40">
        <v>1928.7999999999997</v>
      </c>
      <c r="F15" s="40">
        <v>1908.9499999999998</v>
      </c>
      <c r="G15" s="40">
        <v>1880.8499999999997</v>
      </c>
      <c r="H15" s="40">
        <v>1976.7499999999998</v>
      </c>
      <c r="I15" s="40">
        <v>2004.8499999999997</v>
      </c>
      <c r="J15" s="40">
        <v>2024.6999999999998</v>
      </c>
      <c r="K15" s="31">
        <v>1985</v>
      </c>
      <c r="L15" s="31">
        <v>1937.05</v>
      </c>
      <c r="M15" s="31">
        <v>8.3549999999999999E-2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1752.15</v>
      </c>
      <c r="D16" s="40">
        <v>1751.7166666666665</v>
      </c>
      <c r="E16" s="40">
        <v>1717.4333333333329</v>
      </c>
      <c r="F16" s="40">
        <v>1682.7166666666665</v>
      </c>
      <c r="G16" s="40">
        <v>1648.4333333333329</v>
      </c>
      <c r="H16" s="40">
        <v>1786.4333333333329</v>
      </c>
      <c r="I16" s="40">
        <v>1820.7166666666662</v>
      </c>
      <c r="J16" s="40">
        <v>1855.4333333333329</v>
      </c>
      <c r="K16" s="31">
        <v>1786</v>
      </c>
      <c r="L16" s="31">
        <v>1717</v>
      </c>
      <c r="M16" s="31">
        <v>3.7839900000000002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1248.8</v>
      </c>
      <c r="D17" s="40">
        <v>1248.05</v>
      </c>
      <c r="E17" s="40">
        <v>1212.0999999999999</v>
      </c>
      <c r="F17" s="40">
        <v>1175.3999999999999</v>
      </c>
      <c r="G17" s="40">
        <v>1139.4499999999998</v>
      </c>
      <c r="H17" s="40">
        <v>1284.75</v>
      </c>
      <c r="I17" s="40">
        <v>1320.7000000000003</v>
      </c>
      <c r="J17" s="40">
        <v>1357.4</v>
      </c>
      <c r="K17" s="31">
        <v>1284</v>
      </c>
      <c r="L17" s="31">
        <v>1211.3499999999999</v>
      </c>
      <c r="M17" s="31">
        <v>41.257190000000001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665</v>
      </c>
      <c r="D18" s="40">
        <v>664.85</v>
      </c>
      <c r="E18" s="40">
        <v>660.80000000000007</v>
      </c>
      <c r="F18" s="40">
        <v>656.6</v>
      </c>
      <c r="G18" s="40">
        <v>652.55000000000007</v>
      </c>
      <c r="H18" s="40">
        <v>669.05000000000007</v>
      </c>
      <c r="I18" s="40">
        <v>673.1</v>
      </c>
      <c r="J18" s="40">
        <v>677.30000000000007</v>
      </c>
      <c r="K18" s="31">
        <v>668.9</v>
      </c>
      <c r="L18" s="31">
        <v>660.65</v>
      </c>
      <c r="M18" s="31">
        <v>1.2545200000000001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956.25</v>
      </c>
      <c r="D19" s="40">
        <v>948.61666666666667</v>
      </c>
      <c r="E19" s="40">
        <v>933.73333333333335</v>
      </c>
      <c r="F19" s="40">
        <v>911.2166666666667</v>
      </c>
      <c r="G19" s="40">
        <v>896.33333333333337</v>
      </c>
      <c r="H19" s="40">
        <v>971.13333333333333</v>
      </c>
      <c r="I19" s="40">
        <v>986.01666666666677</v>
      </c>
      <c r="J19" s="40">
        <v>1008.5333333333333</v>
      </c>
      <c r="K19" s="31">
        <v>963.5</v>
      </c>
      <c r="L19" s="31">
        <v>926.1</v>
      </c>
      <c r="M19" s="31">
        <v>23.567979999999999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2592.35</v>
      </c>
      <c r="D20" s="40">
        <v>2570.4333333333329</v>
      </c>
      <c r="E20" s="40">
        <v>2536.9166666666661</v>
      </c>
      <c r="F20" s="40">
        <v>2481.4833333333331</v>
      </c>
      <c r="G20" s="40">
        <v>2447.9666666666662</v>
      </c>
      <c r="H20" s="40">
        <v>2625.8666666666659</v>
      </c>
      <c r="I20" s="40">
        <v>2659.3833333333332</v>
      </c>
      <c r="J20" s="40">
        <v>2714.8166666666657</v>
      </c>
      <c r="K20" s="31">
        <v>2603.9499999999998</v>
      </c>
      <c r="L20" s="31">
        <v>2515</v>
      </c>
      <c r="M20" s="31">
        <v>0.91605999999999999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17506.05</v>
      </c>
      <c r="D21" s="40">
        <v>17756.516666666666</v>
      </c>
      <c r="E21" s="40">
        <v>17169.633333333331</v>
      </c>
      <c r="F21" s="40">
        <v>16833.216666666664</v>
      </c>
      <c r="G21" s="40">
        <v>16246.333333333328</v>
      </c>
      <c r="H21" s="40">
        <v>18092.933333333334</v>
      </c>
      <c r="I21" s="40">
        <v>18679.816666666673</v>
      </c>
      <c r="J21" s="40">
        <v>19016.233333333337</v>
      </c>
      <c r="K21" s="31">
        <v>18343.400000000001</v>
      </c>
      <c r="L21" s="31">
        <v>17420.099999999999</v>
      </c>
      <c r="M21" s="31">
        <v>0.37697000000000003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1536.65</v>
      </c>
      <c r="D22" s="40">
        <v>1504.55</v>
      </c>
      <c r="E22" s="40">
        <v>1454.1</v>
      </c>
      <c r="F22" s="40">
        <v>1371.55</v>
      </c>
      <c r="G22" s="40">
        <v>1321.1</v>
      </c>
      <c r="H22" s="40">
        <v>1587.1</v>
      </c>
      <c r="I22" s="40">
        <v>1637.5500000000002</v>
      </c>
      <c r="J22" s="40">
        <v>1720.1</v>
      </c>
      <c r="K22" s="31">
        <v>1555</v>
      </c>
      <c r="L22" s="31">
        <v>1422</v>
      </c>
      <c r="M22" s="31">
        <v>142.50255999999999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910.55</v>
      </c>
      <c r="D23" s="40">
        <v>904.51666666666677</v>
      </c>
      <c r="E23" s="40">
        <v>888.03333333333353</v>
      </c>
      <c r="F23" s="40">
        <v>865.51666666666677</v>
      </c>
      <c r="G23" s="40">
        <v>849.03333333333353</v>
      </c>
      <c r="H23" s="40">
        <v>927.03333333333353</v>
      </c>
      <c r="I23" s="40">
        <v>943.51666666666688</v>
      </c>
      <c r="J23" s="40">
        <v>966.03333333333353</v>
      </c>
      <c r="K23" s="31">
        <v>921</v>
      </c>
      <c r="L23" s="31">
        <v>882</v>
      </c>
      <c r="M23" s="31">
        <v>10.79251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710.7</v>
      </c>
      <c r="D24" s="40">
        <v>707.35</v>
      </c>
      <c r="E24" s="40">
        <v>694.80000000000007</v>
      </c>
      <c r="F24" s="40">
        <v>678.90000000000009</v>
      </c>
      <c r="G24" s="40">
        <v>666.35000000000014</v>
      </c>
      <c r="H24" s="40">
        <v>723.25</v>
      </c>
      <c r="I24" s="40">
        <v>735.8</v>
      </c>
      <c r="J24" s="40">
        <v>751.69999999999993</v>
      </c>
      <c r="K24" s="31">
        <v>719.9</v>
      </c>
      <c r="L24" s="31">
        <v>691.45</v>
      </c>
      <c r="M24" s="31">
        <v>175.04802000000001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924.95</v>
      </c>
      <c r="D25" s="40">
        <v>915.31666666666661</v>
      </c>
      <c r="E25" s="40">
        <v>895.63333333333321</v>
      </c>
      <c r="F25" s="40">
        <v>866.31666666666661</v>
      </c>
      <c r="G25" s="40">
        <v>846.63333333333321</v>
      </c>
      <c r="H25" s="40">
        <v>944.63333333333321</v>
      </c>
      <c r="I25" s="40">
        <v>964.31666666666661</v>
      </c>
      <c r="J25" s="40">
        <v>993.63333333333321</v>
      </c>
      <c r="K25" s="31">
        <v>935</v>
      </c>
      <c r="L25" s="31">
        <v>886</v>
      </c>
      <c r="M25" s="31">
        <v>1.8684799999999999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964.35</v>
      </c>
      <c r="D26" s="40">
        <v>956.43333333333339</v>
      </c>
      <c r="E26" s="40">
        <v>937.91666666666674</v>
      </c>
      <c r="F26" s="40">
        <v>911.48333333333335</v>
      </c>
      <c r="G26" s="40">
        <v>892.9666666666667</v>
      </c>
      <c r="H26" s="40">
        <v>982.86666666666679</v>
      </c>
      <c r="I26" s="40">
        <v>1001.3833333333334</v>
      </c>
      <c r="J26" s="40">
        <v>1027.8166666666668</v>
      </c>
      <c r="K26" s="31">
        <v>974.95</v>
      </c>
      <c r="L26" s="31">
        <v>930</v>
      </c>
      <c r="M26" s="31">
        <v>1.2492399999999999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121.95</v>
      </c>
      <c r="D27" s="40">
        <v>120.5</v>
      </c>
      <c r="E27" s="40">
        <v>118.5</v>
      </c>
      <c r="F27" s="40">
        <v>115.05</v>
      </c>
      <c r="G27" s="40">
        <v>113.05</v>
      </c>
      <c r="H27" s="40">
        <v>123.95</v>
      </c>
      <c r="I27" s="40">
        <v>125.95</v>
      </c>
      <c r="J27" s="40">
        <v>129.4</v>
      </c>
      <c r="K27" s="31">
        <v>122.5</v>
      </c>
      <c r="L27" s="31">
        <v>117.05</v>
      </c>
      <c r="M27" s="31">
        <v>175.44307000000001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212.25</v>
      </c>
      <c r="D28" s="40">
        <v>213.13333333333333</v>
      </c>
      <c r="E28" s="40">
        <v>209.26666666666665</v>
      </c>
      <c r="F28" s="40">
        <v>206.28333333333333</v>
      </c>
      <c r="G28" s="40">
        <v>202.41666666666666</v>
      </c>
      <c r="H28" s="40">
        <v>216.11666666666665</v>
      </c>
      <c r="I28" s="40">
        <v>219.98333333333332</v>
      </c>
      <c r="J28" s="40">
        <v>222.96666666666664</v>
      </c>
      <c r="K28" s="31">
        <v>217</v>
      </c>
      <c r="L28" s="31">
        <v>210.15</v>
      </c>
      <c r="M28" s="31">
        <v>14.779120000000001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411.9</v>
      </c>
      <c r="D29" s="40">
        <v>415.91666666666669</v>
      </c>
      <c r="E29" s="40">
        <v>402.08333333333337</v>
      </c>
      <c r="F29" s="40">
        <v>392.26666666666671</v>
      </c>
      <c r="G29" s="40">
        <v>378.43333333333339</v>
      </c>
      <c r="H29" s="40">
        <v>425.73333333333335</v>
      </c>
      <c r="I29" s="40">
        <v>439.56666666666672</v>
      </c>
      <c r="J29" s="40">
        <v>449.38333333333333</v>
      </c>
      <c r="K29" s="31">
        <v>429.75</v>
      </c>
      <c r="L29" s="31">
        <v>406.1</v>
      </c>
      <c r="M29" s="31">
        <v>4.4991500000000002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279.60000000000002</v>
      </c>
      <c r="D30" s="40">
        <v>282.53333333333336</v>
      </c>
      <c r="E30" s="40">
        <v>275.06666666666672</v>
      </c>
      <c r="F30" s="40">
        <v>270.53333333333336</v>
      </c>
      <c r="G30" s="40">
        <v>263.06666666666672</v>
      </c>
      <c r="H30" s="40">
        <v>287.06666666666672</v>
      </c>
      <c r="I30" s="40">
        <v>294.5333333333333</v>
      </c>
      <c r="J30" s="40">
        <v>299.06666666666672</v>
      </c>
      <c r="K30" s="31">
        <v>290</v>
      </c>
      <c r="L30" s="31">
        <v>278</v>
      </c>
      <c r="M30" s="31">
        <v>5.3291300000000001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4161.25</v>
      </c>
      <c r="D31" s="40">
        <v>4166.75</v>
      </c>
      <c r="E31" s="40">
        <v>4144.5</v>
      </c>
      <c r="F31" s="40">
        <v>4127.75</v>
      </c>
      <c r="G31" s="40">
        <v>4105.5</v>
      </c>
      <c r="H31" s="40">
        <v>4183.5</v>
      </c>
      <c r="I31" s="40">
        <v>4205.75</v>
      </c>
      <c r="J31" s="40">
        <v>4222.5</v>
      </c>
      <c r="K31" s="31">
        <v>4189</v>
      </c>
      <c r="L31" s="31">
        <v>4150</v>
      </c>
      <c r="M31" s="31">
        <v>0.17484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2295.8000000000002</v>
      </c>
      <c r="D32" s="40">
        <v>2289.1</v>
      </c>
      <c r="E32" s="40">
        <v>2273.1999999999998</v>
      </c>
      <c r="F32" s="40">
        <v>2250.6</v>
      </c>
      <c r="G32" s="40">
        <v>2234.6999999999998</v>
      </c>
      <c r="H32" s="40">
        <v>2311.6999999999998</v>
      </c>
      <c r="I32" s="40">
        <v>2327.6000000000004</v>
      </c>
      <c r="J32" s="40">
        <v>2350.1999999999998</v>
      </c>
      <c r="K32" s="31">
        <v>2305</v>
      </c>
      <c r="L32" s="31">
        <v>2266.5</v>
      </c>
      <c r="M32" s="31">
        <v>1.98597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2225.5500000000002</v>
      </c>
      <c r="D33" s="40">
        <v>2233.0333333333333</v>
      </c>
      <c r="E33" s="40">
        <v>2203.5666666666666</v>
      </c>
      <c r="F33" s="40">
        <v>2181.5833333333335</v>
      </c>
      <c r="G33" s="40">
        <v>2152.1166666666668</v>
      </c>
      <c r="H33" s="40">
        <v>2255.0166666666664</v>
      </c>
      <c r="I33" s="40">
        <v>2284.4833333333327</v>
      </c>
      <c r="J33" s="40">
        <v>2306.4666666666662</v>
      </c>
      <c r="K33" s="31">
        <v>2262.5</v>
      </c>
      <c r="L33" s="31">
        <v>2211.0500000000002</v>
      </c>
      <c r="M33" s="31">
        <v>0.16281000000000001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118.4</v>
      </c>
      <c r="D34" s="40">
        <v>118.96666666666668</v>
      </c>
      <c r="E34" s="40">
        <v>116.98333333333336</v>
      </c>
      <c r="F34" s="40">
        <v>115.56666666666668</v>
      </c>
      <c r="G34" s="40">
        <v>113.58333333333336</v>
      </c>
      <c r="H34" s="40">
        <v>120.38333333333337</v>
      </c>
      <c r="I34" s="40">
        <v>122.36666666666669</v>
      </c>
      <c r="J34" s="40">
        <v>123.78333333333337</v>
      </c>
      <c r="K34" s="31">
        <v>120.95</v>
      </c>
      <c r="L34" s="31">
        <v>117.55</v>
      </c>
      <c r="M34" s="31">
        <v>3.19224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783.05</v>
      </c>
      <c r="D35" s="40">
        <v>784.80000000000007</v>
      </c>
      <c r="E35" s="40">
        <v>778.25000000000011</v>
      </c>
      <c r="F35" s="40">
        <v>773.45</v>
      </c>
      <c r="G35" s="40">
        <v>766.90000000000009</v>
      </c>
      <c r="H35" s="40">
        <v>789.60000000000014</v>
      </c>
      <c r="I35" s="40">
        <v>796.15000000000009</v>
      </c>
      <c r="J35" s="40">
        <v>800.95000000000016</v>
      </c>
      <c r="K35" s="31">
        <v>791.35</v>
      </c>
      <c r="L35" s="31">
        <v>780</v>
      </c>
      <c r="M35" s="31">
        <v>2.6137899999999998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3472.05</v>
      </c>
      <c r="D36" s="40">
        <v>3455.9166666666665</v>
      </c>
      <c r="E36" s="40">
        <v>3377.1333333333332</v>
      </c>
      <c r="F36" s="40">
        <v>3282.2166666666667</v>
      </c>
      <c r="G36" s="40">
        <v>3203.4333333333334</v>
      </c>
      <c r="H36" s="40">
        <v>3550.833333333333</v>
      </c>
      <c r="I36" s="40">
        <v>3629.6166666666668</v>
      </c>
      <c r="J36" s="40">
        <v>3724.5333333333328</v>
      </c>
      <c r="K36" s="31">
        <v>3534.7</v>
      </c>
      <c r="L36" s="31">
        <v>3361</v>
      </c>
      <c r="M36" s="31">
        <v>6.8968600000000002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4259.75</v>
      </c>
      <c r="D37" s="40">
        <v>4228.25</v>
      </c>
      <c r="E37" s="40">
        <v>4181.5</v>
      </c>
      <c r="F37" s="40">
        <v>4103.25</v>
      </c>
      <c r="G37" s="40">
        <v>4056.5</v>
      </c>
      <c r="H37" s="40">
        <v>4306.5</v>
      </c>
      <c r="I37" s="40">
        <v>4353.25</v>
      </c>
      <c r="J37" s="40">
        <v>4431.5</v>
      </c>
      <c r="K37" s="31">
        <v>4275</v>
      </c>
      <c r="L37" s="31">
        <v>4150</v>
      </c>
      <c r="M37" s="31">
        <v>0.52151000000000003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23.75</v>
      </c>
      <c r="D38" s="40">
        <v>23.833333333333332</v>
      </c>
      <c r="E38" s="40">
        <v>23.216666666666665</v>
      </c>
      <c r="F38" s="40">
        <v>22.683333333333334</v>
      </c>
      <c r="G38" s="40">
        <v>22.066666666666666</v>
      </c>
      <c r="H38" s="40">
        <v>24.366666666666664</v>
      </c>
      <c r="I38" s="40">
        <v>24.983333333333331</v>
      </c>
      <c r="J38" s="40">
        <v>25.516666666666662</v>
      </c>
      <c r="K38" s="31">
        <v>24.45</v>
      </c>
      <c r="L38" s="31">
        <v>23.3</v>
      </c>
      <c r="M38" s="31">
        <v>84.693939999999998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731.3</v>
      </c>
      <c r="D39" s="40">
        <v>729.2833333333333</v>
      </c>
      <c r="E39" s="40">
        <v>721.16666666666663</v>
      </c>
      <c r="F39" s="40">
        <v>711.0333333333333</v>
      </c>
      <c r="G39" s="40">
        <v>702.91666666666663</v>
      </c>
      <c r="H39" s="40">
        <v>739.41666666666663</v>
      </c>
      <c r="I39" s="40">
        <v>747.53333333333342</v>
      </c>
      <c r="J39" s="40">
        <v>757.66666666666663</v>
      </c>
      <c r="K39" s="31">
        <v>737.4</v>
      </c>
      <c r="L39" s="31">
        <v>719.15</v>
      </c>
      <c r="M39" s="31">
        <v>18.24164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2976.05</v>
      </c>
      <c r="D40" s="40">
        <v>2968.9500000000003</v>
      </c>
      <c r="E40" s="40">
        <v>2942.9000000000005</v>
      </c>
      <c r="F40" s="40">
        <v>2909.7500000000005</v>
      </c>
      <c r="G40" s="40">
        <v>2883.7000000000007</v>
      </c>
      <c r="H40" s="40">
        <v>3002.1000000000004</v>
      </c>
      <c r="I40" s="40">
        <v>3028.1500000000005</v>
      </c>
      <c r="J40" s="40">
        <v>3061.3</v>
      </c>
      <c r="K40" s="31">
        <v>2995</v>
      </c>
      <c r="L40" s="31">
        <v>2935.8</v>
      </c>
      <c r="M40" s="31">
        <v>0.57587999999999995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403.9</v>
      </c>
      <c r="D41" s="40">
        <v>408.40000000000003</v>
      </c>
      <c r="E41" s="40">
        <v>397.80000000000007</v>
      </c>
      <c r="F41" s="40">
        <v>391.70000000000005</v>
      </c>
      <c r="G41" s="40">
        <v>381.10000000000008</v>
      </c>
      <c r="H41" s="40">
        <v>414.50000000000006</v>
      </c>
      <c r="I41" s="40">
        <v>425.10000000000008</v>
      </c>
      <c r="J41" s="40">
        <v>431.20000000000005</v>
      </c>
      <c r="K41" s="31">
        <v>419</v>
      </c>
      <c r="L41" s="31">
        <v>402.3</v>
      </c>
      <c r="M41" s="31">
        <v>59.404719999999998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1294.4000000000001</v>
      </c>
      <c r="D42" s="40">
        <v>1300.2</v>
      </c>
      <c r="E42" s="40">
        <v>1269.2</v>
      </c>
      <c r="F42" s="40">
        <v>1244</v>
      </c>
      <c r="G42" s="40">
        <v>1213</v>
      </c>
      <c r="H42" s="40">
        <v>1325.4</v>
      </c>
      <c r="I42" s="40">
        <v>1356.4</v>
      </c>
      <c r="J42" s="40">
        <v>1381.6000000000001</v>
      </c>
      <c r="K42" s="31">
        <v>1331.2</v>
      </c>
      <c r="L42" s="31">
        <v>1275</v>
      </c>
      <c r="M42" s="31">
        <v>1.69373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4088.05</v>
      </c>
      <c r="D43" s="40">
        <v>4113.0999999999995</v>
      </c>
      <c r="E43" s="40">
        <v>4048.1499999999987</v>
      </c>
      <c r="F43" s="40">
        <v>4008.2499999999991</v>
      </c>
      <c r="G43" s="40">
        <v>3943.2999999999984</v>
      </c>
      <c r="H43" s="40">
        <v>4152.9999999999991</v>
      </c>
      <c r="I43" s="40">
        <v>4217.95</v>
      </c>
      <c r="J43" s="40">
        <v>4257.8499999999995</v>
      </c>
      <c r="K43" s="31">
        <v>4178.05</v>
      </c>
      <c r="L43" s="31">
        <v>4073.2</v>
      </c>
      <c r="M43" s="31">
        <v>7.17143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223.35</v>
      </c>
      <c r="D44" s="40">
        <v>223.51666666666665</v>
      </c>
      <c r="E44" s="40">
        <v>221.5333333333333</v>
      </c>
      <c r="F44" s="40">
        <v>219.71666666666664</v>
      </c>
      <c r="G44" s="40">
        <v>217.73333333333329</v>
      </c>
      <c r="H44" s="40">
        <v>225.33333333333331</v>
      </c>
      <c r="I44" s="40">
        <v>227.31666666666666</v>
      </c>
      <c r="J44" s="40">
        <v>229.13333333333333</v>
      </c>
      <c r="K44" s="31">
        <v>225.5</v>
      </c>
      <c r="L44" s="31">
        <v>221.7</v>
      </c>
      <c r="M44" s="31">
        <v>27.208189999999998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362.3</v>
      </c>
      <c r="D45" s="40">
        <v>360.5333333333333</v>
      </c>
      <c r="E45" s="40">
        <v>353.76666666666659</v>
      </c>
      <c r="F45" s="40">
        <v>345.23333333333329</v>
      </c>
      <c r="G45" s="40">
        <v>338.46666666666658</v>
      </c>
      <c r="H45" s="40">
        <v>369.06666666666661</v>
      </c>
      <c r="I45" s="40">
        <v>375.83333333333326</v>
      </c>
      <c r="J45" s="40">
        <v>384.36666666666662</v>
      </c>
      <c r="K45" s="31">
        <v>367.3</v>
      </c>
      <c r="L45" s="31">
        <v>352</v>
      </c>
      <c r="M45" s="31">
        <v>1.7052700000000001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134.15</v>
      </c>
      <c r="D46" s="40">
        <v>134.43333333333334</v>
      </c>
      <c r="E46" s="40">
        <v>132.41666666666669</v>
      </c>
      <c r="F46" s="40">
        <v>130.68333333333334</v>
      </c>
      <c r="G46" s="40">
        <v>128.66666666666669</v>
      </c>
      <c r="H46" s="40">
        <v>136.16666666666669</v>
      </c>
      <c r="I46" s="40">
        <v>138.18333333333334</v>
      </c>
      <c r="J46" s="40">
        <v>139.91666666666669</v>
      </c>
      <c r="K46" s="31">
        <v>136.44999999999999</v>
      </c>
      <c r="L46" s="31">
        <v>132.69999999999999</v>
      </c>
      <c r="M46" s="31">
        <v>118.50463999999999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</v>
      </c>
      <c r="D47" s="40">
        <v>103.01666666666665</v>
      </c>
      <c r="E47" s="40">
        <v>102.3333333333333</v>
      </c>
      <c r="F47" s="40">
        <v>101.66666666666664</v>
      </c>
      <c r="G47" s="40">
        <v>100.98333333333329</v>
      </c>
      <c r="H47" s="40">
        <v>103.68333333333331</v>
      </c>
      <c r="I47" s="40">
        <v>104.36666666666665</v>
      </c>
      <c r="J47" s="40">
        <v>105.03333333333332</v>
      </c>
      <c r="K47" s="31">
        <v>103.7</v>
      </c>
      <c r="L47" s="31">
        <v>102.35</v>
      </c>
      <c r="M47" s="31">
        <v>6.3252699999999997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2966.45</v>
      </c>
      <c r="D48" s="40">
        <v>2976.2999999999997</v>
      </c>
      <c r="E48" s="40">
        <v>2951.5999999999995</v>
      </c>
      <c r="F48" s="40">
        <v>2936.7499999999995</v>
      </c>
      <c r="G48" s="40">
        <v>2912.0499999999993</v>
      </c>
      <c r="H48" s="40">
        <v>2991.1499999999996</v>
      </c>
      <c r="I48" s="40">
        <v>3015.8499999999995</v>
      </c>
      <c r="J48" s="40">
        <v>3030.7</v>
      </c>
      <c r="K48" s="31">
        <v>3001</v>
      </c>
      <c r="L48" s="31">
        <v>2961.45</v>
      </c>
      <c r="M48" s="31">
        <v>7.4415899999999997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165.45</v>
      </c>
      <c r="D49" s="40">
        <v>164.68333333333334</v>
      </c>
      <c r="E49" s="40">
        <v>160.96666666666667</v>
      </c>
      <c r="F49" s="40">
        <v>156.48333333333332</v>
      </c>
      <c r="G49" s="40">
        <v>152.76666666666665</v>
      </c>
      <c r="H49" s="40">
        <v>169.16666666666669</v>
      </c>
      <c r="I49" s="40">
        <v>172.88333333333338</v>
      </c>
      <c r="J49" s="40">
        <v>177.3666666666667</v>
      </c>
      <c r="K49" s="31">
        <v>168.4</v>
      </c>
      <c r="L49" s="31">
        <v>160.19999999999999</v>
      </c>
      <c r="M49" s="31">
        <v>11.44196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3405.05</v>
      </c>
      <c r="D50" s="40">
        <v>3435.1833333333329</v>
      </c>
      <c r="E50" s="40">
        <v>3370.8666666666659</v>
      </c>
      <c r="F50" s="40">
        <v>3336.6833333333329</v>
      </c>
      <c r="G50" s="40">
        <v>3272.3666666666659</v>
      </c>
      <c r="H50" s="40">
        <v>3469.3666666666659</v>
      </c>
      <c r="I50" s="40">
        <v>3533.6833333333325</v>
      </c>
      <c r="J50" s="40">
        <v>3567.8666666666659</v>
      </c>
      <c r="K50" s="31">
        <v>3499.5</v>
      </c>
      <c r="L50" s="31">
        <v>3401</v>
      </c>
      <c r="M50" s="31">
        <v>0.25266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2245.25</v>
      </c>
      <c r="D51" s="40">
        <v>2224.4333333333334</v>
      </c>
      <c r="E51" s="40">
        <v>2180.8166666666666</v>
      </c>
      <c r="F51" s="40">
        <v>2116.3833333333332</v>
      </c>
      <c r="G51" s="40">
        <v>2072.7666666666664</v>
      </c>
      <c r="H51" s="40">
        <v>2288.8666666666668</v>
      </c>
      <c r="I51" s="40">
        <v>2332.4833333333336</v>
      </c>
      <c r="J51" s="40">
        <v>2396.916666666667</v>
      </c>
      <c r="K51" s="31">
        <v>2268.0500000000002</v>
      </c>
      <c r="L51" s="31">
        <v>2160</v>
      </c>
      <c r="M51" s="31">
        <v>4.3837000000000002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9086.7999999999993</v>
      </c>
      <c r="D52" s="40">
        <v>9076.9166666666661</v>
      </c>
      <c r="E52" s="40">
        <v>9048.8333333333321</v>
      </c>
      <c r="F52" s="40">
        <v>9010.8666666666668</v>
      </c>
      <c r="G52" s="40">
        <v>8982.7833333333328</v>
      </c>
      <c r="H52" s="40">
        <v>9114.8833333333314</v>
      </c>
      <c r="I52" s="40">
        <v>9142.9666666666635</v>
      </c>
      <c r="J52" s="40">
        <v>9180.9333333333307</v>
      </c>
      <c r="K52" s="31">
        <v>9105</v>
      </c>
      <c r="L52" s="31">
        <v>9038.9500000000007</v>
      </c>
      <c r="M52" s="31">
        <v>0.28932999999999998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901.3</v>
      </c>
      <c r="D53" s="40">
        <v>904.4666666666667</v>
      </c>
      <c r="E53" s="40">
        <v>896.33333333333337</v>
      </c>
      <c r="F53" s="40">
        <v>891.36666666666667</v>
      </c>
      <c r="G53" s="40">
        <v>883.23333333333335</v>
      </c>
      <c r="H53" s="40">
        <v>909.43333333333339</v>
      </c>
      <c r="I53" s="40">
        <v>917.56666666666661</v>
      </c>
      <c r="J53" s="40">
        <v>922.53333333333342</v>
      </c>
      <c r="K53" s="31">
        <v>912.6</v>
      </c>
      <c r="L53" s="31">
        <v>899.5</v>
      </c>
      <c r="M53" s="31">
        <v>7.5769200000000003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627.70000000000005</v>
      </c>
      <c r="D54" s="40">
        <v>630.1</v>
      </c>
      <c r="E54" s="40">
        <v>622.6</v>
      </c>
      <c r="F54" s="40">
        <v>617.5</v>
      </c>
      <c r="G54" s="40">
        <v>610</v>
      </c>
      <c r="H54" s="40">
        <v>635.20000000000005</v>
      </c>
      <c r="I54" s="40">
        <v>642.70000000000005</v>
      </c>
      <c r="J54" s="40">
        <v>647.80000000000007</v>
      </c>
      <c r="K54" s="31">
        <v>637.6</v>
      </c>
      <c r="L54" s="31">
        <v>625</v>
      </c>
      <c r="M54" s="31">
        <v>1.2763599999999999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3529.2</v>
      </c>
      <c r="D55" s="40">
        <v>3547.4</v>
      </c>
      <c r="E55" s="40">
        <v>3501.8</v>
      </c>
      <c r="F55" s="40">
        <v>3474.4</v>
      </c>
      <c r="G55" s="40">
        <v>3428.8</v>
      </c>
      <c r="H55" s="40">
        <v>3574.8</v>
      </c>
      <c r="I55" s="40">
        <v>3620.3999999999996</v>
      </c>
      <c r="J55" s="40">
        <v>3647.8</v>
      </c>
      <c r="K55" s="31">
        <v>3593</v>
      </c>
      <c r="L55" s="31">
        <v>3520</v>
      </c>
      <c r="M55" s="31">
        <v>1.28769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740.85</v>
      </c>
      <c r="D56" s="40">
        <v>745.76666666666677</v>
      </c>
      <c r="E56" s="40">
        <v>733.88333333333355</v>
      </c>
      <c r="F56" s="40">
        <v>726.91666666666674</v>
      </c>
      <c r="G56" s="40">
        <v>715.03333333333353</v>
      </c>
      <c r="H56" s="40">
        <v>752.73333333333358</v>
      </c>
      <c r="I56" s="40">
        <v>764.61666666666679</v>
      </c>
      <c r="J56" s="40">
        <v>771.5833333333336</v>
      </c>
      <c r="K56" s="31">
        <v>757.65</v>
      </c>
      <c r="L56" s="31">
        <v>738.8</v>
      </c>
      <c r="M56" s="31">
        <v>65.225989999999996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3375.8</v>
      </c>
      <c r="D57" s="40">
        <v>3228.3833333333332</v>
      </c>
      <c r="E57" s="40">
        <v>3019.0166666666664</v>
      </c>
      <c r="F57" s="40">
        <v>2662.2333333333331</v>
      </c>
      <c r="G57" s="40">
        <v>2452.8666666666663</v>
      </c>
      <c r="H57" s="40">
        <v>3585.1666666666665</v>
      </c>
      <c r="I57" s="40">
        <v>3794.5333333333333</v>
      </c>
      <c r="J57" s="40">
        <v>4151.3166666666666</v>
      </c>
      <c r="K57" s="31">
        <v>3437.75</v>
      </c>
      <c r="L57" s="31">
        <v>2871.6</v>
      </c>
      <c r="M57" s="31">
        <v>10.44584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1342.65</v>
      </c>
      <c r="D58" s="40">
        <v>1347.15</v>
      </c>
      <c r="E58" s="40">
        <v>1320.6000000000001</v>
      </c>
      <c r="F58" s="40">
        <v>1298.55</v>
      </c>
      <c r="G58" s="40">
        <v>1272</v>
      </c>
      <c r="H58" s="40">
        <v>1369.2000000000003</v>
      </c>
      <c r="I58" s="40">
        <v>1395.7500000000005</v>
      </c>
      <c r="J58" s="40">
        <v>1417.8000000000004</v>
      </c>
      <c r="K58" s="31">
        <v>1373.7</v>
      </c>
      <c r="L58" s="31">
        <v>1325.1</v>
      </c>
      <c r="M58" s="31">
        <v>6.6974400000000003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1217.55</v>
      </c>
      <c r="D59" s="40">
        <v>1224.5333333333333</v>
      </c>
      <c r="E59" s="40">
        <v>1207.5166666666667</v>
      </c>
      <c r="F59" s="40">
        <v>1197.4833333333333</v>
      </c>
      <c r="G59" s="40">
        <v>1180.4666666666667</v>
      </c>
      <c r="H59" s="40">
        <v>1234.5666666666666</v>
      </c>
      <c r="I59" s="40">
        <v>1251.583333333333</v>
      </c>
      <c r="J59" s="40">
        <v>1261.6166666666666</v>
      </c>
      <c r="K59" s="31">
        <v>1241.55</v>
      </c>
      <c r="L59" s="31">
        <v>1214.5</v>
      </c>
      <c r="M59" s="31">
        <v>2.31176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3847.85</v>
      </c>
      <c r="D60" s="40">
        <v>3839.15</v>
      </c>
      <c r="E60" s="40">
        <v>3805.9500000000003</v>
      </c>
      <c r="F60" s="40">
        <v>3764.05</v>
      </c>
      <c r="G60" s="40">
        <v>3730.8500000000004</v>
      </c>
      <c r="H60" s="40">
        <v>3881.05</v>
      </c>
      <c r="I60" s="40">
        <v>3914.25</v>
      </c>
      <c r="J60" s="40">
        <v>3956.15</v>
      </c>
      <c r="K60" s="31">
        <v>3872.35</v>
      </c>
      <c r="L60" s="31">
        <v>3797.25</v>
      </c>
      <c r="M60" s="31">
        <v>5.0401100000000003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268.85000000000002</v>
      </c>
      <c r="D61" s="40">
        <v>268.8</v>
      </c>
      <c r="E61" s="40">
        <v>266.75</v>
      </c>
      <c r="F61" s="40">
        <v>264.64999999999998</v>
      </c>
      <c r="G61" s="40">
        <v>262.59999999999997</v>
      </c>
      <c r="H61" s="40">
        <v>270.90000000000003</v>
      </c>
      <c r="I61" s="40">
        <v>272.9500000000001</v>
      </c>
      <c r="J61" s="40">
        <v>275.05000000000007</v>
      </c>
      <c r="K61" s="31">
        <v>270.85000000000002</v>
      </c>
      <c r="L61" s="31">
        <v>266.7</v>
      </c>
      <c r="M61" s="31">
        <v>5.5883399999999996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1134.6500000000001</v>
      </c>
      <c r="D62" s="40">
        <v>1142.8166666666666</v>
      </c>
      <c r="E62" s="40">
        <v>1122.2833333333333</v>
      </c>
      <c r="F62" s="40">
        <v>1109.9166666666667</v>
      </c>
      <c r="G62" s="40">
        <v>1089.3833333333334</v>
      </c>
      <c r="H62" s="40">
        <v>1155.1833333333332</v>
      </c>
      <c r="I62" s="40">
        <v>1175.7166666666665</v>
      </c>
      <c r="J62" s="40">
        <v>1188.083333333333</v>
      </c>
      <c r="K62" s="31">
        <v>1163.3499999999999</v>
      </c>
      <c r="L62" s="31">
        <v>1130.45</v>
      </c>
      <c r="M62" s="31">
        <v>0.32702999999999999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6224.3</v>
      </c>
      <c r="D63" s="40">
        <v>6244.9333333333334</v>
      </c>
      <c r="E63" s="40">
        <v>6190.3666666666668</v>
      </c>
      <c r="F63" s="40">
        <v>6156.4333333333334</v>
      </c>
      <c r="G63" s="40">
        <v>6101.8666666666668</v>
      </c>
      <c r="H63" s="40">
        <v>6278.8666666666668</v>
      </c>
      <c r="I63" s="40">
        <v>6333.4333333333343</v>
      </c>
      <c r="J63" s="40">
        <v>6367.3666666666668</v>
      </c>
      <c r="K63" s="31">
        <v>6299.5</v>
      </c>
      <c r="L63" s="31">
        <v>6211</v>
      </c>
      <c r="M63" s="31">
        <v>7.2978899999999998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14005.65</v>
      </c>
      <c r="D64" s="40">
        <v>14029.783333333333</v>
      </c>
      <c r="E64" s="40">
        <v>13950.866666666665</v>
      </c>
      <c r="F64" s="40">
        <v>13896.083333333332</v>
      </c>
      <c r="G64" s="40">
        <v>13817.166666666664</v>
      </c>
      <c r="H64" s="40">
        <v>14084.566666666666</v>
      </c>
      <c r="I64" s="40">
        <v>14163.483333333334</v>
      </c>
      <c r="J64" s="40">
        <v>14218.266666666666</v>
      </c>
      <c r="K64" s="31">
        <v>14108.7</v>
      </c>
      <c r="L64" s="31">
        <v>13975</v>
      </c>
      <c r="M64" s="31">
        <v>1.37473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4000.7</v>
      </c>
      <c r="D65" s="40">
        <v>3990.2333333333336</v>
      </c>
      <c r="E65" s="40">
        <v>3964.5666666666671</v>
      </c>
      <c r="F65" s="40">
        <v>3928.4333333333334</v>
      </c>
      <c r="G65" s="40">
        <v>3902.7666666666669</v>
      </c>
      <c r="H65" s="40">
        <v>4026.3666666666672</v>
      </c>
      <c r="I65" s="40">
        <v>4052.0333333333333</v>
      </c>
      <c r="J65" s="40">
        <v>4088.1666666666674</v>
      </c>
      <c r="K65" s="31">
        <v>4015.9</v>
      </c>
      <c r="L65" s="31">
        <v>3954.1</v>
      </c>
      <c r="M65" s="31">
        <v>0.54754000000000003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3440.2</v>
      </c>
      <c r="D66" s="40">
        <v>3440.1666666666665</v>
      </c>
      <c r="E66" s="40">
        <v>3412.0333333333328</v>
      </c>
      <c r="F66" s="40">
        <v>3383.8666666666663</v>
      </c>
      <c r="G66" s="40">
        <v>3355.7333333333327</v>
      </c>
      <c r="H66" s="40">
        <v>3468.333333333333</v>
      </c>
      <c r="I66" s="40">
        <v>3496.4666666666672</v>
      </c>
      <c r="J66" s="40">
        <v>3524.6333333333332</v>
      </c>
      <c r="K66" s="31">
        <v>3468.3</v>
      </c>
      <c r="L66" s="31">
        <v>3412</v>
      </c>
      <c r="M66" s="31">
        <v>0.55064999999999997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2449.1999999999998</v>
      </c>
      <c r="D67" s="40">
        <v>2467</v>
      </c>
      <c r="E67" s="40">
        <v>2424</v>
      </c>
      <c r="F67" s="40">
        <v>2398.8000000000002</v>
      </c>
      <c r="G67" s="40">
        <v>2355.8000000000002</v>
      </c>
      <c r="H67" s="40">
        <v>2492.1999999999998</v>
      </c>
      <c r="I67" s="40">
        <v>2535.1999999999998</v>
      </c>
      <c r="J67" s="40">
        <v>2560.3999999999996</v>
      </c>
      <c r="K67" s="31">
        <v>2510</v>
      </c>
      <c r="L67" s="31">
        <v>2441.8000000000002</v>
      </c>
      <c r="M67" s="31">
        <v>2.7924099999999998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136.9</v>
      </c>
      <c r="D68" s="40">
        <v>137.18333333333334</v>
      </c>
      <c r="E68" s="40">
        <v>135.76666666666668</v>
      </c>
      <c r="F68" s="40">
        <v>134.63333333333335</v>
      </c>
      <c r="G68" s="40">
        <v>133.2166666666667</v>
      </c>
      <c r="H68" s="40">
        <v>138.31666666666666</v>
      </c>
      <c r="I68" s="40">
        <v>139.73333333333329</v>
      </c>
      <c r="J68" s="40">
        <v>140.86666666666665</v>
      </c>
      <c r="K68" s="31">
        <v>138.6</v>
      </c>
      <c r="L68" s="31">
        <v>136.05000000000001</v>
      </c>
      <c r="M68" s="31">
        <v>2.7118899999999999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355.75</v>
      </c>
      <c r="D69" s="40">
        <v>354.43333333333339</v>
      </c>
      <c r="E69" s="40">
        <v>349.4166666666668</v>
      </c>
      <c r="F69" s="40">
        <v>343.08333333333343</v>
      </c>
      <c r="G69" s="40">
        <v>338.06666666666683</v>
      </c>
      <c r="H69" s="40">
        <v>360.76666666666677</v>
      </c>
      <c r="I69" s="40">
        <v>365.78333333333342</v>
      </c>
      <c r="J69" s="40">
        <v>372.11666666666673</v>
      </c>
      <c r="K69" s="31">
        <v>359.45</v>
      </c>
      <c r="L69" s="31">
        <v>348.1</v>
      </c>
      <c r="M69" s="31">
        <v>8.45655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303.85000000000002</v>
      </c>
      <c r="D70" s="40">
        <v>303.95</v>
      </c>
      <c r="E70" s="40">
        <v>299.89999999999998</v>
      </c>
      <c r="F70" s="40">
        <v>295.95</v>
      </c>
      <c r="G70" s="40">
        <v>291.89999999999998</v>
      </c>
      <c r="H70" s="40">
        <v>307.89999999999998</v>
      </c>
      <c r="I70" s="40">
        <v>311.95000000000005</v>
      </c>
      <c r="J70" s="40">
        <v>315.89999999999998</v>
      </c>
      <c r="K70" s="31">
        <v>308</v>
      </c>
      <c r="L70" s="31">
        <v>300</v>
      </c>
      <c r="M70" s="31">
        <v>70.754530000000003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83.4</v>
      </c>
      <c r="D71" s="40">
        <v>83.38333333333334</v>
      </c>
      <c r="E71" s="40">
        <v>82.166666666666686</v>
      </c>
      <c r="F71" s="40">
        <v>80.933333333333351</v>
      </c>
      <c r="G71" s="40">
        <v>79.716666666666697</v>
      </c>
      <c r="H71" s="40">
        <v>84.616666666666674</v>
      </c>
      <c r="I71" s="40">
        <v>85.833333333333343</v>
      </c>
      <c r="J71" s="40">
        <v>87.066666666666663</v>
      </c>
      <c r="K71" s="31">
        <v>84.6</v>
      </c>
      <c r="L71" s="31">
        <v>82.15</v>
      </c>
      <c r="M71" s="31">
        <v>482.95323999999999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70.900000000000006</v>
      </c>
      <c r="D72" s="40">
        <v>70.866666666666674</v>
      </c>
      <c r="E72" s="40">
        <v>69.833333333333343</v>
      </c>
      <c r="F72" s="40">
        <v>68.766666666666666</v>
      </c>
      <c r="G72" s="40">
        <v>67.733333333333334</v>
      </c>
      <c r="H72" s="40">
        <v>71.933333333333351</v>
      </c>
      <c r="I72" s="40">
        <v>72.966666666666683</v>
      </c>
      <c r="J72" s="40">
        <v>74.03333333333336</v>
      </c>
      <c r="K72" s="31">
        <v>71.900000000000006</v>
      </c>
      <c r="L72" s="31">
        <v>69.8</v>
      </c>
      <c r="M72" s="31">
        <v>35.27252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20.55</v>
      </c>
      <c r="D73" s="40">
        <v>20.766666666666669</v>
      </c>
      <c r="E73" s="40">
        <v>20.183333333333337</v>
      </c>
      <c r="F73" s="40">
        <v>19.816666666666666</v>
      </c>
      <c r="G73" s="40">
        <v>19.233333333333334</v>
      </c>
      <c r="H73" s="40">
        <v>21.13333333333334</v>
      </c>
      <c r="I73" s="40">
        <v>21.716666666666676</v>
      </c>
      <c r="J73" s="40">
        <v>22.083333333333343</v>
      </c>
      <c r="K73" s="31">
        <v>21.35</v>
      </c>
      <c r="L73" s="31">
        <v>20.399999999999999</v>
      </c>
      <c r="M73" s="31">
        <v>62.791730000000001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1671.4</v>
      </c>
      <c r="D74" s="40">
        <v>1672.1333333333332</v>
      </c>
      <c r="E74" s="40">
        <v>1649.2666666666664</v>
      </c>
      <c r="F74" s="40">
        <v>1627.1333333333332</v>
      </c>
      <c r="G74" s="40">
        <v>1604.2666666666664</v>
      </c>
      <c r="H74" s="40">
        <v>1694.2666666666664</v>
      </c>
      <c r="I74" s="40">
        <v>1717.1333333333332</v>
      </c>
      <c r="J74" s="40">
        <v>1739.2666666666664</v>
      </c>
      <c r="K74" s="31">
        <v>1695</v>
      </c>
      <c r="L74" s="31">
        <v>1650</v>
      </c>
      <c r="M74" s="31">
        <v>3.93655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5802.5</v>
      </c>
      <c r="D75" s="40">
        <v>5836.3833333333341</v>
      </c>
      <c r="E75" s="40">
        <v>5714.8166666666684</v>
      </c>
      <c r="F75" s="40">
        <v>5627.1333333333341</v>
      </c>
      <c r="G75" s="40">
        <v>5505.5666666666684</v>
      </c>
      <c r="H75" s="40">
        <v>5924.0666666666684</v>
      </c>
      <c r="I75" s="40">
        <v>6045.6333333333341</v>
      </c>
      <c r="J75" s="40">
        <v>6133.3166666666684</v>
      </c>
      <c r="K75" s="31">
        <v>5957.95</v>
      </c>
      <c r="L75" s="31">
        <v>5748.7</v>
      </c>
      <c r="M75" s="31">
        <v>0.19997000000000001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827.8</v>
      </c>
      <c r="D76" s="40">
        <v>830.51666666666677</v>
      </c>
      <c r="E76" s="40">
        <v>814.93333333333351</v>
      </c>
      <c r="F76" s="40">
        <v>802.06666666666672</v>
      </c>
      <c r="G76" s="40">
        <v>786.48333333333346</v>
      </c>
      <c r="H76" s="40">
        <v>843.38333333333355</v>
      </c>
      <c r="I76" s="40">
        <v>858.96666666666681</v>
      </c>
      <c r="J76" s="40">
        <v>871.8333333333336</v>
      </c>
      <c r="K76" s="31">
        <v>846.1</v>
      </c>
      <c r="L76" s="31">
        <v>817.65</v>
      </c>
      <c r="M76" s="31">
        <v>19.250889999999998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398.3</v>
      </c>
      <c r="D77" s="40">
        <v>401.08333333333331</v>
      </c>
      <c r="E77" s="40">
        <v>393.21666666666664</v>
      </c>
      <c r="F77" s="40">
        <v>388.13333333333333</v>
      </c>
      <c r="G77" s="40">
        <v>380.26666666666665</v>
      </c>
      <c r="H77" s="40">
        <v>406.16666666666663</v>
      </c>
      <c r="I77" s="40">
        <v>414.0333333333333</v>
      </c>
      <c r="J77" s="40">
        <v>419.11666666666662</v>
      </c>
      <c r="K77" s="31">
        <v>408.95</v>
      </c>
      <c r="L77" s="31">
        <v>396</v>
      </c>
      <c r="M77" s="31">
        <v>2.3102200000000002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175.4</v>
      </c>
      <c r="D78" s="40">
        <v>176.73333333333335</v>
      </c>
      <c r="E78" s="40">
        <v>173.66666666666669</v>
      </c>
      <c r="F78" s="40">
        <v>171.93333333333334</v>
      </c>
      <c r="G78" s="40">
        <v>168.86666666666667</v>
      </c>
      <c r="H78" s="40">
        <v>178.4666666666667</v>
      </c>
      <c r="I78" s="40">
        <v>181.53333333333336</v>
      </c>
      <c r="J78" s="40">
        <v>183.26666666666671</v>
      </c>
      <c r="K78" s="31">
        <v>179.8</v>
      </c>
      <c r="L78" s="31">
        <v>175</v>
      </c>
      <c r="M78" s="31">
        <v>79.378649999999993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779.6</v>
      </c>
      <c r="D79" s="40">
        <v>787.33333333333337</v>
      </c>
      <c r="E79" s="40">
        <v>769.11666666666679</v>
      </c>
      <c r="F79" s="40">
        <v>758.63333333333344</v>
      </c>
      <c r="G79" s="40">
        <v>740.41666666666686</v>
      </c>
      <c r="H79" s="40">
        <v>797.81666666666672</v>
      </c>
      <c r="I79" s="40">
        <v>816.03333333333319</v>
      </c>
      <c r="J79" s="40">
        <v>826.51666666666665</v>
      </c>
      <c r="K79" s="31">
        <v>805.55</v>
      </c>
      <c r="L79" s="31">
        <v>776.85</v>
      </c>
      <c r="M79" s="31">
        <v>15.14625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57.55</v>
      </c>
      <c r="D80" s="40">
        <v>57.666666666666664</v>
      </c>
      <c r="E80" s="40">
        <v>56.483333333333327</v>
      </c>
      <c r="F80" s="40">
        <v>55.416666666666664</v>
      </c>
      <c r="G80" s="40">
        <v>54.233333333333327</v>
      </c>
      <c r="H80" s="40">
        <v>58.733333333333327</v>
      </c>
      <c r="I80" s="40">
        <v>59.916666666666664</v>
      </c>
      <c r="J80" s="40">
        <v>60.983333333333327</v>
      </c>
      <c r="K80" s="31">
        <v>58.85</v>
      </c>
      <c r="L80" s="31">
        <v>56.6</v>
      </c>
      <c r="M80" s="31">
        <v>301.35489000000001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455.6</v>
      </c>
      <c r="D81" s="40">
        <v>457.5333333333333</v>
      </c>
      <c r="E81" s="40">
        <v>452.06666666666661</v>
      </c>
      <c r="F81" s="40">
        <v>448.5333333333333</v>
      </c>
      <c r="G81" s="40">
        <v>443.06666666666661</v>
      </c>
      <c r="H81" s="40">
        <v>461.06666666666661</v>
      </c>
      <c r="I81" s="40">
        <v>466.5333333333333</v>
      </c>
      <c r="J81" s="40">
        <v>470.06666666666661</v>
      </c>
      <c r="K81" s="31">
        <v>463</v>
      </c>
      <c r="L81" s="31">
        <v>454</v>
      </c>
      <c r="M81" s="31">
        <v>40.593020000000003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13326.35</v>
      </c>
      <c r="D82" s="40">
        <v>13331.35</v>
      </c>
      <c r="E82" s="40">
        <v>13152.7</v>
      </c>
      <c r="F82" s="40">
        <v>12979.050000000001</v>
      </c>
      <c r="G82" s="40">
        <v>12800.400000000001</v>
      </c>
      <c r="H82" s="40">
        <v>13505</v>
      </c>
      <c r="I82" s="40">
        <v>13683.649999999998</v>
      </c>
      <c r="J82" s="40">
        <v>13857.3</v>
      </c>
      <c r="K82" s="31">
        <v>13510</v>
      </c>
      <c r="L82" s="31">
        <v>13157.7</v>
      </c>
      <c r="M82" s="31">
        <v>1.669E-2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607.9</v>
      </c>
      <c r="D83" s="40">
        <v>604.44999999999993</v>
      </c>
      <c r="E83" s="40">
        <v>591.94999999999982</v>
      </c>
      <c r="F83" s="40">
        <v>575.99999999999989</v>
      </c>
      <c r="G83" s="40">
        <v>563.49999999999977</v>
      </c>
      <c r="H83" s="40">
        <v>620.39999999999986</v>
      </c>
      <c r="I83" s="40">
        <v>632.90000000000009</v>
      </c>
      <c r="J83" s="40">
        <v>648.84999999999991</v>
      </c>
      <c r="K83" s="31">
        <v>616.95000000000005</v>
      </c>
      <c r="L83" s="31">
        <v>588.5</v>
      </c>
      <c r="M83" s="31">
        <v>285.20159999999998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383.6</v>
      </c>
      <c r="D84" s="40">
        <v>384.45</v>
      </c>
      <c r="E84" s="40">
        <v>382</v>
      </c>
      <c r="F84" s="40">
        <v>380.40000000000003</v>
      </c>
      <c r="G84" s="40">
        <v>377.95000000000005</v>
      </c>
      <c r="H84" s="40">
        <v>386.04999999999995</v>
      </c>
      <c r="I84" s="40">
        <v>388.49999999999989</v>
      </c>
      <c r="J84" s="40">
        <v>390.09999999999991</v>
      </c>
      <c r="K84" s="31">
        <v>386.9</v>
      </c>
      <c r="L84" s="31">
        <v>382.85</v>
      </c>
      <c r="M84" s="31">
        <v>9.4583999999999993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1377.55</v>
      </c>
      <c r="D85" s="40">
        <v>1368.8333333333333</v>
      </c>
      <c r="E85" s="40">
        <v>1347.7166666666665</v>
      </c>
      <c r="F85" s="40">
        <v>1317.8833333333332</v>
      </c>
      <c r="G85" s="40">
        <v>1296.7666666666664</v>
      </c>
      <c r="H85" s="40">
        <v>1398.6666666666665</v>
      </c>
      <c r="I85" s="40">
        <v>1419.7833333333333</v>
      </c>
      <c r="J85" s="40">
        <v>1449.6166666666666</v>
      </c>
      <c r="K85" s="31">
        <v>1389.95</v>
      </c>
      <c r="L85" s="31">
        <v>1339</v>
      </c>
      <c r="M85" s="31">
        <v>2.3283299999999998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402.35</v>
      </c>
      <c r="D86" s="40">
        <v>401.7166666666667</v>
      </c>
      <c r="E86" s="40">
        <v>399.28333333333342</v>
      </c>
      <c r="F86" s="40">
        <v>396.2166666666667</v>
      </c>
      <c r="G86" s="40">
        <v>393.78333333333342</v>
      </c>
      <c r="H86" s="40">
        <v>404.78333333333342</v>
      </c>
      <c r="I86" s="40">
        <v>407.2166666666667</v>
      </c>
      <c r="J86" s="40">
        <v>410.28333333333342</v>
      </c>
      <c r="K86" s="31">
        <v>404.15</v>
      </c>
      <c r="L86" s="31">
        <v>398.65</v>
      </c>
      <c r="M86" s="31">
        <v>11.824730000000001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120</v>
      </c>
      <c r="D87" s="40">
        <v>119.91666666666667</v>
      </c>
      <c r="E87" s="40">
        <v>115.08333333333334</v>
      </c>
      <c r="F87" s="40">
        <v>110.16666666666667</v>
      </c>
      <c r="G87" s="40">
        <v>105.33333333333334</v>
      </c>
      <c r="H87" s="40">
        <v>124.83333333333334</v>
      </c>
      <c r="I87" s="40">
        <v>129.66666666666669</v>
      </c>
      <c r="J87" s="40">
        <v>134.58333333333334</v>
      </c>
      <c r="K87" s="31">
        <v>124.75</v>
      </c>
      <c r="L87" s="31">
        <v>115</v>
      </c>
      <c r="M87" s="31">
        <v>23.40531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5547.35</v>
      </c>
      <c r="D88" s="40">
        <v>5546.2666666666664</v>
      </c>
      <c r="E88" s="40">
        <v>5504.083333333333</v>
      </c>
      <c r="F88" s="40">
        <v>5460.8166666666666</v>
      </c>
      <c r="G88" s="40">
        <v>5418.6333333333332</v>
      </c>
      <c r="H88" s="40">
        <v>5589.5333333333328</v>
      </c>
      <c r="I88" s="40">
        <v>5631.7166666666672</v>
      </c>
      <c r="J88" s="40">
        <v>5674.9833333333327</v>
      </c>
      <c r="K88" s="31">
        <v>5588.45</v>
      </c>
      <c r="L88" s="31">
        <v>5503</v>
      </c>
      <c r="M88" s="31">
        <v>0.1847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847.75</v>
      </c>
      <c r="D89" s="40">
        <v>853.25</v>
      </c>
      <c r="E89" s="40">
        <v>834.5</v>
      </c>
      <c r="F89" s="40">
        <v>821.25</v>
      </c>
      <c r="G89" s="40">
        <v>802.5</v>
      </c>
      <c r="H89" s="40">
        <v>866.5</v>
      </c>
      <c r="I89" s="40">
        <v>885.25</v>
      </c>
      <c r="J89" s="40">
        <v>898.5</v>
      </c>
      <c r="K89" s="31">
        <v>872</v>
      </c>
      <c r="L89" s="31">
        <v>840</v>
      </c>
      <c r="M89" s="31">
        <v>1.16709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1207.3</v>
      </c>
      <c r="D90" s="40">
        <v>1215.4333333333334</v>
      </c>
      <c r="E90" s="40">
        <v>1194.8666666666668</v>
      </c>
      <c r="F90" s="40">
        <v>1182.4333333333334</v>
      </c>
      <c r="G90" s="40">
        <v>1161.8666666666668</v>
      </c>
      <c r="H90" s="40">
        <v>1227.8666666666668</v>
      </c>
      <c r="I90" s="40">
        <v>1248.4333333333334</v>
      </c>
      <c r="J90" s="40">
        <v>1260.8666666666668</v>
      </c>
      <c r="K90" s="31">
        <v>1236</v>
      </c>
      <c r="L90" s="31">
        <v>1203</v>
      </c>
      <c r="M90" s="31">
        <v>0.51700000000000002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14901.3</v>
      </c>
      <c r="D91" s="40">
        <v>14926.066666666666</v>
      </c>
      <c r="E91" s="40">
        <v>14817.133333333331</v>
      </c>
      <c r="F91" s="40">
        <v>14732.966666666665</v>
      </c>
      <c r="G91" s="40">
        <v>14624.033333333331</v>
      </c>
      <c r="H91" s="40">
        <v>15010.233333333332</v>
      </c>
      <c r="I91" s="40">
        <v>15119.166666666666</v>
      </c>
      <c r="J91" s="40">
        <v>15203.333333333332</v>
      </c>
      <c r="K91" s="31">
        <v>15035</v>
      </c>
      <c r="L91" s="31">
        <v>14841.9</v>
      </c>
      <c r="M91" s="31">
        <v>0.39645999999999998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334.5</v>
      </c>
      <c r="D92" s="40">
        <v>334.2166666666667</v>
      </c>
      <c r="E92" s="40">
        <v>324.33333333333337</v>
      </c>
      <c r="F92" s="40">
        <v>314.16666666666669</v>
      </c>
      <c r="G92" s="40">
        <v>304.28333333333336</v>
      </c>
      <c r="H92" s="40">
        <v>344.38333333333338</v>
      </c>
      <c r="I92" s="40">
        <v>354.26666666666671</v>
      </c>
      <c r="J92" s="40">
        <v>364.43333333333339</v>
      </c>
      <c r="K92" s="31">
        <v>344.1</v>
      </c>
      <c r="L92" s="31">
        <v>324.05</v>
      </c>
      <c r="M92" s="31">
        <v>3.0472600000000001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3604</v>
      </c>
      <c r="D93" s="40">
        <v>3604.7000000000003</v>
      </c>
      <c r="E93" s="40">
        <v>3589.4000000000005</v>
      </c>
      <c r="F93" s="40">
        <v>3574.8</v>
      </c>
      <c r="G93" s="40">
        <v>3559.5000000000005</v>
      </c>
      <c r="H93" s="40">
        <v>3619.3000000000006</v>
      </c>
      <c r="I93" s="40">
        <v>3634.6000000000008</v>
      </c>
      <c r="J93" s="40">
        <v>3649.2000000000007</v>
      </c>
      <c r="K93" s="31">
        <v>3620</v>
      </c>
      <c r="L93" s="31">
        <v>3590.1</v>
      </c>
      <c r="M93" s="31">
        <v>2.5838000000000001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177.7</v>
      </c>
      <c r="D94" s="40">
        <v>180.38333333333333</v>
      </c>
      <c r="E94" s="40">
        <v>174.06666666666666</v>
      </c>
      <c r="F94" s="40">
        <v>170.43333333333334</v>
      </c>
      <c r="G94" s="40">
        <v>164.11666666666667</v>
      </c>
      <c r="H94" s="40">
        <v>184.01666666666665</v>
      </c>
      <c r="I94" s="40">
        <v>190.33333333333331</v>
      </c>
      <c r="J94" s="40">
        <v>193.96666666666664</v>
      </c>
      <c r="K94" s="31">
        <v>186.7</v>
      </c>
      <c r="L94" s="31">
        <v>176.75</v>
      </c>
      <c r="M94" s="31">
        <v>37.538690000000003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421.75</v>
      </c>
      <c r="D95" s="40">
        <v>417.2166666666667</v>
      </c>
      <c r="E95" s="40">
        <v>404.58333333333337</v>
      </c>
      <c r="F95" s="40">
        <v>387.41666666666669</v>
      </c>
      <c r="G95" s="40">
        <v>374.78333333333336</v>
      </c>
      <c r="H95" s="40">
        <v>434.38333333333338</v>
      </c>
      <c r="I95" s="40">
        <v>447.01666666666671</v>
      </c>
      <c r="J95" s="40">
        <v>464.18333333333339</v>
      </c>
      <c r="K95" s="31">
        <v>429.85</v>
      </c>
      <c r="L95" s="31">
        <v>400.05</v>
      </c>
      <c r="M95" s="31">
        <v>13.08742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770.55</v>
      </c>
      <c r="D96" s="40">
        <v>775.5</v>
      </c>
      <c r="E96" s="40">
        <v>763.25</v>
      </c>
      <c r="F96" s="40">
        <v>755.95</v>
      </c>
      <c r="G96" s="40">
        <v>743.7</v>
      </c>
      <c r="H96" s="40">
        <v>782.8</v>
      </c>
      <c r="I96" s="40">
        <v>795.05</v>
      </c>
      <c r="J96" s="40">
        <v>802.34999999999991</v>
      </c>
      <c r="K96" s="31">
        <v>787.75</v>
      </c>
      <c r="L96" s="31">
        <v>768.2</v>
      </c>
      <c r="M96" s="31">
        <v>6.9701899999999997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2845.1</v>
      </c>
      <c r="D97" s="40">
        <v>2836.0333333333333</v>
      </c>
      <c r="E97" s="40">
        <v>2794.0666666666666</v>
      </c>
      <c r="F97" s="40">
        <v>2743.0333333333333</v>
      </c>
      <c r="G97" s="40">
        <v>2701.0666666666666</v>
      </c>
      <c r="H97" s="40">
        <v>2887.0666666666666</v>
      </c>
      <c r="I97" s="40">
        <v>2929.0333333333328</v>
      </c>
      <c r="J97" s="40">
        <v>2980.0666666666666</v>
      </c>
      <c r="K97" s="31">
        <v>2878</v>
      </c>
      <c r="L97" s="31">
        <v>2785</v>
      </c>
      <c r="M97" s="31">
        <v>0.58284999999999998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340.4</v>
      </c>
      <c r="D98" s="40">
        <v>341.41666666666669</v>
      </c>
      <c r="E98" s="40">
        <v>337.18333333333339</v>
      </c>
      <c r="F98" s="40">
        <v>333.9666666666667</v>
      </c>
      <c r="G98" s="40">
        <v>329.73333333333341</v>
      </c>
      <c r="H98" s="40">
        <v>344.63333333333338</v>
      </c>
      <c r="I98" s="40">
        <v>348.86666666666662</v>
      </c>
      <c r="J98" s="40">
        <v>352.08333333333337</v>
      </c>
      <c r="K98" s="31">
        <v>345.65</v>
      </c>
      <c r="L98" s="31">
        <v>338.2</v>
      </c>
      <c r="M98" s="31">
        <v>1.15381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585.79999999999995</v>
      </c>
      <c r="D99" s="40">
        <v>586.85</v>
      </c>
      <c r="E99" s="40">
        <v>581.70000000000005</v>
      </c>
      <c r="F99" s="40">
        <v>577.6</v>
      </c>
      <c r="G99" s="40">
        <v>572.45000000000005</v>
      </c>
      <c r="H99" s="40">
        <v>590.95000000000005</v>
      </c>
      <c r="I99" s="40">
        <v>596.09999999999991</v>
      </c>
      <c r="J99" s="40">
        <v>600.20000000000005</v>
      </c>
      <c r="K99" s="31">
        <v>592</v>
      </c>
      <c r="L99" s="31">
        <v>582.75</v>
      </c>
      <c r="M99" s="31">
        <v>12.680809999999999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554.35</v>
      </c>
      <c r="D100" s="40">
        <v>558.7833333333333</v>
      </c>
      <c r="E100" s="40">
        <v>546.06666666666661</v>
      </c>
      <c r="F100" s="40">
        <v>537.7833333333333</v>
      </c>
      <c r="G100" s="40">
        <v>525.06666666666661</v>
      </c>
      <c r="H100" s="40">
        <v>567.06666666666661</v>
      </c>
      <c r="I100" s="40">
        <v>579.7833333333333</v>
      </c>
      <c r="J100" s="40">
        <v>588.06666666666661</v>
      </c>
      <c r="K100" s="31">
        <v>571.5</v>
      </c>
      <c r="L100" s="31">
        <v>550.5</v>
      </c>
      <c r="M100" s="31">
        <v>4.9447900000000002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157.35</v>
      </c>
      <c r="D101" s="40">
        <v>157.23333333333332</v>
      </c>
      <c r="E101" s="40">
        <v>155.66666666666663</v>
      </c>
      <c r="F101" s="40">
        <v>153.98333333333332</v>
      </c>
      <c r="G101" s="40">
        <v>152.41666666666663</v>
      </c>
      <c r="H101" s="40">
        <v>158.91666666666663</v>
      </c>
      <c r="I101" s="40">
        <v>160.48333333333329</v>
      </c>
      <c r="J101" s="40">
        <v>162.16666666666663</v>
      </c>
      <c r="K101" s="31">
        <v>158.80000000000001</v>
      </c>
      <c r="L101" s="31">
        <v>155.55000000000001</v>
      </c>
      <c r="M101" s="31">
        <v>96.879360000000005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893.95</v>
      </c>
      <c r="D102" s="40">
        <v>900.48333333333323</v>
      </c>
      <c r="E102" s="40">
        <v>882.31666666666649</v>
      </c>
      <c r="F102" s="40">
        <v>870.68333333333328</v>
      </c>
      <c r="G102" s="40">
        <v>852.51666666666654</v>
      </c>
      <c r="H102" s="40">
        <v>912.11666666666645</v>
      </c>
      <c r="I102" s="40">
        <v>930.28333333333319</v>
      </c>
      <c r="J102" s="40">
        <v>941.9166666666664</v>
      </c>
      <c r="K102" s="31">
        <v>918.65</v>
      </c>
      <c r="L102" s="31">
        <v>888.85</v>
      </c>
      <c r="M102" s="31">
        <v>3.13171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523.04999999999995</v>
      </c>
      <c r="D103" s="40">
        <v>525.15</v>
      </c>
      <c r="E103" s="40">
        <v>519</v>
      </c>
      <c r="F103" s="40">
        <v>514.95000000000005</v>
      </c>
      <c r="G103" s="40">
        <v>508.80000000000007</v>
      </c>
      <c r="H103" s="40">
        <v>529.19999999999993</v>
      </c>
      <c r="I103" s="40">
        <v>535.3499999999998</v>
      </c>
      <c r="J103" s="40">
        <v>539.39999999999986</v>
      </c>
      <c r="K103" s="31">
        <v>531.29999999999995</v>
      </c>
      <c r="L103" s="31">
        <v>521.1</v>
      </c>
      <c r="M103" s="31">
        <v>0.26479999999999998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684.7</v>
      </c>
      <c r="D104" s="40">
        <v>687.88333333333333</v>
      </c>
      <c r="E104" s="40">
        <v>679.81666666666661</v>
      </c>
      <c r="F104" s="40">
        <v>674.93333333333328</v>
      </c>
      <c r="G104" s="40">
        <v>666.86666666666656</v>
      </c>
      <c r="H104" s="40">
        <v>692.76666666666665</v>
      </c>
      <c r="I104" s="40">
        <v>700.83333333333348</v>
      </c>
      <c r="J104" s="40">
        <v>705.7166666666667</v>
      </c>
      <c r="K104" s="31">
        <v>695.95</v>
      </c>
      <c r="L104" s="31">
        <v>683</v>
      </c>
      <c r="M104" s="31">
        <v>0.99158999999999997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</v>
      </c>
      <c r="D105" s="40">
        <v>140.79999999999998</v>
      </c>
      <c r="E105" s="40">
        <v>139.89999999999998</v>
      </c>
      <c r="F105" s="40">
        <v>138.79999999999998</v>
      </c>
      <c r="G105" s="40">
        <v>137.89999999999998</v>
      </c>
      <c r="H105" s="40">
        <v>141.89999999999998</v>
      </c>
      <c r="I105" s="40">
        <v>142.80000000000001</v>
      </c>
      <c r="J105" s="40">
        <v>143.89999999999998</v>
      </c>
      <c r="K105" s="31">
        <v>141.69999999999999</v>
      </c>
      <c r="L105" s="31">
        <v>139.69999999999999</v>
      </c>
      <c r="M105" s="31">
        <v>7.8227599999999997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1342.35</v>
      </c>
      <c r="D106" s="40">
        <v>1344.45</v>
      </c>
      <c r="E106" s="40">
        <v>1334.9</v>
      </c>
      <c r="F106" s="40">
        <v>1327.45</v>
      </c>
      <c r="G106" s="40">
        <v>1317.9</v>
      </c>
      <c r="H106" s="40">
        <v>1351.9</v>
      </c>
      <c r="I106" s="40">
        <v>1361.4499999999998</v>
      </c>
      <c r="J106" s="40">
        <v>1368.9</v>
      </c>
      <c r="K106" s="31">
        <v>1354</v>
      </c>
      <c r="L106" s="31">
        <v>1337</v>
      </c>
      <c r="M106" s="31">
        <v>0.85911999999999999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21.9</v>
      </c>
      <c r="D107" s="40">
        <v>22.133333333333329</v>
      </c>
      <c r="E107" s="40">
        <v>21.566666666666659</v>
      </c>
      <c r="F107" s="40">
        <v>21.233333333333331</v>
      </c>
      <c r="G107" s="40">
        <v>20.666666666666661</v>
      </c>
      <c r="H107" s="40">
        <v>22.466666666666658</v>
      </c>
      <c r="I107" s="40">
        <v>23.033333333333328</v>
      </c>
      <c r="J107" s="40">
        <v>23.366666666666656</v>
      </c>
      <c r="K107" s="31">
        <v>22.7</v>
      </c>
      <c r="L107" s="31">
        <v>21.8</v>
      </c>
      <c r="M107" s="31">
        <v>74.795789999999997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1336.7</v>
      </c>
      <c r="D108" s="40">
        <v>1334.7333333333333</v>
      </c>
      <c r="E108" s="40">
        <v>1314.4666666666667</v>
      </c>
      <c r="F108" s="40">
        <v>1292.2333333333333</v>
      </c>
      <c r="G108" s="40">
        <v>1271.9666666666667</v>
      </c>
      <c r="H108" s="40">
        <v>1356.9666666666667</v>
      </c>
      <c r="I108" s="40">
        <v>1377.2333333333336</v>
      </c>
      <c r="J108" s="40">
        <v>1399.4666666666667</v>
      </c>
      <c r="K108" s="31">
        <v>1355</v>
      </c>
      <c r="L108" s="31">
        <v>1312.5</v>
      </c>
      <c r="M108" s="31">
        <v>1.5214799999999999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417.25</v>
      </c>
      <c r="D109" s="40">
        <v>417.41666666666669</v>
      </c>
      <c r="E109" s="40">
        <v>409.83333333333337</v>
      </c>
      <c r="F109" s="40">
        <v>402.41666666666669</v>
      </c>
      <c r="G109" s="40">
        <v>394.83333333333337</v>
      </c>
      <c r="H109" s="40">
        <v>424.83333333333337</v>
      </c>
      <c r="I109" s="40">
        <v>432.41666666666674</v>
      </c>
      <c r="J109" s="40">
        <v>439.83333333333337</v>
      </c>
      <c r="K109" s="31">
        <v>425</v>
      </c>
      <c r="L109" s="31">
        <v>410</v>
      </c>
      <c r="M109" s="31">
        <v>4.0301799999999997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792.45</v>
      </c>
      <c r="D110" s="40">
        <v>785.75</v>
      </c>
      <c r="E110" s="40">
        <v>768.35</v>
      </c>
      <c r="F110" s="40">
        <v>744.25</v>
      </c>
      <c r="G110" s="40">
        <v>726.85</v>
      </c>
      <c r="H110" s="40">
        <v>809.85</v>
      </c>
      <c r="I110" s="40">
        <v>827.25000000000011</v>
      </c>
      <c r="J110" s="40">
        <v>851.35</v>
      </c>
      <c r="K110" s="31">
        <v>803.15</v>
      </c>
      <c r="L110" s="31">
        <v>761.65</v>
      </c>
      <c r="M110" s="31">
        <v>6.4576599999999997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4636.3999999999996</v>
      </c>
      <c r="D111" s="40">
        <v>4624.1499999999996</v>
      </c>
      <c r="E111" s="40">
        <v>4567.0999999999995</v>
      </c>
      <c r="F111" s="40">
        <v>4497.8</v>
      </c>
      <c r="G111" s="40">
        <v>4440.75</v>
      </c>
      <c r="H111" s="40">
        <v>4693.4499999999989</v>
      </c>
      <c r="I111" s="40">
        <v>4750.4999999999982</v>
      </c>
      <c r="J111" s="40">
        <v>4819.7999999999984</v>
      </c>
      <c r="K111" s="31">
        <v>4681.2</v>
      </c>
      <c r="L111" s="31">
        <v>4554.8500000000004</v>
      </c>
      <c r="M111" s="31">
        <v>0.15765000000000001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168.25</v>
      </c>
      <c r="D112" s="40">
        <v>169.25</v>
      </c>
      <c r="E112" s="40">
        <v>166.1</v>
      </c>
      <c r="F112" s="40">
        <v>163.95</v>
      </c>
      <c r="G112" s="40">
        <v>160.79999999999998</v>
      </c>
      <c r="H112" s="40">
        <v>171.4</v>
      </c>
      <c r="I112" s="40">
        <v>174.54999999999998</v>
      </c>
      <c r="J112" s="40">
        <v>176.70000000000002</v>
      </c>
      <c r="K112" s="31">
        <v>172.4</v>
      </c>
      <c r="L112" s="31">
        <v>167.1</v>
      </c>
      <c r="M112" s="31">
        <v>1.3388899999999999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319.45</v>
      </c>
      <c r="D113" s="40">
        <v>323.61666666666667</v>
      </c>
      <c r="E113" s="40">
        <v>312.23333333333335</v>
      </c>
      <c r="F113" s="40">
        <v>305.01666666666665</v>
      </c>
      <c r="G113" s="40">
        <v>293.63333333333333</v>
      </c>
      <c r="H113" s="40">
        <v>330.83333333333337</v>
      </c>
      <c r="I113" s="40">
        <v>342.2166666666667</v>
      </c>
      <c r="J113" s="40">
        <v>349.43333333333339</v>
      </c>
      <c r="K113" s="31">
        <v>335</v>
      </c>
      <c r="L113" s="31">
        <v>316.39999999999998</v>
      </c>
      <c r="M113" s="31">
        <v>40.090940000000003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666.2</v>
      </c>
      <c r="D114" s="40">
        <v>668.69999999999993</v>
      </c>
      <c r="E114" s="40">
        <v>657.49999999999989</v>
      </c>
      <c r="F114" s="40">
        <v>648.79999999999995</v>
      </c>
      <c r="G114" s="40">
        <v>637.59999999999991</v>
      </c>
      <c r="H114" s="40">
        <v>677.39999999999986</v>
      </c>
      <c r="I114" s="40">
        <v>688.59999999999991</v>
      </c>
      <c r="J114" s="40">
        <v>697.29999999999984</v>
      </c>
      <c r="K114" s="31">
        <v>679.9</v>
      </c>
      <c r="L114" s="31">
        <v>660</v>
      </c>
      <c r="M114" s="31">
        <v>0.72621000000000002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528.79999999999995</v>
      </c>
      <c r="D115" s="40">
        <v>530.30000000000007</v>
      </c>
      <c r="E115" s="40">
        <v>521.10000000000014</v>
      </c>
      <c r="F115" s="40">
        <v>513.40000000000009</v>
      </c>
      <c r="G115" s="40">
        <v>504.20000000000016</v>
      </c>
      <c r="H115" s="40">
        <v>538.00000000000011</v>
      </c>
      <c r="I115" s="40">
        <v>547.20000000000016</v>
      </c>
      <c r="J115" s="40">
        <v>554.90000000000009</v>
      </c>
      <c r="K115" s="31">
        <v>539.5</v>
      </c>
      <c r="L115" s="31">
        <v>522.6</v>
      </c>
      <c r="M115" s="31">
        <v>19.774560000000001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911.3</v>
      </c>
      <c r="D116" s="40">
        <v>919.76666666666677</v>
      </c>
      <c r="E116" s="40">
        <v>900.53333333333353</v>
      </c>
      <c r="F116" s="40">
        <v>889.76666666666677</v>
      </c>
      <c r="G116" s="40">
        <v>870.53333333333353</v>
      </c>
      <c r="H116" s="40">
        <v>930.53333333333353</v>
      </c>
      <c r="I116" s="40">
        <v>949.76666666666688</v>
      </c>
      <c r="J116" s="40">
        <v>960.53333333333353</v>
      </c>
      <c r="K116" s="31">
        <v>939</v>
      </c>
      <c r="L116" s="31">
        <v>909</v>
      </c>
      <c r="M116" s="31">
        <v>97.276730000000001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153.19999999999999</v>
      </c>
      <c r="D117" s="40">
        <v>153.61666666666667</v>
      </c>
      <c r="E117" s="40">
        <v>152.48333333333335</v>
      </c>
      <c r="F117" s="40">
        <v>151.76666666666668</v>
      </c>
      <c r="G117" s="40">
        <v>150.63333333333335</v>
      </c>
      <c r="H117" s="40">
        <v>154.33333333333334</v>
      </c>
      <c r="I117" s="40">
        <v>155.46666666666667</v>
      </c>
      <c r="J117" s="40">
        <v>156.18333333333334</v>
      </c>
      <c r="K117" s="31">
        <v>154.75</v>
      </c>
      <c r="L117" s="31">
        <v>152.9</v>
      </c>
      <c r="M117" s="31">
        <v>8.0183800000000005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146.1</v>
      </c>
      <c r="D118" s="40">
        <v>146.6</v>
      </c>
      <c r="E118" s="40">
        <v>144.75</v>
      </c>
      <c r="F118" s="40">
        <v>143.4</v>
      </c>
      <c r="G118" s="40">
        <v>141.55000000000001</v>
      </c>
      <c r="H118" s="40">
        <v>147.94999999999999</v>
      </c>
      <c r="I118" s="40">
        <v>149.79999999999995</v>
      </c>
      <c r="J118" s="40">
        <v>151.14999999999998</v>
      </c>
      <c r="K118" s="31">
        <v>148.44999999999999</v>
      </c>
      <c r="L118" s="31">
        <v>145.25</v>
      </c>
      <c r="M118" s="31">
        <v>108.12438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372.5</v>
      </c>
      <c r="D119" s="40">
        <v>373.05</v>
      </c>
      <c r="E119" s="40">
        <v>368.45000000000005</v>
      </c>
      <c r="F119" s="40">
        <v>364.40000000000003</v>
      </c>
      <c r="G119" s="40">
        <v>359.80000000000007</v>
      </c>
      <c r="H119" s="40">
        <v>377.1</v>
      </c>
      <c r="I119" s="40">
        <v>381.70000000000005</v>
      </c>
      <c r="J119" s="40">
        <v>385.75</v>
      </c>
      <c r="K119" s="31">
        <v>377.65</v>
      </c>
      <c r="L119" s="31">
        <v>369</v>
      </c>
      <c r="M119" s="31">
        <v>2.95811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4789.6499999999996</v>
      </c>
      <c r="D120" s="40">
        <v>4797.2166666666662</v>
      </c>
      <c r="E120" s="40">
        <v>4754.4333333333325</v>
      </c>
      <c r="F120" s="40">
        <v>4719.2166666666662</v>
      </c>
      <c r="G120" s="40">
        <v>4676.4333333333325</v>
      </c>
      <c r="H120" s="40">
        <v>4832.4333333333325</v>
      </c>
      <c r="I120" s="40">
        <v>4875.2166666666672</v>
      </c>
      <c r="J120" s="40">
        <v>4910.4333333333325</v>
      </c>
      <c r="K120" s="31">
        <v>4840</v>
      </c>
      <c r="L120" s="31">
        <v>4762</v>
      </c>
      <c r="M120" s="31">
        <v>4.0310199999999998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1643.2</v>
      </c>
      <c r="D121" s="40">
        <v>1646.0666666666666</v>
      </c>
      <c r="E121" s="40">
        <v>1637.1333333333332</v>
      </c>
      <c r="F121" s="40">
        <v>1631.0666666666666</v>
      </c>
      <c r="G121" s="40">
        <v>1622.1333333333332</v>
      </c>
      <c r="H121" s="40">
        <v>1652.1333333333332</v>
      </c>
      <c r="I121" s="40">
        <v>1661.0666666666666</v>
      </c>
      <c r="J121" s="40">
        <v>1667.1333333333332</v>
      </c>
      <c r="K121" s="31">
        <v>1655</v>
      </c>
      <c r="L121" s="31">
        <v>1640</v>
      </c>
      <c r="M121" s="31">
        <v>3.7340100000000001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3282.55</v>
      </c>
      <c r="D122" s="40">
        <v>3316.1833333333329</v>
      </c>
      <c r="E122" s="40">
        <v>3241.3666666666659</v>
      </c>
      <c r="F122" s="40">
        <v>3200.1833333333329</v>
      </c>
      <c r="G122" s="40">
        <v>3125.3666666666659</v>
      </c>
      <c r="H122" s="40">
        <v>3357.3666666666659</v>
      </c>
      <c r="I122" s="40">
        <v>3432.1833333333325</v>
      </c>
      <c r="J122" s="40">
        <v>3473.3666666666659</v>
      </c>
      <c r="K122" s="31">
        <v>3391</v>
      </c>
      <c r="L122" s="31">
        <v>3275</v>
      </c>
      <c r="M122" s="31">
        <v>2.0903800000000001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690.35</v>
      </c>
      <c r="D123" s="40">
        <v>694.98333333333323</v>
      </c>
      <c r="E123" s="40">
        <v>683.21666666666647</v>
      </c>
      <c r="F123" s="40">
        <v>676.08333333333326</v>
      </c>
      <c r="G123" s="40">
        <v>664.31666666666649</v>
      </c>
      <c r="H123" s="40">
        <v>702.11666666666645</v>
      </c>
      <c r="I123" s="40">
        <v>713.8833333333331</v>
      </c>
      <c r="J123" s="40">
        <v>721.01666666666642</v>
      </c>
      <c r="K123" s="31">
        <v>706.75</v>
      </c>
      <c r="L123" s="31">
        <v>687.85</v>
      </c>
      <c r="M123" s="31">
        <v>15.800140000000001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858.3</v>
      </c>
      <c r="D124" s="40">
        <v>855.80000000000007</v>
      </c>
      <c r="E124" s="40">
        <v>843.60000000000014</v>
      </c>
      <c r="F124" s="40">
        <v>828.90000000000009</v>
      </c>
      <c r="G124" s="40">
        <v>816.70000000000016</v>
      </c>
      <c r="H124" s="40">
        <v>870.50000000000011</v>
      </c>
      <c r="I124" s="40">
        <v>882.70000000000016</v>
      </c>
      <c r="J124" s="40">
        <v>897.40000000000009</v>
      </c>
      <c r="K124" s="31">
        <v>868</v>
      </c>
      <c r="L124" s="31">
        <v>841.1</v>
      </c>
      <c r="M124" s="31">
        <v>6.7813800000000004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646.65</v>
      </c>
      <c r="D125" s="40">
        <v>652.2166666666667</v>
      </c>
      <c r="E125" s="40">
        <v>639.43333333333339</v>
      </c>
      <c r="F125" s="40">
        <v>632.2166666666667</v>
      </c>
      <c r="G125" s="40">
        <v>619.43333333333339</v>
      </c>
      <c r="H125" s="40">
        <v>659.43333333333339</v>
      </c>
      <c r="I125" s="40">
        <v>672.2166666666667</v>
      </c>
      <c r="J125" s="40">
        <v>679.43333333333339</v>
      </c>
      <c r="K125" s="31">
        <v>665</v>
      </c>
      <c r="L125" s="31">
        <v>645</v>
      </c>
      <c r="M125" s="31">
        <v>0.53825000000000001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461.15</v>
      </c>
      <c r="D126" s="40">
        <v>463.7166666666667</v>
      </c>
      <c r="E126" s="40">
        <v>455.43333333333339</v>
      </c>
      <c r="F126" s="40">
        <v>449.7166666666667</v>
      </c>
      <c r="G126" s="40">
        <v>441.43333333333339</v>
      </c>
      <c r="H126" s="40">
        <v>469.43333333333339</v>
      </c>
      <c r="I126" s="40">
        <v>477.7166666666667</v>
      </c>
      <c r="J126" s="40">
        <v>483.43333333333339</v>
      </c>
      <c r="K126" s="31">
        <v>472</v>
      </c>
      <c r="L126" s="31">
        <v>458</v>
      </c>
      <c r="M126" s="31">
        <v>7.6921099999999996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900.9</v>
      </c>
      <c r="D127" s="40">
        <v>904.94999999999993</v>
      </c>
      <c r="E127" s="40">
        <v>892.29999999999984</v>
      </c>
      <c r="F127" s="40">
        <v>883.69999999999993</v>
      </c>
      <c r="G127" s="40">
        <v>871.04999999999984</v>
      </c>
      <c r="H127" s="40">
        <v>913.54999999999984</v>
      </c>
      <c r="I127" s="40">
        <v>926.19999999999993</v>
      </c>
      <c r="J127" s="40">
        <v>934.79999999999984</v>
      </c>
      <c r="K127" s="31">
        <v>917.6</v>
      </c>
      <c r="L127" s="31">
        <v>896.35</v>
      </c>
      <c r="M127" s="31">
        <v>6.4616499999999997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967</v>
      </c>
      <c r="D128" s="40">
        <v>965.35</v>
      </c>
      <c r="E128" s="40">
        <v>956.7</v>
      </c>
      <c r="F128" s="40">
        <v>946.4</v>
      </c>
      <c r="G128" s="40">
        <v>937.75</v>
      </c>
      <c r="H128" s="40">
        <v>975.65000000000009</v>
      </c>
      <c r="I128" s="40">
        <v>984.3</v>
      </c>
      <c r="J128" s="40">
        <v>994.60000000000014</v>
      </c>
      <c r="K128" s="31">
        <v>974</v>
      </c>
      <c r="L128" s="31">
        <v>955.05</v>
      </c>
      <c r="M128" s="31">
        <v>0.91864999999999997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96.25</v>
      </c>
      <c r="D129" s="40">
        <v>96.05</v>
      </c>
      <c r="E129" s="40">
        <v>94.5</v>
      </c>
      <c r="F129" s="40">
        <v>92.75</v>
      </c>
      <c r="G129" s="40">
        <v>91.2</v>
      </c>
      <c r="H129" s="40">
        <v>97.8</v>
      </c>
      <c r="I129" s="40">
        <v>99.34999999999998</v>
      </c>
      <c r="J129" s="40">
        <v>101.1</v>
      </c>
      <c r="K129" s="31">
        <v>97.6</v>
      </c>
      <c r="L129" s="31">
        <v>94.3</v>
      </c>
      <c r="M129" s="31">
        <v>13.11581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974</v>
      </c>
      <c r="D130" s="40">
        <v>966.69999999999993</v>
      </c>
      <c r="E130" s="40">
        <v>938.59999999999991</v>
      </c>
      <c r="F130" s="40">
        <v>903.19999999999993</v>
      </c>
      <c r="G130" s="40">
        <v>875.09999999999991</v>
      </c>
      <c r="H130" s="40">
        <v>1002.0999999999999</v>
      </c>
      <c r="I130" s="40">
        <v>1030.2</v>
      </c>
      <c r="J130" s="40">
        <v>1065.5999999999999</v>
      </c>
      <c r="K130" s="31">
        <v>994.8</v>
      </c>
      <c r="L130" s="31">
        <v>931.3</v>
      </c>
      <c r="M130" s="31">
        <v>1.8948199999999999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342.8</v>
      </c>
      <c r="D131" s="40">
        <v>345.68333333333334</v>
      </c>
      <c r="E131" s="40">
        <v>338.11666666666667</v>
      </c>
      <c r="F131" s="40">
        <v>333.43333333333334</v>
      </c>
      <c r="G131" s="40">
        <v>325.86666666666667</v>
      </c>
      <c r="H131" s="40">
        <v>350.36666666666667</v>
      </c>
      <c r="I131" s="40">
        <v>357.93333333333339</v>
      </c>
      <c r="J131" s="40">
        <v>362.61666666666667</v>
      </c>
      <c r="K131" s="31">
        <v>353.25</v>
      </c>
      <c r="L131" s="31">
        <v>341</v>
      </c>
      <c r="M131" s="31">
        <v>47.416440000000001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585.20000000000005</v>
      </c>
      <c r="D132" s="40">
        <v>588.61666666666667</v>
      </c>
      <c r="E132" s="40">
        <v>580.68333333333339</v>
      </c>
      <c r="F132" s="40">
        <v>576.16666666666674</v>
      </c>
      <c r="G132" s="40">
        <v>568.23333333333346</v>
      </c>
      <c r="H132" s="40">
        <v>593.13333333333333</v>
      </c>
      <c r="I132" s="40">
        <v>601.06666666666649</v>
      </c>
      <c r="J132" s="40">
        <v>605.58333333333326</v>
      </c>
      <c r="K132" s="31">
        <v>596.54999999999995</v>
      </c>
      <c r="L132" s="31">
        <v>584.1</v>
      </c>
      <c r="M132" s="31">
        <v>24.525860000000002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1940.3</v>
      </c>
      <c r="D133" s="40">
        <v>1933.2</v>
      </c>
      <c r="E133" s="40">
        <v>1896.5</v>
      </c>
      <c r="F133" s="40">
        <v>1852.7</v>
      </c>
      <c r="G133" s="40">
        <v>1816</v>
      </c>
      <c r="H133" s="40">
        <v>1977</v>
      </c>
      <c r="I133" s="40">
        <v>2013.7000000000003</v>
      </c>
      <c r="J133" s="40">
        <v>2057.5</v>
      </c>
      <c r="K133" s="31">
        <v>1969.9</v>
      </c>
      <c r="L133" s="31">
        <v>1889.4</v>
      </c>
      <c r="M133" s="31">
        <v>2.7127699999999999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2120.4499999999998</v>
      </c>
      <c r="D134" s="40">
        <v>2127.9833333333331</v>
      </c>
      <c r="E134" s="40">
        <v>2103.4666666666662</v>
      </c>
      <c r="F134" s="40">
        <v>2086.4833333333331</v>
      </c>
      <c r="G134" s="40">
        <v>2061.9666666666662</v>
      </c>
      <c r="H134" s="40">
        <v>2144.9666666666662</v>
      </c>
      <c r="I134" s="40">
        <v>2169.4833333333336</v>
      </c>
      <c r="J134" s="40">
        <v>2186.4666666666662</v>
      </c>
      <c r="K134" s="31">
        <v>2152.5</v>
      </c>
      <c r="L134" s="31">
        <v>2111</v>
      </c>
      <c r="M134" s="31">
        <v>12.898809999999999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178.75</v>
      </c>
      <c r="D135" s="40">
        <v>179.23333333333335</v>
      </c>
      <c r="E135" s="40">
        <v>176.2166666666667</v>
      </c>
      <c r="F135" s="40">
        <v>173.68333333333334</v>
      </c>
      <c r="G135" s="40">
        <v>170.66666666666669</v>
      </c>
      <c r="H135" s="40">
        <v>181.76666666666671</v>
      </c>
      <c r="I135" s="40">
        <v>184.78333333333336</v>
      </c>
      <c r="J135" s="40">
        <v>187.31666666666672</v>
      </c>
      <c r="K135" s="31">
        <v>182.25</v>
      </c>
      <c r="L135" s="31">
        <v>176.7</v>
      </c>
      <c r="M135" s="31">
        <v>12.622479999999999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202.8</v>
      </c>
      <c r="D136" s="40">
        <v>204.66666666666666</v>
      </c>
      <c r="E136" s="40">
        <v>195.18333333333331</v>
      </c>
      <c r="F136" s="40">
        <v>187.56666666666666</v>
      </c>
      <c r="G136" s="40">
        <v>178.08333333333331</v>
      </c>
      <c r="H136" s="40">
        <v>212.2833333333333</v>
      </c>
      <c r="I136" s="40">
        <v>221.76666666666665</v>
      </c>
      <c r="J136" s="40">
        <v>229.3833333333333</v>
      </c>
      <c r="K136" s="31">
        <v>214.15</v>
      </c>
      <c r="L136" s="31">
        <v>197.05</v>
      </c>
      <c r="M136" s="31">
        <v>14.67046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922.55</v>
      </c>
      <c r="D137" s="40">
        <v>927.16666666666663</v>
      </c>
      <c r="E137" s="40">
        <v>915.38333333333321</v>
      </c>
      <c r="F137" s="40">
        <v>908.21666666666658</v>
      </c>
      <c r="G137" s="40">
        <v>896.43333333333317</v>
      </c>
      <c r="H137" s="40">
        <v>934.33333333333326</v>
      </c>
      <c r="I137" s="40">
        <v>946.11666666666679</v>
      </c>
      <c r="J137" s="40">
        <v>953.2833333333333</v>
      </c>
      <c r="K137" s="31">
        <v>938.95</v>
      </c>
      <c r="L137" s="31">
        <v>920</v>
      </c>
      <c r="M137" s="31">
        <v>0.32852999999999999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560</v>
      </c>
      <c r="D138" s="40">
        <v>560.88333333333333</v>
      </c>
      <c r="E138" s="40">
        <v>556.76666666666665</v>
      </c>
      <c r="F138" s="40">
        <v>553.5333333333333</v>
      </c>
      <c r="G138" s="40">
        <v>549.41666666666663</v>
      </c>
      <c r="H138" s="40">
        <v>564.11666666666667</v>
      </c>
      <c r="I138" s="40">
        <v>568.23333333333323</v>
      </c>
      <c r="J138" s="40">
        <v>571.4666666666667</v>
      </c>
      <c r="K138" s="31">
        <v>565</v>
      </c>
      <c r="L138" s="31">
        <v>557.65</v>
      </c>
      <c r="M138" s="31">
        <v>1.58633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13.1</v>
      </c>
      <c r="D139" s="40">
        <v>13.133333333333333</v>
      </c>
      <c r="E139" s="40">
        <v>12.866666666666665</v>
      </c>
      <c r="F139" s="40">
        <v>12.633333333333333</v>
      </c>
      <c r="G139" s="40">
        <v>12.366666666666665</v>
      </c>
      <c r="H139" s="40">
        <v>13.366666666666665</v>
      </c>
      <c r="I139" s="40">
        <v>13.633333333333331</v>
      </c>
      <c r="J139" s="40">
        <v>13.866666666666665</v>
      </c>
      <c r="K139" s="31">
        <v>13.4</v>
      </c>
      <c r="L139" s="31">
        <v>12.9</v>
      </c>
      <c r="M139" s="31">
        <v>42.627279999999999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206.6</v>
      </c>
      <c r="D140" s="40">
        <v>205.91666666666666</v>
      </c>
      <c r="E140" s="40">
        <v>203.98333333333332</v>
      </c>
      <c r="F140" s="40">
        <v>201.36666666666667</v>
      </c>
      <c r="G140" s="40">
        <v>199.43333333333334</v>
      </c>
      <c r="H140" s="40">
        <v>208.5333333333333</v>
      </c>
      <c r="I140" s="40">
        <v>210.46666666666664</v>
      </c>
      <c r="J140" s="40">
        <v>213.08333333333329</v>
      </c>
      <c r="K140" s="31">
        <v>207.85</v>
      </c>
      <c r="L140" s="31">
        <v>203.3</v>
      </c>
      <c r="M140" s="31">
        <v>5.0325100000000003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4916</v>
      </c>
      <c r="D141" s="40">
        <v>4919.666666666667</v>
      </c>
      <c r="E141" s="40">
        <v>4880.3333333333339</v>
      </c>
      <c r="F141" s="40">
        <v>4844.666666666667</v>
      </c>
      <c r="G141" s="40">
        <v>4805.3333333333339</v>
      </c>
      <c r="H141" s="40">
        <v>4955.3333333333339</v>
      </c>
      <c r="I141" s="40">
        <v>4994.6666666666679</v>
      </c>
      <c r="J141" s="40">
        <v>5030.3333333333339</v>
      </c>
      <c r="K141" s="31">
        <v>4959</v>
      </c>
      <c r="L141" s="31">
        <v>4884</v>
      </c>
      <c r="M141" s="31">
        <v>3.1425999999999998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4285.25</v>
      </c>
      <c r="D142" s="40">
        <v>4293.4833333333336</v>
      </c>
      <c r="E142" s="40">
        <v>4252.7666666666673</v>
      </c>
      <c r="F142" s="40">
        <v>4220.2833333333338</v>
      </c>
      <c r="G142" s="40">
        <v>4179.5666666666675</v>
      </c>
      <c r="H142" s="40">
        <v>4325.9666666666672</v>
      </c>
      <c r="I142" s="40">
        <v>4366.6833333333343</v>
      </c>
      <c r="J142" s="40">
        <v>4399.166666666667</v>
      </c>
      <c r="K142" s="31">
        <v>4334.2</v>
      </c>
      <c r="L142" s="31">
        <v>4261</v>
      </c>
      <c r="M142" s="31">
        <v>0.78610000000000002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3963.1</v>
      </c>
      <c r="D143" s="40">
        <v>3967.2833333333333</v>
      </c>
      <c r="E143" s="40">
        <v>3920.5666666666666</v>
      </c>
      <c r="F143" s="40">
        <v>3878.0333333333333</v>
      </c>
      <c r="G143" s="40">
        <v>3831.3166666666666</v>
      </c>
      <c r="H143" s="40">
        <v>4009.8166666666666</v>
      </c>
      <c r="I143" s="40">
        <v>4056.5333333333328</v>
      </c>
      <c r="J143" s="40">
        <v>4099.0666666666666</v>
      </c>
      <c r="K143" s="31">
        <v>4014</v>
      </c>
      <c r="L143" s="31">
        <v>3924.75</v>
      </c>
      <c r="M143" s="31">
        <v>4.9330600000000002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4786.3</v>
      </c>
      <c r="D144" s="40">
        <v>4782.95</v>
      </c>
      <c r="E144" s="40">
        <v>4759.6499999999996</v>
      </c>
      <c r="F144" s="40">
        <v>4733</v>
      </c>
      <c r="G144" s="40">
        <v>4709.7</v>
      </c>
      <c r="H144" s="40">
        <v>4809.5999999999995</v>
      </c>
      <c r="I144" s="40">
        <v>4832.9000000000005</v>
      </c>
      <c r="J144" s="40">
        <v>4859.5499999999993</v>
      </c>
      <c r="K144" s="31">
        <v>4806.25</v>
      </c>
      <c r="L144" s="31">
        <v>4756.3</v>
      </c>
      <c r="M144" s="31">
        <v>3.9963700000000002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415.2</v>
      </c>
      <c r="D145" s="40">
        <v>419.40000000000003</v>
      </c>
      <c r="E145" s="40">
        <v>409.80000000000007</v>
      </c>
      <c r="F145" s="40">
        <v>404.40000000000003</v>
      </c>
      <c r="G145" s="40">
        <v>394.80000000000007</v>
      </c>
      <c r="H145" s="40">
        <v>424.80000000000007</v>
      </c>
      <c r="I145" s="40">
        <v>434.40000000000009</v>
      </c>
      <c r="J145" s="40">
        <v>439.80000000000007</v>
      </c>
      <c r="K145" s="31">
        <v>429</v>
      </c>
      <c r="L145" s="31">
        <v>414</v>
      </c>
      <c r="M145" s="31">
        <v>2.6479300000000001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108.25</v>
      </c>
      <c r="D146" s="40">
        <v>108.75</v>
      </c>
      <c r="E146" s="40">
        <v>107.6</v>
      </c>
      <c r="F146" s="40">
        <v>106.94999999999999</v>
      </c>
      <c r="G146" s="40">
        <v>105.79999999999998</v>
      </c>
      <c r="H146" s="40">
        <v>109.4</v>
      </c>
      <c r="I146" s="40">
        <v>110.55000000000001</v>
      </c>
      <c r="J146" s="40">
        <v>111.20000000000002</v>
      </c>
      <c r="K146" s="31">
        <v>109.9</v>
      </c>
      <c r="L146" s="31">
        <v>108.1</v>
      </c>
      <c r="M146" s="31">
        <v>1.3380399999999999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239.65</v>
      </c>
      <c r="D147" s="40">
        <v>240.03333333333333</v>
      </c>
      <c r="E147" s="40">
        <v>236.21666666666667</v>
      </c>
      <c r="F147" s="40">
        <v>232.78333333333333</v>
      </c>
      <c r="G147" s="40">
        <v>228.96666666666667</v>
      </c>
      <c r="H147" s="40">
        <v>243.46666666666667</v>
      </c>
      <c r="I147" s="40">
        <v>247.28333333333333</v>
      </c>
      <c r="J147" s="40">
        <v>250.71666666666667</v>
      </c>
      <c r="K147" s="31">
        <v>243.85</v>
      </c>
      <c r="L147" s="31">
        <v>236.6</v>
      </c>
      <c r="M147" s="31">
        <v>2.5661800000000001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90.05</v>
      </c>
      <c r="D148" s="40">
        <v>91.116666666666674</v>
      </c>
      <c r="E148" s="40">
        <v>87.533333333333346</v>
      </c>
      <c r="F148" s="40">
        <v>85.016666666666666</v>
      </c>
      <c r="G148" s="40">
        <v>81.433333333333337</v>
      </c>
      <c r="H148" s="40">
        <v>93.633333333333354</v>
      </c>
      <c r="I148" s="40">
        <v>97.216666666666669</v>
      </c>
      <c r="J148" s="40">
        <v>99.733333333333363</v>
      </c>
      <c r="K148" s="31">
        <v>94.7</v>
      </c>
      <c r="L148" s="31">
        <v>88.6</v>
      </c>
      <c r="M148" s="31">
        <v>80.148520000000005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2747.35</v>
      </c>
      <c r="D149" s="40">
        <v>2747.1333333333332</v>
      </c>
      <c r="E149" s="40">
        <v>2734.9166666666665</v>
      </c>
      <c r="F149" s="40">
        <v>2722.4833333333331</v>
      </c>
      <c r="G149" s="40">
        <v>2710.2666666666664</v>
      </c>
      <c r="H149" s="40">
        <v>2759.5666666666666</v>
      </c>
      <c r="I149" s="40">
        <v>2771.7833333333338</v>
      </c>
      <c r="J149" s="40">
        <v>2784.2166666666667</v>
      </c>
      <c r="K149" s="31">
        <v>2759.35</v>
      </c>
      <c r="L149" s="31">
        <v>2734.7</v>
      </c>
      <c r="M149" s="31">
        <v>7.9908200000000003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</v>
      </c>
      <c r="D150" s="40">
        <v>206.9</v>
      </c>
      <c r="E150" s="40">
        <v>200.95000000000002</v>
      </c>
      <c r="F150" s="40">
        <v>196.9</v>
      </c>
      <c r="G150" s="40">
        <v>190.95000000000002</v>
      </c>
      <c r="H150" s="40">
        <v>210.95000000000002</v>
      </c>
      <c r="I150" s="40">
        <v>216.9</v>
      </c>
      <c r="J150" s="40">
        <v>220.95000000000002</v>
      </c>
      <c r="K150" s="31">
        <v>212.85</v>
      </c>
      <c r="L150" s="31">
        <v>202.85</v>
      </c>
      <c r="M150" s="31">
        <v>3.3331599999999999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566.04999999999995</v>
      </c>
      <c r="D151" s="40">
        <v>569.43333333333328</v>
      </c>
      <c r="E151" s="40">
        <v>560.66666666666652</v>
      </c>
      <c r="F151" s="40">
        <v>555.28333333333319</v>
      </c>
      <c r="G151" s="40">
        <v>546.51666666666642</v>
      </c>
      <c r="H151" s="40">
        <v>574.81666666666661</v>
      </c>
      <c r="I151" s="40">
        <v>583.58333333333326</v>
      </c>
      <c r="J151" s="40">
        <v>588.9666666666667</v>
      </c>
      <c r="K151" s="31">
        <v>578.20000000000005</v>
      </c>
      <c r="L151" s="31">
        <v>564.04999999999995</v>
      </c>
      <c r="M151" s="31">
        <v>2.6766100000000002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1752.8</v>
      </c>
      <c r="D152" s="40">
        <v>1751.8999999999999</v>
      </c>
      <c r="E152" s="40">
        <v>1741.8999999999996</v>
      </c>
      <c r="F152" s="40">
        <v>1730.9999999999998</v>
      </c>
      <c r="G152" s="40">
        <v>1720.9999999999995</v>
      </c>
      <c r="H152" s="40">
        <v>1762.7999999999997</v>
      </c>
      <c r="I152" s="40">
        <v>1772.8000000000002</v>
      </c>
      <c r="J152" s="40">
        <v>1783.6999999999998</v>
      </c>
      <c r="K152" s="31">
        <v>1761.9</v>
      </c>
      <c r="L152" s="31">
        <v>1741</v>
      </c>
      <c r="M152" s="31">
        <v>0.41413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73.900000000000006</v>
      </c>
      <c r="D153" s="40">
        <v>74.05</v>
      </c>
      <c r="E153" s="40">
        <v>73.25</v>
      </c>
      <c r="F153" s="40">
        <v>72.600000000000009</v>
      </c>
      <c r="G153" s="40">
        <v>71.800000000000011</v>
      </c>
      <c r="H153" s="40">
        <v>74.699999999999989</v>
      </c>
      <c r="I153" s="40">
        <v>75.499999999999972</v>
      </c>
      <c r="J153" s="40">
        <v>76.149999999999977</v>
      </c>
      <c r="K153" s="31">
        <v>74.849999999999994</v>
      </c>
      <c r="L153" s="31">
        <v>73.400000000000006</v>
      </c>
      <c r="M153" s="31">
        <v>13.39411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</v>
      </c>
      <c r="D154" s="40">
        <v>125.06666666666666</v>
      </c>
      <c r="E154" s="40">
        <v>123.23333333333332</v>
      </c>
      <c r="F154" s="40">
        <v>121.46666666666665</v>
      </c>
      <c r="G154" s="40">
        <v>119.63333333333331</v>
      </c>
      <c r="H154" s="40">
        <v>126.83333333333333</v>
      </c>
      <c r="I154" s="40">
        <v>128.66666666666669</v>
      </c>
      <c r="J154" s="40">
        <v>130.43333333333334</v>
      </c>
      <c r="K154" s="31">
        <v>126.9</v>
      </c>
      <c r="L154" s="31">
        <v>123.3</v>
      </c>
      <c r="M154" s="31">
        <v>16.164870000000001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746.95</v>
      </c>
      <c r="D155" s="40">
        <v>750.93333333333339</v>
      </c>
      <c r="E155" s="40">
        <v>741.01666666666677</v>
      </c>
      <c r="F155" s="40">
        <v>735.08333333333337</v>
      </c>
      <c r="G155" s="40">
        <v>725.16666666666674</v>
      </c>
      <c r="H155" s="40">
        <v>756.86666666666679</v>
      </c>
      <c r="I155" s="40">
        <v>766.7833333333333</v>
      </c>
      <c r="J155" s="40">
        <v>772.71666666666681</v>
      </c>
      <c r="K155" s="31">
        <v>760.85</v>
      </c>
      <c r="L155" s="31">
        <v>745</v>
      </c>
      <c r="M155" s="31">
        <v>0.64056999999999997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1199.9000000000001</v>
      </c>
      <c r="D156" s="40">
        <v>1205.8</v>
      </c>
      <c r="E156" s="40">
        <v>1182.0999999999999</v>
      </c>
      <c r="F156" s="40">
        <v>1164.3</v>
      </c>
      <c r="G156" s="40">
        <v>1140.5999999999999</v>
      </c>
      <c r="H156" s="40">
        <v>1223.5999999999999</v>
      </c>
      <c r="I156" s="40">
        <v>1247.3000000000002</v>
      </c>
      <c r="J156" s="40">
        <v>1265.0999999999999</v>
      </c>
      <c r="K156" s="31">
        <v>1229.5</v>
      </c>
      <c r="L156" s="31">
        <v>1188</v>
      </c>
      <c r="M156" s="31">
        <v>20.753530000000001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171.95</v>
      </c>
      <c r="D157" s="40">
        <v>172.31666666666669</v>
      </c>
      <c r="E157" s="40">
        <v>171.23333333333338</v>
      </c>
      <c r="F157" s="40">
        <v>170.51666666666668</v>
      </c>
      <c r="G157" s="40">
        <v>169.43333333333337</v>
      </c>
      <c r="H157" s="40">
        <v>173.03333333333339</v>
      </c>
      <c r="I157" s="40">
        <v>174.1166666666667</v>
      </c>
      <c r="J157" s="40">
        <v>174.8333333333334</v>
      </c>
      <c r="K157" s="31">
        <v>173.4</v>
      </c>
      <c r="L157" s="31">
        <v>171.6</v>
      </c>
      <c r="M157" s="31">
        <v>30.315989999999999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359.9</v>
      </c>
      <c r="D158" s="40">
        <v>361.90000000000003</v>
      </c>
      <c r="E158" s="40">
        <v>355.80000000000007</v>
      </c>
      <c r="F158" s="40">
        <v>351.70000000000005</v>
      </c>
      <c r="G158" s="40">
        <v>345.60000000000008</v>
      </c>
      <c r="H158" s="40">
        <v>366.00000000000006</v>
      </c>
      <c r="I158" s="40">
        <v>372.10000000000008</v>
      </c>
      <c r="J158" s="40">
        <v>376.20000000000005</v>
      </c>
      <c r="K158" s="31">
        <v>368</v>
      </c>
      <c r="L158" s="31">
        <v>357.8</v>
      </c>
      <c r="M158" s="31">
        <v>1.45702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87.15</v>
      </c>
      <c r="D159" s="40">
        <v>86.783333333333346</v>
      </c>
      <c r="E159" s="40">
        <v>86.166666666666686</v>
      </c>
      <c r="F159" s="40">
        <v>85.183333333333337</v>
      </c>
      <c r="G159" s="40">
        <v>84.566666666666677</v>
      </c>
      <c r="H159" s="40">
        <v>87.766666666666694</v>
      </c>
      <c r="I159" s="40">
        <v>88.38333333333334</v>
      </c>
      <c r="J159" s="40">
        <v>89.366666666666703</v>
      </c>
      <c r="K159" s="31">
        <v>87.4</v>
      </c>
      <c r="L159" s="31">
        <v>85.8</v>
      </c>
      <c r="M159" s="31">
        <v>165.82952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2996</v>
      </c>
      <c r="D160" s="40">
        <v>2994.3833333333332</v>
      </c>
      <c r="E160" s="40">
        <v>2959.8166666666666</v>
      </c>
      <c r="F160" s="40">
        <v>2923.6333333333332</v>
      </c>
      <c r="G160" s="40">
        <v>2889.0666666666666</v>
      </c>
      <c r="H160" s="40">
        <v>3030.5666666666666</v>
      </c>
      <c r="I160" s="40">
        <v>3065.1333333333332</v>
      </c>
      <c r="J160" s="40">
        <v>3101.3166666666666</v>
      </c>
      <c r="K160" s="31">
        <v>3028.95</v>
      </c>
      <c r="L160" s="31">
        <v>2958.2</v>
      </c>
      <c r="M160" s="31">
        <v>0.11015999999999999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506.55</v>
      </c>
      <c r="D161" s="40">
        <v>508.83333333333331</v>
      </c>
      <c r="E161" s="40">
        <v>502.71666666666658</v>
      </c>
      <c r="F161" s="40">
        <v>498.88333333333327</v>
      </c>
      <c r="G161" s="40">
        <v>492.76666666666654</v>
      </c>
      <c r="H161" s="40">
        <v>512.66666666666663</v>
      </c>
      <c r="I161" s="40">
        <v>518.7833333333333</v>
      </c>
      <c r="J161" s="40">
        <v>522.61666666666667</v>
      </c>
      <c r="K161" s="31">
        <v>514.95000000000005</v>
      </c>
      <c r="L161" s="31">
        <v>505</v>
      </c>
      <c r="M161" s="31">
        <v>0.78756000000000004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174.1</v>
      </c>
      <c r="D162" s="40">
        <v>173.68333333333331</v>
      </c>
      <c r="E162" s="40">
        <v>172.56666666666661</v>
      </c>
      <c r="F162" s="40">
        <v>171.0333333333333</v>
      </c>
      <c r="G162" s="40">
        <v>169.9166666666666</v>
      </c>
      <c r="H162" s="40">
        <v>175.21666666666661</v>
      </c>
      <c r="I162" s="40">
        <v>176.33333333333334</v>
      </c>
      <c r="J162" s="40">
        <v>177.86666666666662</v>
      </c>
      <c r="K162" s="31">
        <v>174.8</v>
      </c>
      <c r="L162" s="31">
        <v>172.15</v>
      </c>
      <c r="M162" s="31">
        <v>3.4166400000000001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197.75</v>
      </c>
      <c r="D163" s="40">
        <v>199.54999999999998</v>
      </c>
      <c r="E163" s="40">
        <v>195.19999999999996</v>
      </c>
      <c r="F163" s="40">
        <v>192.64999999999998</v>
      </c>
      <c r="G163" s="40">
        <v>188.29999999999995</v>
      </c>
      <c r="H163" s="40">
        <v>202.09999999999997</v>
      </c>
      <c r="I163" s="40">
        <v>206.45</v>
      </c>
      <c r="J163" s="40">
        <v>208.99999999999997</v>
      </c>
      <c r="K163" s="31">
        <v>203.9</v>
      </c>
      <c r="L163" s="31">
        <v>197</v>
      </c>
      <c r="M163" s="31">
        <v>35.039610000000003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245.15</v>
      </c>
      <c r="D164" s="40">
        <v>245.23333333333335</v>
      </c>
      <c r="E164" s="40">
        <v>242.51666666666671</v>
      </c>
      <c r="F164" s="40">
        <v>239.88333333333335</v>
      </c>
      <c r="G164" s="40">
        <v>237.16666666666671</v>
      </c>
      <c r="H164" s="40">
        <v>247.8666666666667</v>
      </c>
      <c r="I164" s="40">
        <v>250.58333333333334</v>
      </c>
      <c r="J164" s="40">
        <v>253.2166666666667</v>
      </c>
      <c r="K164" s="31">
        <v>247.95</v>
      </c>
      <c r="L164" s="31">
        <v>242.6</v>
      </c>
      <c r="M164" s="31">
        <v>10.79261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7.25</v>
      </c>
      <c r="D165" s="40">
        <v>7.5</v>
      </c>
      <c r="E165" s="40">
        <v>6.3000000000000007</v>
      </c>
      <c r="F165" s="40">
        <v>5.3500000000000005</v>
      </c>
      <c r="G165" s="40">
        <v>4.1500000000000012</v>
      </c>
      <c r="H165" s="40">
        <v>8.4499999999999993</v>
      </c>
      <c r="I165" s="40">
        <v>9.6499999999999986</v>
      </c>
      <c r="J165" s="40">
        <v>10.6</v>
      </c>
      <c r="K165" s="31">
        <v>8.6999999999999993</v>
      </c>
      <c r="L165" s="31">
        <v>6.55</v>
      </c>
      <c r="M165" s="31">
        <v>396.42014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52.55</v>
      </c>
      <c r="D166" s="40">
        <v>56.199999999999996</v>
      </c>
      <c r="E166" s="40">
        <v>48.899999999999991</v>
      </c>
      <c r="F166" s="40">
        <v>45.249999999999993</v>
      </c>
      <c r="G166" s="40">
        <v>37.949999999999989</v>
      </c>
      <c r="H166" s="40">
        <v>59.849999999999994</v>
      </c>
      <c r="I166" s="40">
        <v>67.149999999999991</v>
      </c>
      <c r="J166" s="40">
        <v>70.8</v>
      </c>
      <c r="K166" s="31">
        <v>63.5</v>
      </c>
      <c r="L166" s="31">
        <v>52.55</v>
      </c>
      <c r="M166" s="31">
        <v>164.37214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148.75</v>
      </c>
      <c r="D167" s="40">
        <v>149.20000000000002</v>
      </c>
      <c r="E167" s="40">
        <v>144.45000000000005</v>
      </c>
      <c r="F167" s="40">
        <v>140.15000000000003</v>
      </c>
      <c r="G167" s="40">
        <v>135.40000000000006</v>
      </c>
      <c r="H167" s="40">
        <v>153.50000000000003</v>
      </c>
      <c r="I167" s="40">
        <v>158.24999999999997</v>
      </c>
      <c r="J167" s="40">
        <v>162.55000000000001</v>
      </c>
      <c r="K167" s="31">
        <v>153.94999999999999</v>
      </c>
      <c r="L167" s="31">
        <v>144.9</v>
      </c>
      <c r="M167" s="31">
        <v>635.12833999999998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324.89999999999998</v>
      </c>
      <c r="D168" s="40">
        <v>323.5</v>
      </c>
      <c r="E168" s="40">
        <v>319.39999999999998</v>
      </c>
      <c r="F168" s="40">
        <v>313.89999999999998</v>
      </c>
      <c r="G168" s="40">
        <v>309.79999999999995</v>
      </c>
      <c r="H168" s="40">
        <v>329</v>
      </c>
      <c r="I168" s="40">
        <v>333.1</v>
      </c>
      <c r="J168" s="40">
        <v>338.6</v>
      </c>
      <c r="K168" s="31">
        <v>327.60000000000002</v>
      </c>
      <c r="L168" s="31">
        <v>318</v>
      </c>
      <c r="M168" s="31">
        <v>1.2227699999999999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4645.2</v>
      </c>
      <c r="D169" s="40">
        <v>4664.9000000000005</v>
      </c>
      <c r="E169" s="40">
        <v>4605.3500000000013</v>
      </c>
      <c r="F169" s="40">
        <v>4565.5000000000009</v>
      </c>
      <c r="G169" s="40">
        <v>4505.9500000000016</v>
      </c>
      <c r="H169" s="40">
        <v>4704.7500000000009</v>
      </c>
      <c r="I169" s="40">
        <v>4764.3</v>
      </c>
      <c r="J169" s="40">
        <v>4804.1500000000005</v>
      </c>
      <c r="K169" s="31">
        <v>4724.45</v>
      </c>
      <c r="L169" s="31">
        <v>4625.05</v>
      </c>
      <c r="M169" s="31">
        <v>0.14838000000000001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28.85</v>
      </c>
      <c r="D170" s="40">
        <v>28.833333333333332</v>
      </c>
      <c r="E170" s="40">
        <v>28.516666666666666</v>
      </c>
      <c r="F170" s="40">
        <v>28.183333333333334</v>
      </c>
      <c r="G170" s="40">
        <v>27.866666666666667</v>
      </c>
      <c r="H170" s="40">
        <v>29.166666666666664</v>
      </c>
      <c r="I170" s="40">
        <v>29.483333333333334</v>
      </c>
      <c r="J170" s="40">
        <v>29.816666666666663</v>
      </c>
      <c r="K170" s="31">
        <v>29.15</v>
      </c>
      <c r="L170" s="31">
        <v>28.5</v>
      </c>
      <c r="M170" s="31">
        <v>131.1294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3145</v>
      </c>
      <c r="D171" s="40">
        <v>3159.65</v>
      </c>
      <c r="E171" s="40">
        <v>3115.8500000000004</v>
      </c>
      <c r="F171" s="40">
        <v>3086.7000000000003</v>
      </c>
      <c r="G171" s="40">
        <v>3042.9000000000005</v>
      </c>
      <c r="H171" s="40">
        <v>3188.8</v>
      </c>
      <c r="I171" s="40">
        <v>3232.6000000000004</v>
      </c>
      <c r="J171" s="40">
        <v>3261.75</v>
      </c>
      <c r="K171" s="31">
        <v>3203.45</v>
      </c>
      <c r="L171" s="31">
        <v>3130.5</v>
      </c>
      <c r="M171" s="31">
        <v>0.13983999999999999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200.4</v>
      </c>
      <c r="D172" s="40">
        <v>201.16666666666666</v>
      </c>
      <c r="E172" s="40">
        <v>199.13333333333333</v>
      </c>
      <c r="F172" s="40">
        <v>197.86666666666667</v>
      </c>
      <c r="G172" s="40">
        <v>195.83333333333334</v>
      </c>
      <c r="H172" s="40">
        <v>202.43333333333331</v>
      </c>
      <c r="I172" s="40">
        <v>204.46666666666667</v>
      </c>
      <c r="J172" s="40">
        <v>205.73333333333329</v>
      </c>
      <c r="K172" s="31">
        <v>203.2</v>
      </c>
      <c r="L172" s="31">
        <v>199.9</v>
      </c>
      <c r="M172" s="31">
        <v>1.0379799999999999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3451.4</v>
      </c>
      <c r="D173" s="40">
        <v>3444.2666666666664</v>
      </c>
      <c r="E173" s="40">
        <v>3419.1833333333329</v>
      </c>
      <c r="F173" s="40">
        <v>3386.9666666666667</v>
      </c>
      <c r="G173" s="40">
        <v>3361.8833333333332</v>
      </c>
      <c r="H173" s="40">
        <v>3476.4833333333327</v>
      </c>
      <c r="I173" s="40">
        <v>3501.5666666666666</v>
      </c>
      <c r="J173" s="40">
        <v>3533.7833333333324</v>
      </c>
      <c r="K173" s="31">
        <v>3469.35</v>
      </c>
      <c r="L173" s="31">
        <v>3412.05</v>
      </c>
      <c r="M173" s="31">
        <v>9.2880000000000004E-2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171.3</v>
      </c>
      <c r="D174" s="40">
        <v>171.76666666666668</v>
      </c>
      <c r="E174" s="40">
        <v>169.63333333333335</v>
      </c>
      <c r="F174" s="40">
        <v>167.96666666666667</v>
      </c>
      <c r="G174" s="40">
        <v>165.83333333333334</v>
      </c>
      <c r="H174" s="40">
        <v>173.43333333333337</v>
      </c>
      <c r="I174" s="40">
        <v>175.56666666666669</v>
      </c>
      <c r="J174" s="40">
        <v>177.23333333333338</v>
      </c>
      <c r="K174" s="31">
        <v>173.9</v>
      </c>
      <c r="L174" s="31">
        <v>170.1</v>
      </c>
      <c r="M174" s="31">
        <v>4.7568799999999998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5883.4</v>
      </c>
      <c r="D175" s="40">
        <v>5904.8166666666666</v>
      </c>
      <c r="E175" s="40">
        <v>5839.6333333333332</v>
      </c>
      <c r="F175" s="40">
        <v>5795.8666666666668</v>
      </c>
      <c r="G175" s="40">
        <v>5730.6833333333334</v>
      </c>
      <c r="H175" s="40">
        <v>5948.583333333333</v>
      </c>
      <c r="I175" s="40">
        <v>6013.7666666666655</v>
      </c>
      <c r="J175" s="40">
        <v>6057.5333333333328</v>
      </c>
      <c r="K175" s="31">
        <v>5970</v>
      </c>
      <c r="L175" s="31">
        <v>5861.05</v>
      </c>
      <c r="M175" s="31">
        <v>3.0020000000000002E-2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3990.25</v>
      </c>
      <c r="D176" s="40">
        <v>4007.0833333333335</v>
      </c>
      <c r="E176" s="40">
        <v>3945.166666666667</v>
      </c>
      <c r="F176" s="40">
        <v>3900.0833333333335</v>
      </c>
      <c r="G176" s="40">
        <v>3838.166666666667</v>
      </c>
      <c r="H176" s="40">
        <v>4052.166666666667</v>
      </c>
      <c r="I176" s="40">
        <v>4114.0833333333339</v>
      </c>
      <c r="J176" s="40">
        <v>4159.166666666667</v>
      </c>
      <c r="K176" s="31">
        <v>4069</v>
      </c>
      <c r="L176" s="31">
        <v>3962</v>
      </c>
      <c r="M176" s="31">
        <v>1.843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1645.9</v>
      </c>
      <c r="D177" s="40">
        <v>1659.9166666666667</v>
      </c>
      <c r="E177" s="40">
        <v>1625.6333333333334</v>
      </c>
      <c r="F177" s="40">
        <v>1605.3666666666668</v>
      </c>
      <c r="G177" s="40">
        <v>1571.0833333333335</v>
      </c>
      <c r="H177" s="40">
        <v>1680.1833333333334</v>
      </c>
      <c r="I177" s="40">
        <v>1714.4666666666667</v>
      </c>
      <c r="J177" s="40">
        <v>1734.7333333333333</v>
      </c>
      <c r="K177" s="31">
        <v>1694.2</v>
      </c>
      <c r="L177" s="31">
        <v>1639.65</v>
      </c>
      <c r="M177" s="31">
        <v>0.43042000000000002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596.45000000000005</v>
      </c>
      <c r="D178" s="40">
        <v>595.06666666666672</v>
      </c>
      <c r="E178" s="40">
        <v>584.38333333333344</v>
      </c>
      <c r="F178" s="40">
        <v>572.31666666666672</v>
      </c>
      <c r="G178" s="40">
        <v>561.63333333333344</v>
      </c>
      <c r="H178" s="40">
        <v>607.13333333333344</v>
      </c>
      <c r="I178" s="40">
        <v>617.81666666666661</v>
      </c>
      <c r="J178" s="40">
        <v>629.88333333333344</v>
      </c>
      <c r="K178" s="31">
        <v>605.75</v>
      </c>
      <c r="L178" s="31">
        <v>583</v>
      </c>
      <c r="M178" s="31">
        <v>34.065539999999999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1036.95</v>
      </c>
      <c r="D179" s="40">
        <v>1043.3166666666666</v>
      </c>
      <c r="E179" s="40">
        <v>1028.6333333333332</v>
      </c>
      <c r="F179" s="40">
        <v>1020.3166666666666</v>
      </c>
      <c r="G179" s="40">
        <v>1005.6333333333332</v>
      </c>
      <c r="H179" s="40">
        <v>1051.6333333333332</v>
      </c>
      <c r="I179" s="40">
        <v>1066.3166666666666</v>
      </c>
      <c r="J179" s="40">
        <v>1074.6333333333332</v>
      </c>
      <c r="K179" s="31">
        <v>1058</v>
      </c>
      <c r="L179" s="31">
        <v>1035</v>
      </c>
      <c r="M179" s="31">
        <v>0.16675999999999999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694.55</v>
      </c>
      <c r="D180" s="40">
        <v>694.98333333333323</v>
      </c>
      <c r="E180" s="40">
        <v>685.96666666666647</v>
      </c>
      <c r="F180" s="40">
        <v>677.38333333333321</v>
      </c>
      <c r="G180" s="40">
        <v>668.36666666666645</v>
      </c>
      <c r="H180" s="40">
        <v>703.56666666666649</v>
      </c>
      <c r="I180" s="40">
        <v>712.58333333333314</v>
      </c>
      <c r="J180" s="40">
        <v>721.16666666666652</v>
      </c>
      <c r="K180" s="31">
        <v>704</v>
      </c>
      <c r="L180" s="31">
        <v>686.4</v>
      </c>
      <c r="M180" s="31">
        <v>1.0856600000000001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972.25</v>
      </c>
      <c r="D181" s="40">
        <v>976.4</v>
      </c>
      <c r="E181" s="40">
        <v>965.09999999999991</v>
      </c>
      <c r="F181" s="40">
        <v>957.94999999999993</v>
      </c>
      <c r="G181" s="40">
        <v>946.64999999999986</v>
      </c>
      <c r="H181" s="40">
        <v>983.55</v>
      </c>
      <c r="I181" s="40">
        <v>994.84999999999991</v>
      </c>
      <c r="J181" s="40">
        <v>1002</v>
      </c>
      <c r="K181" s="31">
        <v>987.7</v>
      </c>
      <c r="L181" s="31">
        <v>969.25</v>
      </c>
      <c r="M181" s="31">
        <v>5.8102900000000002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590.70000000000005</v>
      </c>
      <c r="D182" s="40">
        <v>598.44999999999993</v>
      </c>
      <c r="E182" s="40">
        <v>579.24999999999989</v>
      </c>
      <c r="F182" s="40">
        <v>567.79999999999995</v>
      </c>
      <c r="G182" s="40">
        <v>548.59999999999991</v>
      </c>
      <c r="H182" s="40">
        <v>609.89999999999986</v>
      </c>
      <c r="I182" s="40">
        <v>629.09999999999991</v>
      </c>
      <c r="J182" s="40">
        <v>640.54999999999984</v>
      </c>
      <c r="K182" s="31">
        <v>617.65</v>
      </c>
      <c r="L182" s="31">
        <v>587</v>
      </c>
      <c r="M182" s="31">
        <v>6.0656499999999998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1582.6</v>
      </c>
      <c r="D183" s="40">
        <v>1595.8166666666666</v>
      </c>
      <c r="E183" s="40">
        <v>1565.5333333333333</v>
      </c>
      <c r="F183" s="40">
        <v>1548.4666666666667</v>
      </c>
      <c r="G183" s="40">
        <v>1518.1833333333334</v>
      </c>
      <c r="H183" s="40">
        <v>1612.8833333333332</v>
      </c>
      <c r="I183" s="40">
        <v>1643.1666666666665</v>
      </c>
      <c r="J183" s="40">
        <v>1660.2333333333331</v>
      </c>
      <c r="K183" s="31">
        <v>1626.1</v>
      </c>
      <c r="L183" s="31">
        <v>1578.75</v>
      </c>
      <c r="M183" s="31">
        <v>4.7349699999999997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378.55</v>
      </c>
      <c r="D184" s="40">
        <v>381.2166666666667</v>
      </c>
      <c r="E184" s="40">
        <v>372.33333333333337</v>
      </c>
      <c r="F184" s="40">
        <v>366.11666666666667</v>
      </c>
      <c r="G184" s="40">
        <v>357.23333333333335</v>
      </c>
      <c r="H184" s="40">
        <v>387.43333333333339</v>
      </c>
      <c r="I184" s="40">
        <v>396.31666666666672</v>
      </c>
      <c r="J184" s="40">
        <v>402.53333333333342</v>
      </c>
      <c r="K184" s="31">
        <v>390.1</v>
      </c>
      <c r="L184" s="31">
        <v>375</v>
      </c>
      <c r="M184" s="31">
        <v>20.99175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729.05</v>
      </c>
      <c r="D185" s="40">
        <v>731.05000000000007</v>
      </c>
      <c r="E185" s="40">
        <v>708.10000000000014</v>
      </c>
      <c r="F185" s="40">
        <v>687.15000000000009</v>
      </c>
      <c r="G185" s="40">
        <v>664.20000000000016</v>
      </c>
      <c r="H185" s="40">
        <v>752.00000000000011</v>
      </c>
      <c r="I185" s="40">
        <v>774.95000000000016</v>
      </c>
      <c r="J185" s="40">
        <v>795.90000000000009</v>
      </c>
      <c r="K185" s="31">
        <v>754</v>
      </c>
      <c r="L185" s="31">
        <v>710.1</v>
      </c>
      <c r="M185" s="31">
        <v>18.866689999999998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1531</v>
      </c>
      <c r="D186" s="40">
        <v>1534.8999999999999</v>
      </c>
      <c r="E186" s="40">
        <v>1516.2999999999997</v>
      </c>
      <c r="F186" s="40">
        <v>1501.6</v>
      </c>
      <c r="G186" s="40">
        <v>1482.9999999999998</v>
      </c>
      <c r="H186" s="40">
        <v>1549.5999999999997</v>
      </c>
      <c r="I186" s="40">
        <v>1568.1999999999996</v>
      </c>
      <c r="J186" s="40">
        <v>1582.8999999999996</v>
      </c>
      <c r="K186" s="31">
        <v>1553.5</v>
      </c>
      <c r="L186" s="31">
        <v>1520.2</v>
      </c>
      <c r="M186" s="31">
        <v>6.8567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317.8</v>
      </c>
      <c r="D187" s="40">
        <v>320</v>
      </c>
      <c r="E187" s="40">
        <v>310</v>
      </c>
      <c r="F187" s="40">
        <v>302.2</v>
      </c>
      <c r="G187" s="40">
        <v>292.2</v>
      </c>
      <c r="H187" s="40">
        <v>327.8</v>
      </c>
      <c r="I187" s="40">
        <v>337.8</v>
      </c>
      <c r="J187" s="40">
        <v>345.6</v>
      </c>
      <c r="K187" s="31">
        <v>330</v>
      </c>
      <c r="L187" s="31">
        <v>312.2</v>
      </c>
      <c r="M187" s="31">
        <v>14.284610000000001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161.30000000000001</v>
      </c>
      <c r="D188" s="40">
        <v>162.33333333333334</v>
      </c>
      <c r="E188" s="40">
        <v>159.41666666666669</v>
      </c>
      <c r="F188" s="40">
        <v>157.53333333333333</v>
      </c>
      <c r="G188" s="40">
        <v>154.61666666666667</v>
      </c>
      <c r="H188" s="40">
        <v>164.2166666666667</v>
      </c>
      <c r="I188" s="40">
        <v>167.13333333333338</v>
      </c>
      <c r="J188" s="40">
        <v>169.01666666666671</v>
      </c>
      <c r="K188" s="31">
        <v>165.25</v>
      </c>
      <c r="L188" s="31">
        <v>160.44999999999999</v>
      </c>
      <c r="M188" s="31">
        <v>21.415040000000001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1254.7</v>
      </c>
      <c r="D189" s="40">
        <v>1253.2333333333333</v>
      </c>
      <c r="E189" s="40">
        <v>1246.4666666666667</v>
      </c>
      <c r="F189" s="40">
        <v>1238.2333333333333</v>
      </c>
      <c r="G189" s="40">
        <v>1231.4666666666667</v>
      </c>
      <c r="H189" s="40">
        <v>1261.4666666666667</v>
      </c>
      <c r="I189" s="40">
        <v>1268.2333333333336</v>
      </c>
      <c r="J189" s="40">
        <v>1276.4666666666667</v>
      </c>
      <c r="K189" s="31">
        <v>1260</v>
      </c>
      <c r="L189" s="31">
        <v>1245</v>
      </c>
      <c r="M189" s="31">
        <v>0.16478000000000001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511.9</v>
      </c>
      <c r="D190" s="40">
        <v>507.23333333333329</v>
      </c>
      <c r="E190" s="40">
        <v>496.66666666666663</v>
      </c>
      <c r="F190" s="40">
        <v>481.43333333333334</v>
      </c>
      <c r="G190" s="40">
        <v>470.86666666666667</v>
      </c>
      <c r="H190" s="40">
        <v>522.46666666666658</v>
      </c>
      <c r="I190" s="40">
        <v>533.0333333333333</v>
      </c>
      <c r="J190" s="40">
        <v>548.26666666666654</v>
      </c>
      <c r="K190" s="31">
        <v>517.79999999999995</v>
      </c>
      <c r="L190" s="31">
        <v>492</v>
      </c>
      <c r="M190" s="31">
        <v>7.86944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190.25</v>
      </c>
      <c r="D191" s="40">
        <v>191.33333333333334</v>
      </c>
      <c r="E191" s="40">
        <v>189.01666666666668</v>
      </c>
      <c r="F191" s="40">
        <v>187.78333333333333</v>
      </c>
      <c r="G191" s="40">
        <v>185.46666666666667</v>
      </c>
      <c r="H191" s="40">
        <v>192.56666666666669</v>
      </c>
      <c r="I191" s="40">
        <v>194.88333333333335</v>
      </c>
      <c r="J191" s="40">
        <v>196.1166666666667</v>
      </c>
      <c r="K191" s="31">
        <v>193.65</v>
      </c>
      <c r="L191" s="31">
        <v>190.1</v>
      </c>
      <c r="M191" s="31">
        <v>2.51071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1731</v>
      </c>
      <c r="D192" s="40">
        <v>1729.8500000000001</v>
      </c>
      <c r="E192" s="40">
        <v>1693.8000000000002</v>
      </c>
      <c r="F192" s="40">
        <v>1656.6000000000001</v>
      </c>
      <c r="G192" s="40">
        <v>1620.5500000000002</v>
      </c>
      <c r="H192" s="40">
        <v>1767.0500000000002</v>
      </c>
      <c r="I192" s="40">
        <v>1803.1</v>
      </c>
      <c r="J192" s="40">
        <v>1840.3000000000002</v>
      </c>
      <c r="K192" s="31">
        <v>1765.9</v>
      </c>
      <c r="L192" s="31">
        <v>1692.65</v>
      </c>
      <c r="M192" s="31">
        <v>0.57970999999999995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737.4</v>
      </c>
      <c r="D193" s="40">
        <v>751.4666666666667</v>
      </c>
      <c r="E193" s="40">
        <v>719.93333333333339</v>
      </c>
      <c r="F193" s="40">
        <v>702.4666666666667</v>
      </c>
      <c r="G193" s="40">
        <v>670.93333333333339</v>
      </c>
      <c r="H193" s="40">
        <v>768.93333333333339</v>
      </c>
      <c r="I193" s="40">
        <v>800.4666666666667</v>
      </c>
      <c r="J193" s="40">
        <v>817.93333333333339</v>
      </c>
      <c r="K193" s="31">
        <v>783</v>
      </c>
      <c r="L193" s="31">
        <v>734</v>
      </c>
      <c r="M193" s="31">
        <v>52.32499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364.5</v>
      </c>
      <c r="D194" s="40">
        <v>367.8</v>
      </c>
      <c r="E194" s="40">
        <v>360.70000000000005</v>
      </c>
      <c r="F194" s="40">
        <v>356.90000000000003</v>
      </c>
      <c r="G194" s="40">
        <v>349.80000000000007</v>
      </c>
      <c r="H194" s="40">
        <v>371.6</v>
      </c>
      <c r="I194" s="40">
        <v>378.70000000000005</v>
      </c>
      <c r="J194" s="40">
        <v>382.5</v>
      </c>
      <c r="K194" s="31">
        <v>374.9</v>
      </c>
      <c r="L194" s="31">
        <v>364</v>
      </c>
      <c r="M194" s="31">
        <v>5.7315300000000002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106.05</v>
      </c>
      <c r="D195" s="40">
        <v>106.25</v>
      </c>
      <c r="E195" s="40">
        <v>105</v>
      </c>
      <c r="F195" s="40">
        <v>103.95</v>
      </c>
      <c r="G195" s="40">
        <v>102.7</v>
      </c>
      <c r="H195" s="40">
        <v>107.3</v>
      </c>
      <c r="I195" s="40">
        <v>108.55</v>
      </c>
      <c r="J195" s="40">
        <v>109.6</v>
      </c>
      <c r="K195" s="31">
        <v>107.5</v>
      </c>
      <c r="L195" s="31">
        <v>105.2</v>
      </c>
      <c r="M195" s="31">
        <v>5.9830100000000002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121.3</v>
      </c>
      <c r="D196" s="40">
        <v>122.58333333333333</v>
      </c>
      <c r="E196" s="40">
        <v>118.71666666666665</v>
      </c>
      <c r="F196" s="40">
        <v>116.13333333333333</v>
      </c>
      <c r="G196" s="40">
        <v>112.26666666666665</v>
      </c>
      <c r="H196" s="40">
        <v>125.16666666666666</v>
      </c>
      <c r="I196" s="40">
        <v>129.03333333333333</v>
      </c>
      <c r="J196" s="40">
        <v>131.61666666666667</v>
      </c>
      <c r="K196" s="31">
        <v>126.45</v>
      </c>
      <c r="L196" s="31">
        <v>120</v>
      </c>
      <c r="M196" s="31">
        <v>27.93665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336</v>
      </c>
      <c r="D197" s="40">
        <v>337.5</v>
      </c>
      <c r="E197" s="40">
        <v>331.5</v>
      </c>
      <c r="F197" s="40">
        <v>327</v>
      </c>
      <c r="G197" s="40">
        <v>321</v>
      </c>
      <c r="H197" s="40">
        <v>342</v>
      </c>
      <c r="I197" s="40">
        <v>348</v>
      </c>
      <c r="J197" s="40">
        <v>352.5</v>
      </c>
      <c r="K197" s="31">
        <v>343.5</v>
      </c>
      <c r="L197" s="31">
        <v>333</v>
      </c>
      <c r="M197" s="31">
        <v>8.3567499999999999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626.45000000000005</v>
      </c>
      <c r="D198" s="40">
        <v>631.68333333333339</v>
      </c>
      <c r="E198" s="40">
        <v>618.86666666666679</v>
      </c>
      <c r="F198" s="40">
        <v>611.28333333333342</v>
      </c>
      <c r="G198" s="40">
        <v>598.46666666666681</v>
      </c>
      <c r="H198" s="40">
        <v>639.26666666666677</v>
      </c>
      <c r="I198" s="40">
        <v>652.08333333333337</v>
      </c>
      <c r="J198" s="40">
        <v>659.66666666666674</v>
      </c>
      <c r="K198" s="31">
        <v>644.5</v>
      </c>
      <c r="L198" s="31">
        <v>624.1</v>
      </c>
      <c r="M198" s="31">
        <v>0.50255000000000005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2365.5500000000002</v>
      </c>
      <c r="D199" s="40">
        <v>2376.1833333333334</v>
      </c>
      <c r="E199" s="40">
        <v>2334.3666666666668</v>
      </c>
      <c r="F199" s="40">
        <v>2303.1833333333334</v>
      </c>
      <c r="G199" s="40">
        <v>2261.3666666666668</v>
      </c>
      <c r="H199" s="40">
        <v>2407.3666666666668</v>
      </c>
      <c r="I199" s="40">
        <v>2449.1833333333334</v>
      </c>
      <c r="J199" s="40">
        <v>2480.3666666666668</v>
      </c>
      <c r="K199" s="31">
        <v>2418</v>
      </c>
      <c r="L199" s="31">
        <v>2345</v>
      </c>
      <c r="M199" s="31">
        <v>2.5971000000000002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1049.95</v>
      </c>
      <c r="D200" s="40">
        <v>1054.3166666666666</v>
      </c>
      <c r="E200" s="40">
        <v>1038.6333333333332</v>
      </c>
      <c r="F200" s="40">
        <v>1027.3166666666666</v>
      </c>
      <c r="G200" s="40">
        <v>1011.6333333333332</v>
      </c>
      <c r="H200" s="40">
        <v>1065.6333333333332</v>
      </c>
      <c r="I200" s="40">
        <v>1081.3166666666666</v>
      </c>
      <c r="J200" s="40">
        <v>1092.6333333333332</v>
      </c>
      <c r="K200" s="31">
        <v>1070</v>
      </c>
      <c r="L200" s="31">
        <v>1043</v>
      </c>
      <c r="M200" s="31">
        <v>115.84782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2923.05</v>
      </c>
      <c r="D201" s="40">
        <v>2916.6833333333329</v>
      </c>
      <c r="E201" s="40">
        <v>2904.3666666666659</v>
      </c>
      <c r="F201" s="40">
        <v>2885.6833333333329</v>
      </c>
      <c r="G201" s="40">
        <v>2873.3666666666659</v>
      </c>
      <c r="H201" s="40">
        <v>2935.3666666666659</v>
      </c>
      <c r="I201" s="40">
        <v>2947.6833333333325</v>
      </c>
      <c r="J201" s="40">
        <v>2966.3666666666659</v>
      </c>
      <c r="K201" s="31">
        <v>2929</v>
      </c>
      <c r="L201" s="31">
        <v>2898</v>
      </c>
      <c r="M201" s="31">
        <v>1.34904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1492.65</v>
      </c>
      <c r="D202" s="40">
        <v>1488.8833333333332</v>
      </c>
      <c r="E202" s="40">
        <v>1477.7666666666664</v>
      </c>
      <c r="F202" s="40">
        <v>1462.8833333333332</v>
      </c>
      <c r="G202" s="40">
        <v>1451.7666666666664</v>
      </c>
      <c r="H202" s="40">
        <v>1503.7666666666664</v>
      </c>
      <c r="I202" s="40">
        <v>1514.8833333333332</v>
      </c>
      <c r="J202" s="40">
        <v>1529.7666666666664</v>
      </c>
      <c r="K202" s="31">
        <v>1500</v>
      </c>
      <c r="L202" s="31">
        <v>1474</v>
      </c>
      <c r="M202" s="31">
        <v>66.696349999999995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673.4</v>
      </c>
      <c r="D203" s="40">
        <v>672.63333333333333</v>
      </c>
      <c r="E203" s="40">
        <v>669.76666666666665</v>
      </c>
      <c r="F203" s="40">
        <v>666.13333333333333</v>
      </c>
      <c r="G203" s="40">
        <v>663.26666666666665</v>
      </c>
      <c r="H203" s="40">
        <v>676.26666666666665</v>
      </c>
      <c r="I203" s="40">
        <v>679.13333333333321</v>
      </c>
      <c r="J203" s="40">
        <v>682.76666666666665</v>
      </c>
      <c r="K203" s="31">
        <v>675.5</v>
      </c>
      <c r="L203" s="31">
        <v>669</v>
      </c>
      <c r="M203" s="31">
        <v>17.49643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71.75</v>
      </c>
      <c r="D204" s="40">
        <v>72.55</v>
      </c>
      <c r="E204" s="40">
        <v>70.699999999999989</v>
      </c>
      <c r="F204" s="40">
        <v>69.649999999999991</v>
      </c>
      <c r="G204" s="40">
        <v>67.799999999999983</v>
      </c>
      <c r="H204" s="40">
        <v>73.599999999999994</v>
      </c>
      <c r="I204" s="40">
        <v>75.449999999999989</v>
      </c>
      <c r="J204" s="40">
        <v>76.5</v>
      </c>
      <c r="K204" s="31">
        <v>74.400000000000006</v>
      </c>
      <c r="L204" s="31">
        <v>71.5</v>
      </c>
      <c r="M204" s="31">
        <v>13.3033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1423.65</v>
      </c>
      <c r="D205" s="40">
        <v>1412.8833333333332</v>
      </c>
      <c r="E205" s="40">
        <v>1395.7666666666664</v>
      </c>
      <c r="F205" s="40">
        <v>1367.8833333333332</v>
      </c>
      <c r="G205" s="40">
        <v>1350.7666666666664</v>
      </c>
      <c r="H205" s="40">
        <v>1440.7666666666664</v>
      </c>
      <c r="I205" s="40">
        <v>1457.8833333333332</v>
      </c>
      <c r="J205" s="40">
        <v>1485.7666666666664</v>
      </c>
      <c r="K205" s="31">
        <v>1430</v>
      </c>
      <c r="L205" s="31">
        <v>1385</v>
      </c>
      <c r="M205" s="31">
        <v>15.14198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947.95</v>
      </c>
      <c r="D206" s="40">
        <v>952.35</v>
      </c>
      <c r="E206" s="40">
        <v>937.7</v>
      </c>
      <c r="F206" s="40">
        <v>927.45</v>
      </c>
      <c r="G206" s="40">
        <v>912.80000000000007</v>
      </c>
      <c r="H206" s="40">
        <v>962.6</v>
      </c>
      <c r="I206" s="40">
        <v>977.24999999999989</v>
      </c>
      <c r="J206" s="40">
        <v>987.5</v>
      </c>
      <c r="K206" s="31">
        <v>967</v>
      </c>
      <c r="L206" s="31">
        <v>942.1</v>
      </c>
      <c r="M206" s="31">
        <v>0.25506000000000001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1232.9000000000001</v>
      </c>
      <c r="D207" s="40">
        <v>1236.2833333333335</v>
      </c>
      <c r="E207" s="40">
        <v>1212.616666666667</v>
      </c>
      <c r="F207" s="40">
        <v>1192.3333333333335</v>
      </c>
      <c r="G207" s="40">
        <v>1168.666666666667</v>
      </c>
      <c r="H207" s="40">
        <v>1256.5666666666671</v>
      </c>
      <c r="I207" s="40">
        <v>1280.2333333333336</v>
      </c>
      <c r="J207" s="40">
        <v>1300.5166666666671</v>
      </c>
      <c r="K207" s="31">
        <v>1259.95</v>
      </c>
      <c r="L207" s="31">
        <v>1216</v>
      </c>
      <c r="M207" s="31">
        <v>29.219919999999998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264.89999999999998</v>
      </c>
      <c r="D208" s="40">
        <v>264.05</v>
      </c>
      <c r="E208" s="40">
        <v>261.95000000000005</v>
      </c>
      <c r="F208" s="40">
        <v>259.00000000000006</v>
      </c>
      <c r="G208" s="40">
        <v>256.90000000000009</v>
      </c>
      <c r="H208" s="40">
        <v>267</v>
      </c>
      <c r="I208" s="40">
        <v>269.10000000000002</v>
      </c>
      <c r="J208" s="40">
        <v>272.04999999999995</v>
      </c>
      <c r="K208" s="31">
        <v>266.14999999999998</v>
      </c>
      <c r="L208" s="31">
        <v>261.10000000000002</v>
      </c>
      <c r="M208" s="31">
        <v>1.6437900000000001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143.9</v>
      </c>
      <c r="D209" s="40">
        <v>144.76666666666668</v>
      </c>
      <c r="E209" s="40">
        <v>141.63333333333335</v>
      </c>
      <c r="F209" s="40">
        <v>139.36666666666667</v>
      </c>
      <c r="G209" s="40">
        <v>136.23333333333335</v>
      </c>
      <c r="H209" s="40">
        <v>147.03333333333336</v>
      </c>
      <c r="I209" s="40">
        <v>150.16666666666669</v>
      </c>
      <c r="J209" s="40">
        <v>152.43333333333337</v>
      </c>
      <c r="K209" s="31">
        <v>147.9</v>
      </c>
      <c r="L209" s="31">
        <v>142.5</v>
      </c>
      <c r="M209" s="31">
        <v>11.54411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2833.8</v>
      </c>
      <c r="D210" s="40">
        <v>2832.1833333333329</v>
      </c>
      <c r="E210" s="40">
        <v>2813.3166666666657</v>
      </c>
      <c r="F210" s="40">
        <v>2792.8333333333326</v>
      </c>
      <c r="G210" s="40">
        <v>2773.9666666666653</v>
      </c>
      <c r="H210" s="40">
        <v>2852.6666666666661</v>
      </c>
      <c r="I210" s="40">
        <v>2871.5333333333338</v>
      </c>
      <c r="J210" s="40">
        <v>2892.0166666666664</v>
      </c>
      <c r="K210" s="31">
        <v>2851.05</v>
      </c>
      <c r="L210" s="31">
        <v>2811.7</v>
      </c>
      <c r="M210" s="31">
        <v>4.4552899999999998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</v>
      </c>
      <c r="D211" s="40">
        <v>50.516666666666673</v>
      </c>
      <c r="E211" s="40">
        <v>49.033333333333346</v>
      </c>
      <c r="F211" s="40">
        <v>47.06666666666667</v>
      </c>
      <c r="G211" s="40">
        <v>45.583333333333343</v>
      </c>
      <c r="H211" s="40">
        <v>52.483333333333348</v>
      </c>
      <c r="I211" s="40">
        <v>53.966666666666683</v>
      </c>
      <c r="J211" s="40">
        <v>55.933333333333351</v>
      </c>
      <c r="K211" s="31">
        <v>52</v>
      </c>
      <c r="L211" s="31">
        <v>48.55</v>
      </c>
      <c r="M211" s="31">
        <v>105.09545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442.15</v>
      </c>
      <c r="D212" s="40">
        <v>445.76666666666665</v>
      </c>
      <c r="E212" s="40">
        <v>435.68333333333328</v>
      </c>
      <c r="F212" s="40">
        <v>429.21666666666664</v>
      </c>
      <c r="G212" s="40">
        <v>419.13333333333327</v>
      </c>
      <c r="H212" s="40">
        <v>452.23333333333329</v>
      </c>
      <c r="I212" s="40">
        <v>462.31666666666666</v>
      </c>
      <c r="J212" s="40">
        <v>468.7833333333333</v>
      </c>
      <c r="K212" s="31">
        <v>455.85</v>
      </c>
      <c r="L212" s="31">
        <v>439.3</v>
      </c>
      <c r="M212" s="31">
        <v>180.59875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1079.75</v>
      </c>
      <c r="D213" s="40">
        <v>1080.0999999999999</v>
      </c>
      <c r="E213" s="40">
        <v>1070.7499999999998</v>
      </c>
      <c r="F213" s="40">
        <v>1061.7499999999998</v>
      </c>
      <c r="G213" s="40">
        <v>1052.3999999999996</v>
      </c>
      <c r="H213" s="40">
        <v>1089.0999999999999</v>
      </c>
      <c r="I213" s="40">
        <v>1098.4500000000003</v>
      </c>
      <c r="J213" s="40">
        <v>1107.45</v>
      </c>
      <c r="K213" s="31">
        <v>1089.45</v>
      </c>
      <c r="L213" s="31">
        <v>1071.0999999999999</v>
      </c>
      <c r="M213" s="31">
        <v>1.11341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144.4</v>
      </c>
      <c r="D214" s="40">
        <v>145.56666666666666</v>
      </c>
      <c r="E214" s="40">
        <v>142.38333333333333</v>
      </c>
      <c r="F214" s="40">
        <v>140.36666666666667</v>
      </c>
      <c r="G214" s="40">
        <v>137.18333333333334</v>
      </c>
      <c r="H214" s="40">
        <v>147.58333333333331</v>
      </c>
      <c r="I214" s="40">
        <v>150.76666666666665</v>
      </c>
      <c r="J214" s="40">
        <v>152.7833333333333</v>
      </c>
      <c r="K214" s="31">
        <v>148.75</v>
      </c>
      <c r="L214" s="31">
        <v>143.55000000000001</v>
      </c>
      <c r="M214" s="31">
        <v>34.370069999999998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264.95</v>
      </c>
      <c r="D215" s="40">
        <v>266.63333333333333</v>
      </c>
      <c r="E215" s="40">
        <v>262.71666666666664</v>
      </c>
      <c r="F215" s="40">
        <v>260.48333333333329</v>
      </c>
      <c r="G215" s="40">
        <v>256.56666666666661</v>
      </c>
      <c r="H215" s="40">
        <v>268.86666666666667</v>
      </c>
      <c r="I215" s="40">
        <v>272.78333333333342</v>
      </c>
      <c r="J215" s="40">
        <v>275.01666666666671</v>
      </c>
      <c r="K215" s="31">
        <v>270.55</v>
      </c>
      <c r="L215" s="31">
        <v>264.39999999999998</v>
      </c>
      <c r="M215" s="31">
        <v>35.846620000000001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2371.5</v>
      </c>
      <c r="D216" s="40">
        <v>2369.9166666666665</v>
      </c>
      <c r="E216" s="40">
        <v>2359.083333333333</v>
      </c>
      <c r="F216" s="40">
        <v>2346.6666666666665</v>
      </c>
      <c r="G216" s="40">
        <v>2335.833333333333</v>
      </c>
      <c r="H216" s="40">
        <v>2382.333333333333</v>
      </c>
      <c r="I216" s="40">
        <v>2393.1666666666661</v>
      </c>
      <c r="J216" s="40">
        <v>2405.583333333333</v>
      </c>
      <c r="K216" s="31">
        <v>2380.75</v>
      </c>
      <c r="L216" s="31">
        <v>2357.5</v>
      </c>
      <c r="M216" s="31">
        <v>14.326610000000001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318.39999999999998</v>
      </c>
      <c r="D217" s="40">
        <v>319.86666666666662</v>
      </c>
      <c r="E217" s="40">
        <v>316.53333333333325</v>
      </c>
      <c r="F217" s="40">
        <v>314.66666666666663</v>
      </c>
      <c r="G217" s="40">
        <v>311.33333333333326</v>
      </c>
      <c r="H217" s="40">
        <v>321.73333333333323</v>
      </c>
      <c r="I217" s="40">
        <v>325.06666666666661</v>
      </c>
      <c r="J217" s="40">
        <v>326.93333333333322</v>
      </c>
      <c r="K217" s="31">
        <v>323.2</v>
      </c>
      <c r="L217" s="31">
        <v>318</v>
      </c>
      <c r="M217" s="31">
        <v>4.8116000000000003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41053.199999999997</v>
      </c>
      <c r="D218" s="40">
        <v>41086.083333333336</v>
      </c>
      <c r="E218" s="40">
        <v>40596.116666666669</v>
      </c>
      <c r="F218" s="40">
        <v>40139.033333333333</v>
      </c>
      <c r="G218" s="40">
        <v>39649.066666666666</v>
      </c>
      <c r="H218" s="40">
        <v>41543.166666666672</v>
      </c>
      <c r="I218" s="40">
        <v>42033.133333333331</v>
      </c>
      <c r="J218" s="40">
        <v>42490.216666666674</v>
      </c>
      <c r="K218" s="31">
        <v>41576.050000000003</v>
      </c>
      <c r="L218" s="31">
        <v>40629</v>
      </c>
      <c r="M218" s="31">
        <v>6.7750000000000005E-2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</v>
      </c>
      <c r="D219" s="40">
        <v>44.666666666666664</v>
      </c>
      <c r="E219" s="40">
        <v>43.883333333333326</v>
      </c>
      <c r="F219" s="40">
        <v>42.766666666666659</v>
      </c>
      <c r="G219" s="40">
        <v>41.98333333333332</v>
      </c>
      <c r="H219" s="40">
        <v>45.783333333333331</v>
      </c>
      <c r="I219" s="40">
        <v>46.566666666666677</v>
      </c>
      <c r="J219" s="40">
        <v>47.683333333333337</v>
      </c>
      <c r="K219" s="31">
        <v>45.45</v>
      </c>
      <c r="L219" s="31">
        <v>43.55</v>
      </c>
      <c r="M219" s="31">
        <v>26.18225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2628.1</v>
      </c>
      <c r="D220" s="40">
        <v>2640.8333333333335</v>
      </c>
      <c r="E220" s="40">
        <v>2608.666666666667</v>
      </c>
      <c r="F220" s="40">
        <v>2589.2333333333336</v>
      </c>
      <c r="G220" s="40">
        <v>2557.0666666666671</v>
      </c>
      <c r="H220" s="40">
        <v>2660.2666666666669</v>
      </c>
      <c r="I220" s="40">
        <v>2692.4333333333338</v>
      </c>
      <c r="J220" s="40">
        <v>2711.8666666666668</v>
      </c>
      <c r="K220" s="31">
        <v>2673</v>
      </c>
      <c r="L220" s="31">
        <v>2621.4</v>
      </c>
      <c r="M220" s="31">
        <v>21.397639999999999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314.89999999999998</v>
      </c>
      <c r="D221" s="40">
        <v>316.3</v>
      </c>
      <c r="E221" s="40">
        <v>310.60000000000002</v>
      </c>
      <c r="F221" s="40">
        <v>306.3</v>
      </c>
      <c r="G221" s="40">
        <v>300.60000000000002</v>
      </c>
      <c r="H221" s="40">
        <v>320.60000000000002</v>
      </c>
      <c r="I221" s="40">
        <v>326.29999999999995</v>
      </c>
      <c r="J221" s="40">
        <v>330.6</v>
      </c>
      <c r="K221" s="31">
        <v>322</v>
      </c>
      <c r="L221" s="31">
        <v>312</v>
      </c>
      <c r="M221" s="31">
        <v>1.3436300000000001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697.65</v>
      </c>
      <c r="D222" s="40">
        <v>699.78333333333342</v>
      </c>
      <c r="E222" s="40">
        <v>693.56666666666683</v>
      </c>
      <c r="F222" s="40">
        <v>689.48333333333346</v>
      </c>
      <c r="G222" s="40">
        <v>683.26666666666688</v>
      </c>
      <c r="H222" s="40">
        <v>703.86666666666679</v>
      </c>
      <c r="I222" s="40">
        <v>710.08333333333326</v>
      </c>
      <c r="J222" s="40">
        <v>714.16666666666674</v>
      </c>
      <c r="K222" s="31">
        <v>706</v>
      </c>
      <c r="L222" s="31">
        <v>695.7</v>
      </c>
      <c r="M222" s="31">
        <v>147.01948999999999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1445.9</v>
      </c>
      <c r="D223" s="40">
        <v>1448.05</v>
      </c>
      <c r="E223" s="40">
        <v>1438.35</v>
      </c>
      <c r="F223" s="40">
        <v>1430.8</v>
      </c>
      <c r="G223" s="40">
        <v>1421.1</v>
      </c>
      <c r="H223" s="40">
        <v>1455.6</v>
      </c>
      <c r="I223" s="40">
        <v>1465.3000000000002</v>
      </c>
      <c r="J223" s="40">
        <v>1472.85</v>
      </c>
      <c r="K223" s="31">
        <v>1457.75</v>
      </c>
      <c r="L223" s="31">
        <v>1440.5</v>
      </c>
      <c r="M223" s="31">
        <v>4.1440400000000004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650.95000000000005</v>
      </c>
      <c r="D224" s="40">
        <v>651.5</v>
      </c>
      <c r="E224" s="40">
        <v>646.25</v>
      </c>
      <c r="F224" s="40">
        <v>641.54999999999995</v>
      </c>
      <c r="G224" s="40">
        <v>636.29999999999995</v>
      </c>
      <c r="H224" s="40">
        <v>656.2</v>
      </c>
      <c r="I224" s="40">
        <v>661.45</v>
      </c>
      <c r="J224" s="40">
        <v>666.15000000000009</v>
      </c>
      <c r="K224" s="31">
        <v>656.75</v>
      </c>
      <c r="L224" s="31">
        <v>646.79999999999995</v>
      </c>
      <c r="M224" s="31">
        <v>7.3694800000000003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708.8</v>
      </c>
      <c r="D225" s="40">
        <v>714.08333333333337</v>
      </c>
      <c r="E225" s="40">
        <v>700.7166666666667</v>
      </c>
      <c r="F225" s="40">
        <v>692.63333333333333</v>
      </c>
      <c r="G225" s="40">
        <v>679.26666666666665</v>
      </c>
      <c r="H225" s="40">
        <v>722.16666666666674</v>
      </c>
      <c r="I225" s="40">
        <v>735.5333333333333</v>
      </c>
      <c r="J225" s="40">
        <v>743.61666666666679</v>
      </c>
      <c r="K225" s="31">
        <v>727.45</v>
      </c>
      <c r="L225" s="31">
        <v>706</v>
      </c>
      <c r="M225" s="31">
        <v>5.7692399999999999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37.549999999999997</v>
      </c>
      <c r="D226" s="40">
        <v>37.5</v>
      </c>
      <c r="E226" s="40">
        <v>37.25</v>
      </c>
      <c r="F226" s="40">
        <v>36.950000000000003</v>
      </c>
      <c r="G226" s="40">
        <v>36.700000000000003</v>
      </c>
      <c r="H226" s="40">
        <v>37.799999999999997</v>
      </c>
      <c r="I226" s="40">
        <v>38.049999999999997</v>
      </c>
      <c r="J226" s="40">
        <v>38.349999999999994</v>
      </c>
      <c r="K226" s="31">
        <v>37.75</v>
      </c>
      <c r="L226" s="31">
        <v>37.200000000000003</v>
      </c>
      <c r="M226" s="31">
        <v>48.46537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49.2</v>
      </c>
      <c r="D227" s="40">
        <v>48.949999999999996</v>
      </c>
      <c r="E227" s="40">
        <v>48.349999999999994</v>
      </c>
      <c r="F227" s="40">
        <v>47.5</v>
      </c>
      <c r="G227" s="40">
        <v>46.9</v>
      </c>
      <c r="H227" s="40">
        <v>49.79999999999999</v>
      </c>
      <c r="I227" s="40">
        <v>50.4</v>
      </c>
      <c r="J227" s="40">
        <v>51.249999999999986</v>
      </c>
      <c r="K227" s="31">
        <v>49.55</v>
      </c>
      <c r="L227" s="31">
        <v>48.1</v>
      </c>
      <c r="M227" s="31">
        <v>498.50351999999998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53.1</v>
      </c>
      <c r="D228" s="40">
        <v>53.25</v>
      </c>
      <c r="E228" s="40">
        <v>52.15</v>
      </c>
      <c r="F228" s="40">
        <v>51.199999999999996</v>
      </c>
      <c r="G228" s="40">
        <v>50.099999999999994</v>
      </c>
      <c r="H228" s="40">
        <v>54.2</v>
      </c>
      <c r="I228" s="40">
        <v>55.3</v>
      </c>
      <c r="J228" s="40">
        <v>56.250000000000007</v>
      </c>
      <c r="K228" s="31">
        <v>54.35</v>
      </c>
      <c r="L228" s="31">
        <v>52.3</v>
      </c>
      <c r="M228" s="31">
        <v>61.70046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989.55</v>
      </c>
      <c r="D229" s="40">
        <v>991.9666666666667</v>
      </c>
      <c r="E229" s="40">
        <v>977.58333333333337</v>
      </c>
      <c r="F229" s="40">
        <v>965.61666666666667</v>
      </c>
      <c r="G229" s="40">
        <v>951.23333333333335</v>
      </c>
      <c r="H229" s="40">
        <v>1003.9333333333334</v>
      </c>
      <c r="I229" s="40">
        <v>1018.3166666666666</v>
      </c>
      <c r="J229" s="40">
        <v>1030.2833333333333</v>
      </c>
      <c r="K229" s="31">
        <v>1006.35</v>
      </c>
      <c r="L229" s="31">
        <v>980</v>
      </c>
      <c r="M229" s="31">
        <v>0.18187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290.64999999999998</v>
      </c>
      <c r="D230" s="40">
        <v>288.28333333333336</v>
      </c>
      <c r="E230" s="40">
        <v>282.76666666666671</v>
      </c>
      <c r="F230" s="40">
        <v>274.88333333333333</v>
      </c>
      <c r="G230" s="40">
        <v>269.36666666666667</v>
      </c>
      <c r="H230" s="40">
        <v>296.16666666666674</v>
      </c>
      <c r="I230" s="40">
        <v>301.68333333333339</v>
      </c>
      <c r="J230" s="40">
        <v>309.56666666666678</v>
      </c>
      <c r="K230" s="31">
        <v>293.8</v>
      </c>
      <c r="L230" s="31">
        <v>280.39999999999998</v>
      </c>
      <c r="M230" s="31">
        <v>0.52586999999999995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1627.95</v>
      </c>
      <c r="D231" s="40">
        <v>1603.3333333333333</v>
      </c>
      <c r="E231" s="40">
        <v>1557.6666666666665</v>
      </c>
      <c r="F231" s="40">
        <v>1487.3833333333332</v>
      </c>
      <c r="G231" s="40">
        <v>1441.7166666666665</v>
      </c>
      <c r="H231" s="40">
        <v>1673.6166666666666</v>
      </c>
      <c r="I231" s="40">
        <v>1719.2833333333331</v>
      </c>
      <c r="J231" s="40">
        <v>1789.5666666666666</v>
      </c>
      <c r="K231" s="31">
        <v>1649</v>
      </c>
      <c r="L231" s="31">
        <v>1533.05</v>
      </c>
      <c r="M231" s="31">
        <v>10.819229999999999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643.35</v>
      </c>
      <c r="D232" s="40">
        <v>647.01666666666677</v>
      </c>
      <c r="E232" s="40">
        <v>637.48333333333358</v>
      </c>
      <c r="F232" s="40">
        <v>631.61666666666679</v>
      </c>
      <c r="G232" s="40">
        <v>622.0833333333336</v>
      </c>
      <c r="H232" s="40">
        <v>652.88333333333355</v>
      </c>
      <c r="I232" s="40">
        <v>662.41666666666663</v>
      </c>
      <c r="J232" s="40">
        <v>668.28333333333353</v>
      </c>
      <c r="K232" s="31">
        <v>656.55</v>
      </c>
      <c r="L232" s="31">
        <v>641.15</v>
      </c>
      <c r="M232" s="31">
        <v>3.3766500000000002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167.05</v>
      </c>
      <c r="D233" s="40">
        <v>166.66666666666666</v>
      </c>
      <c r="E233" s="40">
        <v>164.38333333333333</v>
      </c>
      <c r="F233" s="40">
        <v>161.71666666666667</v>
      </c>
      <c r="G233" s="40">
        <v>159.43333333333334</v>
      </c>
      <c r="H233" s="40">
        <v>169.33333333333331</v>
      </c>
      <c r="I233" s="40">
        <v>171.61666666666667</v>
      </c>
      <c r="J233" s="40">
        <v>174.2833333333333</v>
      </c>
      <c r="K233" s="31">
        <v>168.95</v>
      </c>
      <c r="L233" s="31">
        <v>164</v>
      </c>
      <c r="M233" s="31">
        <v>15.743270000000001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44.05</v>
      </c>
      <c r="D234" s="40">
        <v>44.116666666666667</v>
      </c>
      <c r="E234" s="40">
        <v>43.783333333333331</v>
      </c>
      <c r="F234" s="40">
        <v>43.516666666666666</v>
      </c>
      <c r="G234" s="40">
        <v>43.18333333333333</v>
      </c>
      <c r="H234" s="40">
        <v>44.383333333333333</v>
      </c>
      <c r="I234" s="40">
        <v>44.716666666666661</v>
      </c>
      <c r="J234" s="40">
        <v>44.983333333333334</v>
      </c>
      <c r="K234" s="31">
        <v>44.45</v>
      </c>
      <c r="L234" s="31">
        <v>43.85</v>
      </c>
      <c r="M234" s="31">
        <v>10.07377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214.25</v>
      </c>
      <c r="D235" s="40">
        <v>214.28333333333333</v>
      </c>
      <c r="E235" s="40">
        <v>212.56666666666666</v>
      </c>
      <c r="F235" s="40">
        <v>210.88333333333333</v>
      </c>
      <c r="G235" s="40">
        <v>209.16666666666666</v>
      </c>
      <c r="H235" s="40">
        <v>215.96666666666667</v>
      </c>
      <c r="I235" s="40">
        <v>217.68333333333331</v>
      </c>
      <c r="J235" s="40">
        <v>219.36666666666667</v>
      </c>
      <c r="K235" s="31">
        <v>216</v>
      </c>
      <c r="L235" s="31">
        <v>212.6</v>
      </c>
      <c r="M235" s="31">
        <v>235.81637000000001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126.35</v>
      </c>
      <c r="D236" s="40">
        <v>126.60000000000001</v>
      </c>
      <c r="E236" s="40">
        <v>125.45000000000002</v>
      </c>
      <c r="F236" s="40">
        <v>124.55000000000001</v>
      </c>
      <c r="G236" s="40">
        <v>123.40000000000002</v>
      </c>
      <c r="H236" s="40">
        <v>127.50000000000001</v>
      </c>
      <c r="I236" s="40">
        <v>128.65000000000003</v>
      </c>
      <c r="J236" s="40">
        <v>129.55000000000001</v>
      </c>
      <c r="K236" s="31">
        <v>127.75</v>
      </c>
      <c r="L236" s="31">
        <v>125.7</v>
      </c>
      <c r="M236" s="31">
        <v>2.2948400000000002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192.35</v>
      </c>
      <c r="D237" s="40">
        <v>192.66666666666666</v>
      </c>
      <c r="E237" s="40">
        <v>191.23333333333332</v>
      </c>
      <c r="F237" s="40">
        <v>190.11666666666667</v>
      </c>
      <c r="G237" s="40">
        <v>188.68333333333334</v>
      </c>
      <c r="H237" s="40">
        <v>193.7833333333333</v>
      </c>
      <c r="I237" s="40">
        <v>195.21666666666664</v>
      </c>
      <c r="J237" s="40">
        <v>196.33333333333329</v>
      </c>
      <c r="K237" s="31">
        <v>194.1</v>
      </c>
      <c r="L237" s="31">
        <v>191.55</v>
      </c>
      <c r="M237" s="31">
        <v>8.3076299999999996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271.10000000000002</v>
      </c>
      <c r="D238" s="40">
        <v>272.56666666666666</v>
      </c>
      <c r="E238" s="40">
        <v>267.73333333333335</v>
      </c>
      <c r="F238" s="40">
        <v>264.36666666666667</v>
      </c>
      <c r="G238" s="40">
        <v>259.53333333333336</v>
      </c>
      <c r="H238" s="40">
        <v>275.93333333333334</v>
      </c>
      <c r="I238" s="40">
        <v>280.76666666666671</v>
      </c>
      <c r="J238" s="40">
        <v>284.13333333333333</v>
      </c>
      <c r="K238" s="31">
        <v>277.39999999999998</v>
      </c>
      <c r="L238" s="31">
        <v>269.2</v>
      </c>
      <c r="M238" s="31">
        <v>93.010279999999995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143.44999999999999</v>
      </c>
      <c r="D239" s="40">
        <v>144.68333333333331</v>
      </c>
      <c r="E239" s="40">
        <v>140.76666666666662</v>
      </c>
      <c r="F239" s="40">
        <v>138.08333333333331</v>
      </c>
      <c r="G239" s="40">
        <v>134.16666666666663</v>
      </c>
      <c r="H239" s="40">
        <v>147.36666666666662</v>
      </c>
      <c r="I239" s="40">
        <v>151.2833333333333</v>
      </c>
      <c r="J239" s="40">
        <v>153.96666666666661</v>
      </c>
      <c r="K239" s="31">
        <v>148.6</v>
      </c>
      <c r="L239" s="31">
        <v>142</v>
      </c>
      <c r="M239" s="31">
        <v>59.164870000000001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7353.9</v>
      </c>
      <c r="D240" s="40">
        <v>7360.45</v>
      </c>
      <c r="E240" s="40">
        <v>7283.45</v>
      </c>
      <c r="F240" s="40">
        <v>7213</v>
      </c>
      <c r="G240" s="40">
        <v>7136</v>
      </c>
      <c r="H240" s="40">
        <v>7430.9</v>
      </c>
      <c r="I240" s="40">
        <v>7507.9</v>
      </c>
      <c r="J240" s="40">
        <v>7578.3499999999995</v>
      </c>
      <c r="K240" s="31">
        <v>7437.45</v>
      </c>
      <c r="L240" s="31">
        <v>7290</v>
      </c>
      <c r="M240" s="31">
        <v>0.25734000000000001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135.25</v>
      </c>
      <c r="D241" s="40">
        <v>135.88333333333333</v>
      </c>
      <c r="E241" s="40">
        <v>133.86666666666665</v>
      </c>
      <c r="F241" s="40">
        <v>132.48333333333332</v>
      </c>
      <c r="G241" s="40">
        <v>130.46666666666664</v>
      </c>
      <c r="H241" s="40">
        <v>137.26666666666665</v>
      </c>
      <c r="I241" s="40">
        <v>139.2833333333333</v>
      </c>
      <c r="J241" s="40">
        <v>140.66666666666666</v>
      </c>
      <c r="K241" s="31">
        <v>137.9</v>
      </c>
      <c r="L241" s="31">
        <v>134.5</v>
      </c>
      <c r="M241" s="31">
        <v>25.899920000000002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419.6</v>
      </c>
      <c r="D242" s="40">
        <v>422.18333333333334</v>
      </c>
      <c r="E242" s="40">
        <v>414.91666666666669</v>
      </c>
      <c r="F242" s="40">
        <v>410.23333333333335</v>
      </c>
      <c r="G242" s="40">
        <v>402.9666666666667</v>
      </c>
      <c r="H242" s="40">
        <v>426.86666666666667</v>
      </c>
      <c r="I242" s="40">
        <v>434.13333333333333</v>
      </c>
      <c r="J242" s="40">
        <v>438.81666666666666</v>
      </c>
      <c r="K242" s="31">
        <v>429.45</v>
      </c>
      <c r="L242" s="31">
        <v>417.5</v>
      </c>
      <c r="M242" s="31">
        <v>17.717890000000001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144.9</v>
      </c>
      <c r="D243" s="40">
        <v>145.26666666666665</v>
      </c>
      <c r="E243" s="40">
        <v>144.0333333333333</v>
      </c>
      <c r="F243" s="40">
        <v>143.16666666666666</v>
      </c>
      <c r="G243" s="40">
        <v>141.93333333333331</v>
      </c>
      <c r="H243" s="40">
        <v>146.1333333333333</v>
      </c>
      <c r="I243" s="40">
        <v>147.36666666666665</v>
      </c>
      <c r="J243" s="40">
        <v>148.23333333333329</v>
      </c>
      <c r="K243" s="31">
        <v>146.5</v>
      </c>
      <c r="L243" s="31">
        <v>144.4</v>
      </c>
      <c r="M243" s="31">
        <v>8.9322800000000004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105.9</v>
      </c>
      <c r="D244" s="40">
        <v>105.31666666666666</v>
      </c>
      <c r="E244" s="40">
        <v>104.38333333333333</v>
      </c>
      <c r="F244" s="40">
        <v>102.86666666666666</v>
      </c>
      <c r="G244" s="40">
        <v>101.93333333333332</v>
      </c>
      <c r="H244" s="40">
        <v>106.83333333333333</v>
      </c>
      <c r="I244" s="40">
        <v>107.76666666666667</v>
      </c>
      <c r="J244" s="40">
        <v>109.28333333333333</v>
      </c>
      <c r="K244" s="31">
        <v>106.25</v>
      </c>
      <c r="L244" s="31">
        <v>103.8</v>
      </c>
      <c r="M244" s="31">
        <v>92.02543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21.7</v>
      </c>
      <c r="D245" s="40">
        <v>21.983333333333334</v>
      </c>
      <c r="E245" s="40">
        <v>21.266666666666669</v>
      </c>
      <c r="F245" s="40">
        <v>20.833333333333336</v>
      </c>
      <c r="G245" s="40">
        <v>20.116666666666671</v>
      </c>
      <c r="H245" s="40">
        <v>22.416666666666668</v>
      </c>
      <c r="I245" s="40">
        <v>23.133333333333336</v>
      </c>
      <c r="J245" s="40">
        <v>23.566666666666666</v>
      </c>
      <c r="K245" s="31">
        <v>22.7</v>
      </c>
      <c r="L245" s="31">
        <v>21.55</v>
      </c>
      <c r="M245" s="31">
        <v>105.10374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2487.6</v>
      </c>
      <c r="D246" s="40">
        <v>2488.7000000000003</v>
      </c>
      <c r="E246" s="40">
        <v>2472.8000000000006</v>
      </c>
      <c r="F246" s="40">
        <v>2458.0000000000005</v>
      </c>
      <c r="G246" s="40">
        <v>2442.1000000000008</v>
      </c>
      <c r="H246" s="40">
        <v>2503.5000000000005</v>
      </c>
      <c r="I246" s="40">
        <v>2519.4</v>
      </c>
      <c r="J246" s="40">
        <v>2534.2000000000003</v>
      </c>
      <c r="K246" s="31">
        <v>2504.6</v>
      </c>
      <c r="L246" s="31">
        <v>2473.9</v>
      </c>
      <c r="M246" s="31">
        <v>7.10663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273.35000000000002</v>
      </c>
      <c r="D247" s="40">
        <v>274.11666666666662</v>
      </c>
      <c r="E247" s="40">
        <v>269.03333333333325</v>
      </c>
      <c r="F247" s="40">
        <v>264.71666666666664</v>
      </c>
      <c r="G247" s="40">
        <v>259.63333333333327</v>
      </c>
      <c r="H247" s="40">
        <v>278.43333333333322</v>
      </c>
      <c r="I247" s="40">
        <v>283.51666666666659</v>
      </c>
      <c r="J247" s="40">
        <v>287.8333333333332</v>
      </c>
      <c r="K247" s="31">
        <v>279.2</v>
      </c>
      <c r="L247" s="31">
        <v>269.8</v>
      </c>
      <c r="M247" s="31">
        <v>2.7043300000000001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450.3</v>
      </c>
      <c r="D248" s="40">
        <v>453.84999999999997</v>
      </c>
      <c r="E248" s="40">
        <v>443.99999999999994</v>
      </c>
      <c r="F248" s="40">
        <v>437.7</v>
      </c>
      <c r="G248" s="40">
        <v>427.84999999999997</v>
      </c>
      <c r="H248" s="40">
        <v>460.14999999999992</v>
      </c>
      <c r="I248" s="40">
        <v>469.99999999999994</v>
      </c>
      <c r="J248" s="40">
        <v>476.2999999999999</v>
      </c>
      <c r="K248" s="31">
        <v>463.7</v>
      </c>
      <c r="L248" s="31">
        <v>447.55</v>
      </c>
      <c r="M248" s="31">
        <v>1.0829599999999999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535.20000000000005</v>
      </c>
      <c r="D249" s="40">
        <v>537.25000000000011</v>
      </c>
      <c r="E249" s="40">
        <v>532.1500000000002</v>
      </c>
      <c r="F249" s="40">
        <v>529.10000000000014</v>
      </c>
      <c r="G249" s="40">
        <v>524.00000000000023</v>
      </c>
      <c r="H249" s="40">
        <v>540.30000000000018</v>
      </c>
      <c r="I249" s="40">
        <v>545.40000000000009</v>
      </c>
      <c r="J249" s="40">
        <v>548.45000000000016</v>
      </c>
      <c r="K249" s="31">
        <v>542.35</v>
      </c>
      <c r="L249" s="31">
        <v>534.20000000000005</v>
      </c>
      <c r="M249" s="31">
        <v>9.4958399999999994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213.05</v>
      </c>
      <c r="D250" s="40">
        <v>213.9</v>
      </c>
      <c r="E250" s="40">
        <v>210.65</v>
      </c>
      <c r="F250" s="40">
        <v>208.25</v>
      </c>
      <c r="G250" s="40">
        <v>205</v>
      </c>
      <c r="H250" s="40">
        <v>216.3</v>
      </c>
      <c r="I250" s="40">
        <v>219.55</v>
      </c>
      <c r="J250" s="40">
        <v>221.95000000000002</v>
      </c>
      <c r="K250" s="31">
        <v>217.15</v>
      </c>
      <c r="L250" s="31">
        <v>211.5</v>
      </c>
      <c r="M250" s="31">
        <v>49.23648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1029.5</v>
      </c>
      <c r="D251" s="40">
        <v>1020.5666666666666</v>
      </c>
      <c r="E251" s="40">
        <v>1007.1333333333332</v>
      </c>
      <c r="F251" s="40">
        <v>984.76666666666665</v>
      </c>
      <c r="G251" s="40">
        <v>971.33333333333326</v>
      </c>
      <c r="H251" s="40">
        <v>1042.9333333333332</v>
      </c>
      <c r="I251" s="40">
        <v>1056.3666666666666</v>
      </c>
      <c r="J251" s="40">
        <v>1078.7333333333331</v>
      </c>
      <c r="K251" s="31">
        <v>1034</v>
      </c>
      <c r="L251" s="31">
        <v>998.2</v>
      </c>
      <c r="M251" s="31">
        <v>76.094480000000004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44.4</v>
      </c>
      <c r="D252" s="40">
        <v>44.300000000000004</v>
      </c>
      <c r="E252" s="40">
        <v>44.000000000000007</v>
      </c>
      <c r="F252" s="40">
        <v>43.6</v>
      </c>
      <c r="G252" s="40">
        <v>43.300000000000004</v>
      </c>
      <c r="H252" s="40">
        <v>44.70000000000001</v>
      </c>
      <c r="I252" s="40">
        <v>45.000000000000007</v>
      </c>
      <c r="J252" s="40">
        <v>45.400000000000013</v>
      </c>
      <c r="K252" s="31">
        <v>44.6</v>
      </c>
      <c r="L252" s="31">
        <v>43.9</v>
      </c>
      <c r="M252" s="31">
        <v>22.8916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5390.75</v>
      </c>
      <c r="D253" s="40">
        <v>5365.7333333333336</v>
      </c>
      <c r="E253" s="40">
        <v>5332.0166666666673</v>
      </c>
      <c r="F253" s="40">
        <v>5273.2833333333338</v>
      </c>
      <c r="G253" s="40">
        <v>5239.5666666666675</v>
      </c>
      <c r="H253" s="40">
        <v>5424.4666666666672</v>
      </c>
      <c r="I253" s="40">
        <v>5458.1833333333343</v>
      </c>
      <c r="J253" s="40">
        <v>5516.916666666667</v>
      </c>
      <c r="K253" s="31">
        <v>5399.45</v>
      </c>
      <c r="L253" s="31">
        <v>5307</v>
      </c>
      <c r="M253" s="31">
        <v>2.1914600000000002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1650.2</v>
      </c>
      <c r="D254" s="40">
        <v>1651.6166666666668</v>
      </c>
      <c r="E254" s="40">
        <v>1642.5833333333335</v>
      </c>
      <c r="F254" s="40">
        <v>1634.9666666666667</v>
      </c>
      <c r="G254" s="40">
        <v>1625.9333333333334</v>
      </c>
      <c r="H254" s="40">
        <v>1659.2333333333336</v>
      </c>
      <c r="I254" s="40">
        <v>1668.2666666666669</v>
      </c>
      <c r="J254" s="40">
        <v>1675.8833333333337</v>
      </c>
      <c r="K254" s="31">
        <v>1660.65</v>
      </c>
      <c r="L254" s="31">
        <v>1644</v>
      </c>
      <c r="M254" s="31">
        <v>37.548549999999999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988.7</v>
      </c>
      <c r="D255" s="40">
        <v>987.91666666666663</v>
      </c>
      <c r="E255" s="40">
        <v>980.83333333333326</v>
      </c>
      <c r="F255" s="40">
        <v>972.96666666666658</v>
      </c>
      <c r="G255" s="40">
        <v>965.88333333333321</v>
      </c>
      <c r="H255" s="40">
        <v>995.7833333333333</v>
      </c>
      <c r="I255" s="40">
        <v>1002.8666666666666</v>
      </c>
      <c r="J255" s="40">
        <v>1010.7333333333333</v>
      </c>
      <c r="K255" s="31">
        <v>995</v>
      </c>
      <c r="L255" s="31">
        <v>980.05</v>
      </c>
      <c r="M255" s="31">
        <v>0.14509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312.64999999999998</v>
      </c>
      <c r="D256" s="40">
        <v>312.61666666666662</v>
      </c>
      <c r="E256" s="40">
        <v>310.53333333333325</v>
      </c>
      <c r="F256" s="40">
        <v>308.41666666666663</v>
      </c>
      <c r="G256" s="40">
        <v>306.33333333333326</v>
      </c>
      <c r="H256" s="40">
        <v>314.73333333333323</v>
      </c>
      <c r="I256" s="40">
        <v>316.81666666666661</v>
      </c>
      <c r="J256" s="40">
        <v>318.93333333333322</v>
      </c>
      <c r="K256" s="31">
        <v>314.7</v>
      </c>
      <c r="L256" s="31">
        <v>310.5</v>
      </c>
      <c r="M256" s="31">
        <v>1.77779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720.8</v>
      </c>
      <c r="D257" s="40">
        <v>724.51666666666677</v>
      </c>
      <c r="E257" s="40">
        <v>712.03333333333353</v>
      </c>
      <c r="F257" s="40">
        <v>703.26666666666677</v>
      </c>
      <c r="G257" s="40">
        <v>690.78333333333353</v>
      </c>
      <c r="H257" s="40">
        <v>733.28333333333353</v>
      </c>
      <c r="I257" s="40">
        <v>745.76666666666688</v>
      </c>
      <c r="J257" s="40">
        <v>754.53333333333353</v>
      </c>
      <c r="K257" s="31">
        <v>737</v>
      </c>
      <c r="L257" s="31">
        <v>715.75</v>
      </c>
      <c r="M257" s="31">
        <v>1.5198199999999999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1646.5</v>
      </c>
      <c r="D258" s="40">
        <v>1649.8666666666668</v>
      </c>
      <c r="E258" s="40">
        <v>1637.7833333333335</v>
      </c>
      <c r="F258" s="40">
        <v>1629.0666666666668</v>
      </c>
      <c r="G258" s="40">
        <v>1616.9833333333336</v>
      </c>
      <c r="H258" s="40">
        <v>1658.5833333333335</v>
      </c>
      <c r="I258" s="40">
        <v>1670.6666666666665</v>
      </c>
      <c r="J258" s="40">
        <v>1679.3833333333334</v>
      </c>
      <c r="K258" s="31">
        <v>1661.95</v>
      </c>
      <c r="L258" s="31">
        <v>1641.15</v>
      </c>
      <c r="M258" s="31">
        <v>2.9243000000000001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2171.35</v>
      </c>
      <c r="D259" s="40">
        <v>2145.4666666666667</v>
      </c>
      <c r="E259" s="40">
        <v>2110.9333333333334</v>
      </c>
      <c r="F259" s="40">
        <v>2050.5166666666669</v>
      </c>
      <c r="G259" s="40">
        <v>2015.9833333333336</v>
      </c>
      <c r="H259" s="40">
        <v>2205.8833333333332</v>
      </c>
      <c r="I259" s="40">
        <v>2240.416666666667</v>
      </c>
      <c r="J259" s="40">
        <v>2300.833333333333</v>
      </c>
      <c r="K259" s="31">
        <v>2180</v>
      </c>
      <c r="L259" s="31">
        <v>2085.0500000000002</v>
      </c>
      <c r="M259" s="31">
        <v>2.7974399999999999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1804.25</v>
      </c>
      <c r="D260" s="40">
        <v>1800.3833333333332</v>
      </c>
      <c r="E260" s="40">
        <v>1780.8666666666663</v>
      </c>
      <c r="F260" s="40">
        <v>1757.4833333333331</v>
      </c>
      <c r="G260" s="40">
        <v>1737.9666666666662</v>
      </c>
      <c r="H260" s="40">
        <v>1823.7666666666664</v>
      </c>
      <c r="I260" s="40">
        <v>1843.2833333333333</v>
      </c>
      <c r="J260" s="40">
        <v>1866.6666666666665</v>
      </c>
      <c r="K260" s="31">
        <v>1819.9</v>
      </c>
      <c r="L260" s="31">
        <v>1777</v>
      </c>
      <c r="M260" s="31">
        <v>1.08158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3358.2</v>
      </c>
      <c r="D261" s="40">
        <v>3355.0499999999997</v>
      </c>
      <c r="E261" s="40">
        <v>3344.0999999999995</v>
      </c>
      <c r="F261" s="40">
        <v>3329.9999999999995</v>
      </c>
      <c r="G261" s="40">
        <v>3319.0499999999993</v>
      </c>
      <c r="H261" s="40">
        <v>3369.1499999999996</v>
      </c>
      <c r="I261" s="40">
        <v>3380.0999999999995</v>
      </c>
      <c r="J261" s="40">
        <v>3394.2</v>
      </c>
      <c r="K261" s="31">
        <v>3366</v>
      </c>
      <c r="L261" s="31">
        <v>3340.95</v>
      </c>
      <c r="M261" s="31">
        <v>0.35308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672.9</v>
      </c>
      <c r="D262" s="40">
        <v>676.2833333333333</v>
      </c>
      <c r="E262" s="40">
        <v>666.61666666666656</v>
      </c>
      <c r="F262" s="40">
        <v>660.33333333333326</v>
      </c>
      <c r="G262" s="40">
        <v>650.66666666666652</v>
      </c>
      <c r="H262" s="40">
        <v>682.56666666666661</v>
      </c>
      <c r="I262" s="40">
        <v>692.23333333333335</v>
      </c>
      <c r="J262" s="40">
        <v>698.51666666666665</v>
      </c>
      <c r="K262" s="31">
        <v>685.95</v>
      </c>
      <c r="L262" s="31">
        <v>670</v>
      </c>
      <c r="M262" s="31">
        <v>2.8381400000000001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258.75</v>
      </c>
      <c r="D263" s="40">
        <v>259.85000000000002</v>
      </c>
      <c r="E263" s="40">
        <v>254.00000000000006</v>
      </c>
      <c r="F263" s="40">
        <v>249.25000000000003</v>
      </c>
      <c r="G263" s="40">
        <v>243.40000000000006</v>
      </c>
      <c r="H263" s="40">
        <v>264.60000000000002</v>
      </c>
      <c r="I263" s="40">
        <v>270.44999999999993</v>
      </c>
      <c r="J263" s="40">
        <v>275.20000000000005</v>
      </c>
      <c r="K263" s="31">
        <v>265.7</v>
      </c>
      <c r="L263" s="31">
        <v>255.1</v>
      </c>
      <c r="M263" s="31">
        <v>25.555869999999999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160.94999999999999</v>
      </c>
      <c r="D264" s="40">
        <v>161.95000000000002</v>
      </c>
      <c r="E264" s="40">
        <v>157.65000000000003</v>
      </c>
      <c r="F264" s="40">
        <v>154.35000000000002</v>
      </c>
      <c r="G264" s="40">
        <v>150.05000000000004</v>
      </c>
      <c r="H264" s="40">
        <v>165.25000000000003</v>
      </c>
      <c r="I264" s="40">
        <v>169.55000000000004</v>
      </c>
      <c r="J264" s="40">
        <v>172.85000000000002</v>
      </c>
      <c r="K264" s="31">
        <v>166.25</v>
      </c>
      <c r="L264" s="31">
        <v>158.65</v>
      </c>
      <c r="M264" s="31">
        <v>69.085419999999999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101.05</v>
      </c>
      <c r="D265" s="40">
        <v>99.949999999999989</v>
      </c>
      <c r="E265" s="40">
        <v>97.299999999999983</v>
      </c>
      <c r="F265" s="40">
        <v>93.55</v>
      </c>
      <c r="G265" s="40">
        <v>90.899999999999991</v>
      </c>
      <c r="H265" s="40">
        <v>103.69999999999997</v>
      </c>
      <c r="I265" s="40">
        <v>106.34999999999998</v>
      </c>
      <c r="J265" s="40">
        <v>110.09999999999997</v>
      </c>
      <c r="K265" s="31">
        <v>102.6</v>
      </c>
      <c r="L265" s="31">
        <v>96.2</v>
      </c>
      <c r="M265" s="31">
        <v>60.304470000000002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248.85</v>
      </c>
      <c r="D266" s="40">
        <v>248.4</v>
      </c>
      <c r="E266" s="40">
        <v>245.25</v>
      </c>
      <c r="F266" s="40">
        <v>241.65</v>
      </c>
      <c r="G266" s="40">
        <v>238.5</v>
      </c>
      <c r="H266" s="40">
        <v>252</v>
      </c>
      <c r="I266" s="40">
        <v>255.15000000000003</v>
      </c>
      <c r="J266" s="40">
        <v>258.75</v>
      </c>
      <c r="K266" s="31">
        <v>251.55</v>
      </c>
      <c r="L266" s="31">
        <v>244.8</v>
      </c>
      <c r="M266" s="31">
        <v>35.86936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757.35</v>
      </c>
      <c r="D267" s="40">
        <v>763.18333333333339</v>
      </c>
      <c r="E267" s="40">
        <v>749.86666666666679</v>
      </c>
      <c r="F267" s="40">
        <v>742.38333333333344</v>
      </c>
      <c r="G267" s="40">
        <v>729.06666666666683</v>
      </c>
      <c r="H267" s="40">
        <v>770.66666666666674</v>
      </c>
      <c r="I267" s="40">
        <v>783.98333333333335</v>
      </c>
      <c r="J267" s="40">
        <v>791.4666666666667</v>
      </c>
      <c r="K267" s="31">
        <v>776.5</v>
      </c>
      <c r="L267" s="31">
        <v>755.7</v>
      </c>
      <c r="M267" s="31">
        <v>89.736649999999997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115.4</v>
      </c>
      <c r="D268" s="40">
        <v>116.05</v>
      </c>
      <c r="E268" s="40">
        <v>113.85</v>
      </c>
      <c r="F268" s="40">
        <v>112.3</v>
      </c>
      <c r="G268" s="40">
        <v>110.1</v>
      </c>
      <c r="H268" s="40">
        <v>117.6</v>
      </c>
      <c r="I268" s="40">
        <v>119.80000000000001</v>
      </c>
      <c r="J268" s="40">
        <v>121.35</v>
      </c>
      <c r="K268" s="31">
        <v>118.25</v>
      </c>
      <c r="L268" s="31">
        <v>114.5</v>
      </c>
      <c r="M268" s="31">
        <v>6.1284400000000003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87.95</v>
      </c>
      <c r="D269" s="40">
        <v>87.350000000000009</v>
      </c>
      <c r="E269" s="40">
        <v>86.100000000000023</v>
      </c>
      <c r="F269" s="40">
        <v>84.250000000000014</v>
      </c>
      <c r="G269" s="40">
        <v>83.000000000000028</v>
      </c>
      <c r="H269" s="40">
        <v>89.200000000000017</v>
      </c>
      <c r="I269" s="40">
        <v>90.449999999999989</v>
      </c>
      <c r="J269" s="40">
        <v>92.300000000000011</v>
      </c>
      <c r="K269" s="31">
        <v>88.6</v>
      </c>
      <c r="L269" s="31">
        <v>85.5</v>
      </c>
      <c r="M269" s="31">
        <v>5.6779799999999998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137.69999999999999</v>
      </c>
      <c r="D270" s="40">
        <v>138</v>
      </c>
      <c r="E270" s="40">
        <v>135.30000000000001</v>
      </c>
      <c r="F270" s="40">
        <v>132.9</v>
      </c>
      <c r="G270" s="40">
        <v>130.20000000000002</v>
      </c>
      <c r="H270" s="40">
        <v>140.4</v>
      </c>
      <c r="I270" s="40">
        <v>143.1</v>
      </c>
      <c r="J270" s="40">
        <v>145.5</v>
      </c>
      <c r="K270" s="31">
        <v>140.69999999999999</v>
      </c>
      <c r="L270" s="31">
        <v>135.6</v>
      </c>
      <c r="M270" s="31">
        <v>28.077760000000001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299</v>
      </c>
      <c r="D271" s="40">
        <v>296.05</v>
      </c>
      <c r="E271" s="40">
        <v>288.5</v>
      </c>
      <c r="F271" s="40">
        <v>278</v>
      </c>
      <c r="G271" s="40">
        <v>270.45</v>
      </c>
      <c r="H271" s="40">
        <v>306.55</v>
      </c>
      <c r="I271" s="40">
        <v>314.10000000000008</v>
      </c>
      <c r="J271" s="40">
        <v>324.60000000000002</v>
      </c>
      <c r="K271" s="31">
        <v>303.60000000000002</v>
      </c>
      <c r="L271" s="31">
        <v>285.55</v>
      </c>
      <c r="M271" s="31">
        <v>22.835039999999999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163.55000000000001</v>
      </c>
      <c r="D272" s="40">
        <v>160.88333333333335</v>
      </c>
      <c r="E272" s="40">
        <v>155.9666666666667</v>
      </c>
      <c r="F272" s="40">
        <v>148.38333333333335</v>
      </c>
      <c r="G272" s="40">
        <v>143.4666666666667</v>
      </c>
      <c r="H272" s="40">
        <v>168.4666666666667</v>
      </c>
      <c r="I272" s="40">
        <v>173.38333333333338</v>
      </c>
      <c r="J272" s="40">
        <v>180.9666666666667</v>
      </c>
      <c r="K272" s="31">
        <v>165.8</v>
      </c>
      <c r="L272" s="31">
        <v>153.30000000000001</v>
      </c>
      <c r="M272" s="31">
        <v>46.67653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421.7</v>
      </c>
      <c r="D273" s="40">
        <v>422.95</v>
      </c>
      <c r="E273" s="40">
        <v>418.75</v>
      </c>
      <c r="F273" s="40">
        <v>415.8</v>
      </c>
      <c r="G273" s="40">
        <v>411.6</v>
      </c>
      <c r="H273" s="40">
        <v>425.9</v>
      </c>
      <c r="I273" s="40">
        <v>430.09999999999991</v>
      </c>
      <c r="J273" s="40">
        <v>433.04999999999995</v>
      </c>
      <c r="K273" s="31">
        <v>427.15</v>
      </c>
      <c r="L273" s="31">
        <v>420</v>
      </c>
      <c r="M273" s="31">
        <v>52.161929999999998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2248.35</v>
      </c>
      <c r="D274" s="40">
        <v>2248.4500000000003</v>
      </c>
      <c r="E274" s="40">
        <v>2221.9000000000005</v>
      </c>
      <c r="F274" s="40">
        <v>2195.4500000000003</v>
      </c>
      <c r="G274" s="40">
        <v>2168.9000000000005</v>
      </c>
      <c r="H274" s="40">
        <v>2274.9000000000005</v>
      </c>
      <c r="I274" s="40">
        <v>2301.4500000000007</v>
      </c>
      <c r="J274" s="40">
        <v>2327.9000000000005</v>
      </c>
      <c r="K274" s="31">
        <v>2275</v>
      </c>
      <c r="L274" s="31">
        <v>2222</v>
      </c>
      <c r="M274" s="31">
        <v>0.22664000000000001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3715.85</v>
      </c>
      <c r="D275" s="40">
        <v>3711.15</v>
      </c>
      <c r="E275" s="40">
        <v>3687.8</v>
      </c>
      <c r="F275" s="40">
        <v>3659.75</v>
      </c>
      <c r="G275" s="40">
        <v>3636.4</v>
      </c>
      <c r="H275" s="40">
        <v>3739.2000000000003</v>
      </c>
      <c r="I275" s="40">
        <v>3762.5499999999997</v>
      </c>
      <c r="J275" s="40">
        <v>3790.6000000000004</v>
      </c>
      <c r="K275" s="31">
        <v>3734.5</v>
      </c>
      <c r="L275" s="31">
        <v>3683.1</v>
      </c>
      <c r="M275" s="31">
        <v>2.0604399999999998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962.85</v>
      </c>
      <c r="D276" s="40">
        <v>965.43333333333339</v>
      </c>
      <c r="E276" s="40">
        <v>957.51666666666677</v>
      </c>
      <c r="F276" s="40">
        <v>952.18333333333339</v>
      </c>
      <c r="G276" s="40">
        <v>944.26666666666677</v>
      </c>
      <c r="H276" s="40">
        <v>970.76666666666677</v>
      </c>
      <c r="I276" s="40">
        <v>978.68333333333328</v>
      </c>
      <c r="J276" s="40">
        <v>984.01666666666677</v>
      </c>
      <c r="K276" s="31">
        <v>973.35</v>
      </c>
      <c r="L276" s="31">
        <v>960.1</v>
      </c>
      <c r="M276" s="31">
        <v>5.9586800000000002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172.2</v>
      </c>
      <c r="D277" s="40">
        <v>172.76666666666665</v>
      </c>
      <c r="E277" s="40">
        <v>170.93333333333331</v>
      </c>
      <c r="F277" s="40">
        <v>169.66666666666666</v>
      </c>
      <c r="G277" s="40">
        <v>167.83333333333331</v>
      </c>
      <c r="H277" s="40">
        <v>174.0333333333333</v>
      </c>
      <c r="I277" s="40">
        <v>175.86666666666667</v>
      </c>
      <c r="J277" s="40">
        <v>177.1333333333333</v>
      </c>
      <c r="K277" s="31">
        <v>174.6</v>
      </c>
      <c r="L277" s="31">
        <v>171.5</v>
      </c>
      <c r="M277" s="31">
        <v>4.7888700000000002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1964.65</v>
      </c>
      <c r="D278" s="40">
        <v>1971.55</v>
      </c>
      <c r="E278" s="40">
        <v>1945.1</v>
      </c>
      <c r="F278" s="40">
        <v>1925.55</v>
      </c>
      <c r="G278" s="40">
        <v>1899.1</v>
      </c>
      <c r="H278" s="40">
        <v>1991.1</v>
      </c>
      <c r="I278" s="40">
        <v>2017.5500000000002</v>
      </c>
      <c r="J278" s="40">
        <v>2037.1</v>
      </c>
      <c r="K278" s="31">
        <v>1998</v>
      </c>
      <c r="L278" s="31">
        <v>1952</v>
      </c>
      <c r="M278" s="31">
        <v>0.18923000000000001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726.8</v>
      </c>
      <c r="D279" s="40">
        <v>721.9666666666667</v>
      </c>
      <c r="E279" s="40">
        <v>710.48333333333335</v>
      </c>
      <c r="F279" s="40">
        <v>694.16666666666663</v>
      </c>
      <c r="G279" s="40">
        <v>682.68333333333328</v>
      </c>
      <c r="H279" s="40">
        <v>738.28333333333342</v>
      </c>
      <c r="I279" s="40">
        <v>749.76666666666677</v>
      </c>
      <c r="J279" s="40">
        <v>766.08333333333348</v>
      </c>
      <c r="K279" s="31">
        <v>733.45</v>
      </c>
      <c r="L279" s="31">
        <v>705.65</v>
      </c>
      <c r="M279" s="31">
        <v>3.1817600000000001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279.95</v>
      </c>
      <c r="D280" s="40">
        <v>282.21666666666664</v>
      </c>
      <c r="E280" s="40">
        <v>274.98333333333329</v>
      </c>
      <c r="F280" s="40">
        <v>270.01666666666665</v>
      </c>
      <c r="G280" s="40">
        <v>262.7833333333333</v>
      </c>
      <c r="H280" s="40">
        <v>287.18333333333328</v>
      </c>
      <c r="I280" s="40">
        <v>294.41666666666663</v>
      </c>
      <c r="J280" s="40">
        <v>299.38333333333327</v>
      </c>
      <c r="K280" s="31">
        <v>289.45</v>
      </c>
      <c r="L280" s="31">
        <v>277.25</v>
      </c>
      <c r="M280" s="31">
        <v>7.2424600000000003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310.10000000000002</v>
      </c>
      <c r="D281" s="40">
        <v>310.13333333333333</v>
      </c>
      <c r="E281" s="40">
        <v>306.31666666666666</v>
      </c>
      <c r="F281" s="40">
        <v>302.53333333333336</v>
      </c>
      <c r="G281" s="40">
        <v>298.7166666666667</v>
      </c>
      <c r="H281" s="40">
        <v>313.91666666666663</v>
      </c>
      <c r="I281" s="40">
        <v>317.73333333333323</v>
      </c>
      <c r="J281" s="40">
        <v>321.51666666666659</v>
      </c>
      <c r="K281" s="31">
        <v>313.95</v>
      </c>
      <c r="L281" s="31">
        <v>306.35000000000002</v>
      </c>
      <c r="M281" s="31">
        <v>9.8533299999999997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269.2</v>
      </c>
      <c r="D282" s="40">
        <v>270.11666666666662</v>
      </c>
      <c r="E282" s="40">
        <v>265.33333333333326</v>
      </c>
      <c r="F282" s="40">
        <v>261.46666666666664</v>
      </c>
      <c r="G282" s="40">
        <v>256.68333333333328</v>
      </c>
      <c r="H282" s="40">
        <v>273.98333333333323</v>
      </c>
      <c r="I282" s="40">
        <v>278.76666666666665</v>
      </c>
      <c r="J282" s="40">
        <v>282.63333333333321</v>
      </c>
      <c r="K282" s="31">
        <v>274.89999999999998</v>
      </c>
      <c r="L282" s="31">
        <v>266.25</v>
      </c>
      <c r="M282" s="31">
        <v>13.24506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1205.75</v>
      </c>
      <c r="D283" s="40">
        <v>1206.55</v>
      </c>
      <c r="E283" s="40">
        <v>1184.1999999999998</v>
      </c>
      <c r="F283" s="40">
        <v>1162.6499999999999</v>
      </c>
      <c r="G283" s="40">
        <v>1140.2999999999997</v>
      </c>
      <c r="H283" s="40">
        <v>1228.0999999999999</v>
      </c>
      <c r="I283" s="40">
        <v>1250.4499999999998</v>
      </c>
      <c r="J283" s="40">
        <v>1272</v>
      </c>
      <c r="K283" s="31">
        <v>1228.9000000000001</v>
      </c>
      <c r="L283" s="31">
        <v>1185</v>
      </c>
      <c r="M283" s="31">
        <v>0.51061999999999996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1028.4000000000001</v>
      </c>
      <c r="D284" s="40">
        <v>1009.4666666666667</v>
      </c>
      <c r="E284" s="40">
        <v>978.93333333333339</v>
      </c>
      <c r="F284" s="40">
        <v>929.4666666666667</v>
      </c>
      <c r="G284" s="40">
        <v>898.93333333333339</v>
      </c>
      <c r="H284" s="40">
        <v>1058.9333333333334</v>
      </c>
      <c r="I284" s="40">
        <v>1089.4666666666667</v>
      </c>
      <c r="J284" s="40">
        <v>1138.9333333333334</v>
      </c>
      <c r="K284" s="31">
        <v>1040</v>
      </c>
      <c r="L284" s="31">
        <v>960</v>
      </c>
      <c r="M284" s="31">
        <v>1.50952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464.55</v>
      </c>
      <c r="D285" s="40">
        <v>465.88333333333338</v>
      </c>
      <c r="E285" s="40">
        <v>461.41666666666674</v>
      </c>
      <c r="F285" s="40">
        <v>458.28333333333336</v>
      </c>
      <c r="G285" s="40">
        <v>453.81666666666672</v>
      </c>
      <c r="H285" s="40">
        <v>469.01666666666677</v>
      </c>
      <c r="I285" s="40">
        <v>473.48333333333335</v>
      </c>
      <c r="J285" s="40">
        <v>476.61666666666679</v>
      </c>
      <c r="K285" s="31">
        <v>470.35</v>
      </c>
      <c r="L285" s="31">
        <v>462.75</v>
      </c>
      <c r="M285" s="31">
        <v>1.9248099999999999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636.5</v>
      </c>
      <c r="D286" s="40">
        <v>633.70000000000005</v>
      </c>
      <c r="E286" s="40">
        <v>629.50000000000011</v>
      </c>
      <c r="F286" s="40">
        <v>622.50000000000011</v>
      </c>
      <c r="G286" s="40">
        <v>618.30000000000018</v>
      </c>
      <c r="H286" s="40">
        <v>640.70000000000005</v>
      </c>
      <c r="I286" s="40">
        <v>644.89999999999986</v>
      </c>
      <c r="J286" s="40">
        <v>651.9</v>
      </c>
      <c r="K286" s="31">
        <v>637.9</v>
      </c>
      <c r="L286" s="31">
        <v>626.70000000000005</v>
      </c>
      <c r="M286" s="31">
        <v>2.3992100000000001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47.05</v>
      </c>
      <c r="D287" s="40">
        <v>47.266666666666673</v>
      </c>
      <c r="E287" s="40">
        <v>46.433333333333344</v>
      </c>
      <c r="F287" s="40">
        <v>45.81666666666667</v>
      </c>
      <c r="G287" s="40">
        <v>44.983333333333341</v>
      </c>
      <c r="H287" s="40">
        <v>47.883333333333347</v>
      </c>
      <c r="I287" s="40">
        <v>48.716666666666676</v>
      </c>
      <c r="J287" s="40">
        <v>49.33333333333335</v>
      </c>
      <c r="K287" s="31">
        <v>48.1</v>
      </c>
      <c r="L287" s="31">
        <v>46.65</v>
      </c>
      <c r="M287" s="31">
        <v>13.957610000000001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726.95</v>
      </c>
      <c r="D288" s="40">
        <v>726.38333333333333</v>
      </c>
      <c r="E288" s="40">
        <v>718.76666666666665</v>
      </c>
      <c r="F288" s="40">
        <v>710.58333333333337</v>
      </c>
      <c r="G288" s="40">
        <v>702.9666666666667</v>
      </c>
      <c r="H288" s="40">
        <v>734.56666666666661</v>
      </c>
      <c r="I288" s="40">
        <v>742.18333333333317</v>
      </c>
      <c r="J288" s="40">
        <v>750.36666666666656</v>
      </c>
      <c r="K288" s="31">
        <v>734</v>
      </c>
      <c r="L288" s="31">
        <v>718.2</v>
      </c>
      <c r="M288" s="31">
        <v>1.1153500000000001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418.95</v>
      </c>
      <c r="D289" s="40">
        <v>419.26666666666665</v>
      </c>
      <c r="E289" s="40">
        <v>415.68333333333328</v>
      </c>
      <c r="F289" s="40">
        <v>412.41666666666663</v>
      </c>
      <c r="G289" s="40">
        <v>408.83333333333326</v>
      </c>
      <c r="H289" s="40">
        <v>422.5333333333333</v>
      </c>
      <c r="I289" s="40">
        <v>426.11666666666667</v>
      </c>
      <c r="J289" s="40">
        <v>429.38333333333333</v>
      </c>
      <c r="K289" s="31">
        <v>422.85</v>
      </c>
      <c r="L289" s="31">
        <v>416</v>
      </c>
      <c r="M289" s="31">
        <v>1.6779599999999999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1777.2</v>
      </c>
      <c r="D290" s="40">
        <v>1772.6833333333334</v>
      </c>
      <c r="E290" s="40">
        <v>1760.6666666666667</v>
      </c>
      <c r="F290" s="40">
        <v>1744.1333333333334</v>
      </c>
      <c r="G290" s="40">
        <v>1732.1166666666668</v>
      </c>
      <c r="H290" s="40">
        <v>1789.2166666666667</v>
      </c>
      <c r="I290" s="40">
        <v>1801.2333333333331</v>
      </c>
      <c r="J290" s="40">
        <v>1817.7666666666667</v>
      </c>
      <c r="K290" s="31">
        <v>1784.7</v>
      </c>
      <c r="L290" s="31">
        <v>1756.15</v>
      </c>
      <c r="M290" s="31">
        <v>36.404690000000002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89.2</v>
      </c>
      <c r="D291" s="40">
        <v>88.933333333333323</v>
      </c>
      <c r="E291" s="40">
        <v>88.366666666666646</v>
      </c>
      <c r="F291" s="40">
        <v>87.533333333333317</v>
      </c>
      <c r="G291" s="40">
        <v>86.96666666666664</v>
      </c>
      <c r="H291" s="40">
        <v>89.766666666666652</v>
      </c>
      <c r="I291" s="40">
        <v>90.333333333333343</v>
      </c>
      <c r="J291" s="40">
        <v>91.166666666666657</v>
      </c>
      <c r="K291" s="31">
        <v>89.5</v>
      </c>
      <c r="L291" s="31">
        <v>88.1</v>
      </c>
      <c r="M291" s="31">
        <v>49.844009999999997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3697.3</v>
      </c>
      <c r="D292" s="40">
        <v>3701.6</v>
      </c>
      <c r="E292" s="40">
        <v>3651.7</v>
      </c>
      <c r="F292" s="40">
        <v>3606.1</v>
      </c>
      <c r="G292" s="40">
        <v>3556.2</v>
      </c>
      <c r="H292" s="40">
        <v>3747.2</v>
      </c>
      <c r="I292" s="40">
        <v>3797.1000000000004</v>
      </c>
      <c r="J292" s="40">
        <v>3842.7</v>
      </c>
      <c r="K292" s="31">
        <v>3751.5</v>
      </c>
      <c r="L292" s="31">
        <v>3656</v>
      </c>
      <c r="M292" s="31">
        <v>1.5985799999999999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405.35</v>
      </c>
      <c r="D293" s="40">
        <v>407.7833333333333</v>
      </c>
      <c r="E293" s="40">
        <v>402.56666666666661</v>
      </c>
      <c r="F293" s="40">
        <v>399.7833333333333</v>
      </c>
      <c r="G293" s="40">
        <v>394.56666666666661</v>
      </c>
      <c r="H293" s="40">
        <v>410.56666666666661</v>
      </c>
      <c r="I293" s="40">
        <v>415.7833333333333</v>
      </c>
      <c r="J293" s="40">
        <v>418.56666666666661</v>
      </c>
      <c r="K293" s="31">
        <v>413</v>
      </c>
      <c r="L293" s="31">
        <v>405</v>
      </c>
      <c r="M293" s="31">
        <v>40.540059999999997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278.05</v>
      </c>
      <c r="D294" s="40">
        <v>279.84999999999997</v>
      </c>
      <c r="E294" s="40">
        <v>274.69999999999993</v>
      </c>
      <c r="F294" s="40">
        <v>271.34999999999997</v>
      </c>
      <c r="G294" s="40">
        <v>266.19999999999993</v>
      </c>
      <c r="H294" s="40">
        <v>283.19999999999993</v>
      </c>
      <c r="I294" s="40">
        <v>288.34999999999991</v>
      </c>
      <c r="J294" s="40">
        <v>291.69999999999993</v>
      </c>
      <c r="K294" s="31">
        <v>285</v>
      </c>
      <c r="L294" s="31">
        <v>276.5</v>
      </c>
      <c r="M294" s="31">
        <v>2.3909600000000002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8376.6</v>
      </c>
      <c r="D295" s="40">
        <v>8447.4</v>
      </c>
      <c r="E295" s="40">
        <v>8239.7999999999993</v>
      </c>
      <c r="F295" s="40">
        <v>8103</v>
      </c>
      <c r="G295" s="40">
        <v>7895.4</v>
      </c>
      <c r="H295" s="40">
        <v>8584.1999999999989</v>
      </c>
      <c r="I295" s="40">
        <v>8791.8000000000011</v>
      </c>
      <c r="J295" s="40">
        <v>8928.5999999999985</v>
      </c>
      <c r="K295" s="31">
        <v>8655</v>
      </c>
      <c r="L295" s="31">
        <v>8310.6</v>
      </c>
      <c r="M295" s="31">
        <v>6.3979999999999995E-2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4762.55</v>
      </c>
      <c r="D296" s="40">
        <v>4745.5166666666664</v>
      </c>
      <c r="E296" s="40">
        <v>4691.0333333333328</v>
      </c>
      <c r="F296" s="40">
        <v>4619.5166666666664</v>
      </c>
      <c r="G296" s="40">
        <v>4565.0333333333328</v>
      </c>
      <c r="H296" s="40">
        <v>4817.0333333333328</v>
      </c>
      <c r="I296" s="40">
        <v>4871.5166666666664</v>
      </c>
      <c r="J296" s="40">
        <v>4943.0333333333328</v>
      </c>
      <c r="K296" s="31">
        <v>4800</v>
      </c>
      <c r="L296" s="31">
        <v>4674</v>
      </c>
      <c r="M296" s="31">
        <v>2.2477499999999999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1610.35</v>
      </c>
      <c r="D297" s="40">
        <v>1619.2166666666665</v>
      </c>
      <c r="E297" s="40">
        <v>1599.4333333333329</v>
      </c>
      <c r="F297" s="40">
        <v>1588.5166666666664</v>
      </c>
      <c r="G297" s="40">
        <v>1568.7333333333329</v>
      </c>
      <c r="H297" s="40">
        <v>1630.133333333333</v>
      </c>
      <c r="I297" s="40">
        <v>1649.9166666666663</v>
      </c>
      <c r="J297" s="40">
        <v>1660.833333333333</v>
      </c>
      <c r="K297" s="31">
        <v>1639</v>
      </c>
      <c r="L297" s="31">
        <v>1608.3</v>
      </c>
      <c r="M297" s="31">
        <v>11.921430000000001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679.8</v>
      </c>
      <c r="D298" s="40">
        <v>679.88333333333333</v>
      </c>
      <c r="E298" s="40">
        <v>673.01666666666665</v>
      </c>
      <c r="F298" s="40">
        <v>666.23333333333335</v>
      </c>
      <c r="G298" s="40">
        <v>659.36666666666667</v>
      </c>
      <c r="H298" s="40">
        <v>686.66666666666663</v>
      </c>
      <c r="I298" s="40">
        <v>693.53333333333319</v>
      </c>
      <c r="J298" s="40">
        <v>700.31666666666661</v>
      </c>
      <c r="K298" s="31">
        <v>686.75</v>
      </c>
      <c r="L298" s="31">
        <v>673.1</v>
      </c>
      <c r="M298" s="31">
        <v>40.77225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40.65</v>
      </c>
      <c r="D299" s="40">
        <v>40.816666666666663</v>
      </c>
      <c r="E299" s="40">
        <v>40.333333333333329</v>
      </c>
      <c r="F299" s="40">
        <v>40.016666666666666</v>
      </c>
      <c r="G299" s="40">
        <v>39.533333333333331</v>
      </c>
      <c r="H299" s="40">
        <v>41.133333333333326</v>
      </c>
      <c r="I299" s="40">
        <v>41.61666666666666</v>
      </c>
      <c r="J299" s="40">
        <v>41.933333333333323</v>
      </c>
      <c r="K299" s="31">
        <v>41.3</v>
      </c>
      <c r="L299" s="31">
        <v>40.5</v>
      </c>
      <c r="M299" s="31">
        <v>11.24803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1769.2</v>
      </c>
      <c r="D300" s="40">
        <v>1776.3500000000001</v>
      </c>
      <c r="E300" s="40">
        <v>1722.9000000000003</v>
      </c>
      <c r="F300" s="40">
        <v>1676.6000000000001</v>
      </c>
      <c r="G300" s="40">
        <v>1623.1500000000003</v>
      </c>
      <c r="H300" s="40">
        <v>1822.6500000000003</v>
      </c>
      <c r="I300" s="40">
        <v>1876.1000000000001</v>
      </c>
      <c r="J300" s="40">
        <v>1922.4000000000003</v>
      </c>
      <c r="K300" s="31">
        <v>1829.8</v>
      </c>
      <c r="L300" s="31">
        <v>1730.05</v>
      </c>
      <c r="M300" s="31">
        <v>1.5140899999999999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1150.8499999999999</v>
      </c>
      <c r="D301" s="40">
        <v>1149.6666666666667</v>
      </c>
      <c r="E301" s="40">
        <v>1143.7333333333336</v>
      </c>
      <c r="F301" s="40">
        <v>1136.6166666666668</v>
      </c>
      <c r="G301" s="40">
        <v>1130.6833333333336</v>
      </c>
      <c r="H301" s="40">
        <v>1156.7833333333335</v>
      </c>
      <c r="I301" s="40">
        <v>1162.7166666666665</v>
      </c>
      <c r="J301" s="40">
        <v>1169.8333333333335</v>
      </c>
      <c r="K301" s="31">
        <v>1155.5999999999999</v>
      </c>
      <c r="L301" s="31">
        <v>1142.55</v>
      </c>
      <c r="M301" s="31">
        <v>4.17014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4251.3500000000004</v>
      </c>
      <c r="D302" s="40">
        <v>4230.1333333333341</v>
      </c>
      <c r="E302" s="40">
        <v>4182.2666666666682</v>
      </c>
      <c r="F302" s="40">
        <v>4113.1833333333343</v>
      </c>
      <c r="G302" s="40">
        <v>4065.3166666666684</v>
      </c>
      <c r="H302" s="40">
        <v>4299.2166666666681</v>
      </c>
      <c r="I302" s="40">
        <v>4347.0833333333348</v>
      </c>
      <c r="J302" s="40">
        <v>4416.1666666666679</v>
      </c>
      <c r="K302" s="31">
        <v>4278</v>
      </c>
      <c r="L302" s="31">
        <v>4161.05</v>
      </c>
      <c r="M302" s="31">
        <v>0.33851999999999999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790.9</v>
      </c>
      <c r="D303" s="40">
        <v>794.75</v>
      </c>
      <c r="E303" s="40">
        <v>783.55</v>
      </c>
      <c r="F303" s="40">
        <v>776.19999999999993</v>
      </c>
      <c r="G303" s="40">
        <v>764.99999999999989</v>
      </c>
      <c r="H303" s="40">
        <v>802.1</v>
      </c>
      <c r="I303" s="40">
        <v>813.30000000000007</v>
      </c>
      <c r="J303" s="40">
        <v>820.65000000000009</v>
      </c>
      <c r="K303" s="31">
        <v>805.95</v>
      </c>
      <c r="L303" s="31">
        <v>787.4</v>
      </c>
      <c r="M303" s="31">
        <v>0.14151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48.35</v>
      </c>
      <c r="D304" s="40">
        <v>48.333333333333336</v>
      </c>
      <c r="E304" s="40">
        <v>47.116666666666674</v>
      </c>
      <c r="F304" s="40">
        <v>45.88333333333334</v>
      </c>
      <c r="G304" s="40">
        <v>44.666666666666679</v>
      </c>
      <c r="H304" s="40">
        <v>49.56666666666667</v>
      </c>
      <c r="I304" s="40">
        <v>50.783333333333324</v>
      </c>
      <c r="J304" s="40">
        <v>52.016666666666666</v>
      </c>
      <c r="K304" s="31">
        <v>49.55</v>
      </c>
      <c r="L304" s="31">
        <v>47.1</v>
      </c>
      <c r="M304" s="31">
        <v>50.073450000000001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183.1</v>
      </c>
      <c r="D305" s="40">
        <v>183.56666666666669</v>
      </c>
      <c r="E305" s="40">
        <v>181.23333333333338</v>
      </c>
      <c r="F305" s="40">
        <v>179.36666666666667</v>
      </c>
      <c r="G305" s="40">
        <v>177.03333333333336</v>
      </c>
      <c r="H305" s="40">
        <v>185.43333333333339</v>
      </c>
      <c r="I305" s="40">
        <v>187.76666666666671</v>
      </c>
      <c r="J305" s="40">
        <v>189.63333333333341</v>
      </c>
      <c r="K305" s="31">
        <v>185.9</v>
      </c>
      <c r="L305" s="31">
        <v>181.7</v>
      </c>
      <c r="M305" s="31">
        <v>3.18405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79159.649999999994</v>
      </c>
      <c r="D306" s="40">
        <v>79436.46666666666</v>
      </c>
      <c r="E306" s="40">
        <v>78723.18333333332</v>
      </c>
      <c r="F306" s="40">
        <v>78286.71666666666</v>
      </c>
      <c r="G306" s="40">
        <v>77573.43333333332</v>
      </c>
      <c r="H306" s="40">
        <v>79872.93333333332</v>
      </c>
      <c r="I306" s="40">
        <v>80586.216666666674</v>
      </c>
      <c r="J306" s="40">
        <v>81022.68333333332</v>
      </c>
      <c r="K306" s="31">
        <v>80149.75</v>
      </c>
      <c r="L306" s="31">
        <v>79000</v>
      </c>
      <c r="M306" s="31">
        <v>0.10148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1168.8499999999999</v>
      </c>
      <c r="D307" s="40">
        <v>1174.2166666666665</v>
      </c>
      <c r="E307" s="40">
        <v>1160.633333333333</v>
      </c>
      <c r="F307" s="40">
        <v>1152.4166666666665</v>
      </c>
      <c r="G307" s="40">
        <v>1138.833333333333</v>
      </c>
      <c r="H307" s="40">
        <v>1182.4333333333329</v>
      </c>
      <c r="I307" s="40">
        <v>1196.0166666666664</v>
      </c>
      <c r="J307" s="40">
        <v>1204.2333333333329</v>
      </c>
      <c r="K307" s="31">
        <v>1187.8</v>
      </c>
      <c r="L307" s="31">
        <v>1166</v>
      </c>
      <c r="M307" s="31">
        <v>1.3127599999999999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4215.05</v>
      </c>
      <c r="D308" s="40">
        <v>4246.1166666666668</v>
      </c>
      <c r="E308" s="40">
        <v>4169.1833333333334</v>
      </c>
      <c r="F308" s="40">
        <v>4123.3166666666666</v>
      </c>
      <c r="G308" s="40">
        <v>4046.3833333333332</v>
      </c>
      <c r="H308" s="40">
        <v>4291.9833333333336</v>
      </c>
      <c r="I308" s="40">
        <v>4368.9166666666679</v>
      </c>
      <c r="J308" s="40">
        <v>4414.7833333333338</v>
      </c>
      <c r="K308" s="31">
        <v>4323.05</v>
      </c>
      <c r="L308" s="31">
        <v>4200.25</v>
      </c>
      <c r="M308" s="31">
        <v>3.397E-2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310.3</v>
      </c>
      <c r="D309" s="40">
        <v>312.76666666666665</v>
      </c>
      <c r="E309" s="40">
        <v>306.5333333333333</v>
      </c>
      <c r="F309" s="40">
        <v>302.76666666666665</v>
      </c>
      <c r="G309" s="40">
        <v>296.5333333333333</v>
      </c>
      <c r="H309" s="40">
        <v>316.5333333333333</v>
      </c>
      <c r="I309" s="40">
        <v>322.76666666666665</v>
      </c>
      <c r="J309" s="40">
        <v>326.5333333333333</v>
      </c>
      <c r="K309" s="31">
        <v>319</v>
      </c>
      <c r="L309" s="31">
        <v>309</v>
      </c>
      <c r="M309" s="31">
        <v>0.98221000000000003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155.69999999999999</v>
      </c>
      <c r="D310" s="40">
        <v>155.93333333333331</v>
      </c>
      <c r="E310" s="40">
        <v>154.16666666666663</v>
      </c>
      <c r="F310" s="40">
        <v>152.63333333333333</v>
      </c>
      <c r="G310" s="40">
        <v>150.86666666666665</v>
      </c>
      <c r="H310" s="40">
        <v>157.46666666666661</v>
      </c>
      <c r="I310" s="40">
        <v>159.23333333333332</v>
      </c>
      <c r="J310" s="40">
        <v>160.76666666666659</v>
      </c>
      <c r="K310" s="31">
        <v>157.69999999999999</v>
      </c>
      <c r="L310" s="31">
        <v>154.4</v>
      </c>
      <c r="M310" s="31">
        <v>34.445390000000003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758.25</v>
      </c>
      <c r="D311" s="40">
        <v>761.85</v>
      </c>
      <c r="E311" s="40">
        <v>751.40000000000009</v>
      </c>
      <c r="F311" s="40">
        <v>744.55000000000007</v>
      </c>
      <c r="G311" s="40">
        <v>734.10000000000014</v>
      </c>
      <c r="H311" s="40">
        <v>768.7</v>
      </c>
      <c r="I311" s="40">
        <v>779.15000000000009</v>
      </c>
      <c r="J311" s="40">
        <v>786</v>
      </c>
      <c r="K311" s="31">
        <v>772.3</v>
      </c>
      <c r="L311" s="31">
        <v>755</v>
      </c>
      <c r="M311" s="31">
        <v>44.71604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268.64999999999998</v>
      </c>
      <c r="D312" s="40">
        <v>269.7166666666667</v>
      </c>
      <c r="E312" s="40">
        <v>265.63333333333338</v>
      </c>
      <c r="F312" s="40">
        <v>262.61666666666667</v>
      </c>
      <c r="G312" s="40">
        <v>258.53333333333336</v>
      </c>
      <c r="H312" s="40">
        <v>272.73333333333341</v>
      </c>
      <c r="I312" s="40">
        <v>276.81666666666666</v>
      </c>
      <c r="J312" s="40">
        <v>279.83333333333343</v>
      </c>
      <c r="K312" s="31">
        <v>273.8</v>
      </c>
      <c r="L312" s="31">
        <v>266.7</v>
      </c>
      <c r="M312" s="31">
        <v>3.3325999999999998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311.55</v>
      </c>
      <c r="D313" s="40">
        <v>313.31666666666666</v>
      </c>
      <c r="E313" s="40">
        <v>305.23333333333335</v>
      </c>
      <c r="F313" s="40">
        <v>298.91666666666669</v>
      </c>
      <c r="G313" s="40">
        <v>290.83333333333337</v>
      </c>
      <c r="H313" s="40">
        <v>319.63333333333333</v>
      </c>
      <c r="I313" s="40">
        <v>327.7166666666667</v>
      </c>
      <c r="J313" s="40">
        <v>334.0333333333333</v>
      </c>
      <c r="K313" s="31">
        <v>321.39999999999998</v>
      </c>
      <c r="L313" s="31">
        <v>307</v>
      </c>
      <c r="M313" s="31">
        <v>4.7299800000000003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686.5</v>
      </c>
      <c r="D314" s="40">
        <v>692.58333333333337</v>
      </c>
      <c r="E314" s="40">
        <v>675.01666666666677</v>
      </c>
      <c r="F314" s="40">
        <v>663.53333333333342</v>
      </c>
      <c r="G314" s="40">
        <v>645.96666666666681</v>
      </c>
      <c r="H314" s="40">
        <v>704.06666666666672</v>
      </c>
      <c r="I314" s="40">
        <v>721.63333333333333</v>
      </c>
      <c r="J314" s="40">
        <v>733.11666666666667</v>
      </c>
      <c r="K314" s="31">
        <v>710.15</v>
      </c>
      <c r="L314" s="31">
        <v>681.1</v>
      </c>
      <c r="M314" s="31">
        <v>1.61317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207.45</v>
      </c>
      <c r="D315" s="40">
        <v>209.31666666666669</v>
      </c>
      <c r="E315" s="40">
        <v>204.13333333333338</v>
      </c>
      <c r="F315" s="40">
        <v>200.81666666666669</v>
      </c>
      <c r="G315" s="40">
        <v>195.63333333333338</v>
      </c>
      <c r="H315" s="40">
        <v>212.63333333333338</v>
      </c>
      <c r="I315" s="40">
        <v>217.81666666666672</v>
      </c>
      <c r="J315" s="40">
        <v>221.13333333333338</v>
      </c>
      <c r="K315" s="31">
        <v>214.5</v>
      </c>
      <c r="L315" s="31">
        <v>206</v>
      </c>
      <c r="M315" s="31">
        <v>43.991500000000002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43.35</v>
      </c>
      <c r="D316" s="40">
        <v>43.316666666666663</v>
      </c>
      <c r="E316" s="40">
        <v>42.633333333333326</v>
      </c>
      <c r="F316" s="40">
        <v>41.916666666666664</v>
      </c>
      <c r="G316" s="40">
        <v>41.233333333333327</v>
      </c>
      <c r="H316" s="40">
        <v>44.033333333333324</v>
      </c>
      <c r="I316" s="40">
        <v>44.716666666666661</v>
      </c>
      <c r="J316" s="40">
        <v>45.433333333333323</v>
      </c>
      <c r="K316" s="31">
        <v>44</v>
      </c>
      <c r="L316" s="31">
        <v>42.6</v>
      </c>
      <c r="M316" s="31">
        <v>19.444880000000001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524.35</v>
      </c>
      <c r="D317" s="40">
        <v>526.94999999999993</v>
      </c>
      <c r="E317" s="40">
        <v>519.89999999999986</v>
      </c>
      <c r="F317" s="40">
        <v>515.44999999999993</v>
      </c>
      <c r="G317" s="40">
        <v>508.39999999999986</v>
      </c>
      <c r="H317" s="40">
        <v>531.39999999999986</v>
      </c>
      <c r="I317" s="40">
        <v>538.44999999999982</v>
      </c>
      <c r="J317" s="40">
        <v>542.89999999999986</v>
      </c>
      <c r="K317" s="31">
        <v>534</v>
      </c>
      <c r="L317" s="31">
        <v>522.5</v>
      </c>
      <c r="M317" s="31">
        <v>31.16628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7100.8</v>
      </c>
      <c r="D318" s="40">
        <v>7103.95</v>
      </c>
      <c r="E318" s="40">
        <v>7039.4</v>
      </c>
      <c r="F318" s="40">
        <v>6978</v>
      </c>
      <c r="G318" s="40">
        <v>6913.45</v>
      </c>
      <c r="H318" s="40">
        <v>7165.3499999999995</v>
      </c>
      <c r="I318" s="40">
        <v>7229.9000000000005</v>
      </c>
      <c r="J318" s="40">
        <v>7291.2999999999993</v>
      </c>
      <c r="K318" s="31">
        <v>7168.5</v>
      </c>
      <c r="L318" s="31">
        <v>7042.55</v>
      </c>
      <c r="M318" s="31">
        <v>5.1757499999999999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1088.0999999999999</v>
      </c>
      <c r="D319" s="40">
        <v>1092.4833333333333</v>
      </c>
      <c r="E319" s="40">
        <v>1076.6166666666668</v>
      </c>
      <c r="F319" s="40">
        <v>1065.1333333333334</v>
      </c>
      <c r="G319" s="40">
        <v>1049.2666666666669</v>
      </c>
      <c r="H319" s="40">
        <v>1103.9666666666667</v>
      </c>
      <c r="I319" s="40">
        <v>1119.833333333333</v>
      </c>
      <c r="J319" s="40">
        <v>1131.3166666666666</v>
      </c>
      <c r="K319" s="31">
        <v>1108.3499999999999</v>
      </c>
      <c r="L319" s="31">
        <v>1081</v>
      </c>
      <c r="M319" s="31">
        <v>4.9342499999999996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278.3</v>
      </c>
      <c r="D320" s="40">
        <v>277.31666666666666</v>
      </c>
      <c r="E320" s="40">
        <v>273.7833333333333</v>
      </c>
      <c r="F320" s="40">
        <v>269.26666666666665</v>
      </c>
      <c r="G320" s="40">
        <v>265.73333333333329</v>
      </c>
      <c r="H320" s="40">
        <v>281.83333333333331</v>
      </c>
      <c r="I320" s="40">
        <v>285.36666666666673</v>
      </c>
      <c r="J320" s="40">
        <v>289.88333333333333</v>
      </c>
      <c r="K320" s="31">
        <v>280.85000000000002</v>
      </c>
      <c r="L320" s="31">
        <v>272.8</v>
      </c>
      <c r="M320" s="31">
        <v>21.62426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247.3</v>
      </c>
      <c r="D321" s="40">
        <v>248.98333333333335</v>
      </c>
      <c r="E321" s="40">
        <v>244.4666666666667</v>
      </c>
      <c r="F321" s="40">
        <v>241.63333333333335</v>
      </c>
      <c r="G321" s="40">
        <v>237.1166666666667</v>
      </c>
      <c r="H321" s="40">
        <v>251.81666666666669</v>
      </c>
      <c r="I321" s="40">
        <v>256.33333333333337</v>
      </c>
      <c r="J321" s="40">
        <v>259.16666666666669</v>
      </c>
      <c r="K321" s="31">
        <v>253.5</v>
      </c>
      <c r="L321" s="31">
        <v>246.15</v>
      </c>
      <c r="M321" s="31">
        <v>4.4145700000000003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2886.6</v>
      </c>
      <c r="D322" s="40">
        <v>2960.5333333333333</v>
      </c>
      <c r="E322" s="40">
        <v>2776.0666666666666</v>
      </c>
      <c r="F322" s="40">
        <v>2665.5333333333333</v>
      </c>
      <c r="G322" s="40">
        <v>2481.0666666666666</v>
      </c>
      <c r="H322" s="40">
        <v>3071.0666666666666</v>
      </c>
      <c r="I322" s="40">
        <v>3255.5333333333328</v>
      </c>
      <c r="J322" s="40">
        <v>3366.0666666666666</v>
      </c>
      <c r="K322" s="31">
        <v>3145</v>
      </c>
      <c r="L322" s="31">
        <v>2850</v>
      </c>
      <c r="M322" s="31">
        <v>12.87656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2841.7</v>
      </c>
      <c r="D323" s="40">
        <v>2842.2333333333336</v>
      </c>
      <c r="E323" s="40">
        <v>2814.4666666666672</v>
      </c>
      <c r="F323" s="40">
        <v>2787.2333333333336</v>
      </c>
      <c r="G323" s="40">
        <v>2759.4666666666672</v>
      </c>
      <c r="H323" s="40">
        <v>2869.4666666666672</v>
      </c>
      <c r="I323" s="40">
        <v>2897.2333333333336</v>
      </c>
      <c r="J323" s="40">
        <v>2924.4666666666672</v>
      </c>
      <c r="K323" s="31">
        <v>2870</v>
      </c>
      <c r="L323" s="31">
        <v>2815</v>
      </c>
      <c r="M323" s="31">
        <v>2.7925399999999998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133.25</v>
      </c>
      <c r="D324" s="40">
        <v>133.28333333333333</v>
      </c>
      <c r="E324" s="40">
        <v>132.06666666666666</v>
      </c>
      <c r="F324" s="40">
        <v>130.88333333333333</v>
      </c>
      <c r="G324" s="40">
        <v>129.66666666666666</v>
      </c>
      <c r="H324" s="40">
        <v>134.46666666666667</v>
      </c>
      <c r="I324" s="40">
        <v>135.68333333333331</v>
      </c>
      <c r="J324" s="40">
        <v>136.86666666666667</v>
      </c>
      <c r="K324" s="31">
        <v>134.5</v>
      </c>
      <c r="L324" s="31">
        <v>132.1</v>
      </c>
      <c r="M324" s="31">
        <v>2.0648599999999999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715.05</v>
      </c>
      <c r="D325" s="40">
        <v>720.79999999999984</v>
      </c>
      <c r="E325" s="40">
        <v>701.29999999999973</v>
      </c>
      <c r="F325" s="40">
        <v>687.54999999999984</v>
      </c>
      <c r="G325" s="40">
        <v>668.04999999999973</v>
      </c>
      <c r="H325" s="40">
        <v>734.54999999999973</v>
      </c>
      <c r="I325" s="40">
        <v>754.05</v>
      </c>
      <c r="J325" s="40">
        <v>767.79999999999973</v>
      </c>
      <c r="K325" s="31">
        <v>740.3</v>
      </c>
      <c r="L325" s="31">
        <v>707.05</v>
      </c>
      <c r="M325" s="31">
        <v>7.5153800000000004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188.9</v>
      </c>
      <c r="D326" s="40">
        <v>189.29999999999998</v>
      </c>
      <c r="E326" s="40">
        <v>187.99999999999997</v>
      </c>
      <c r="F326" s="40">
        <v>187.1</v>
      </c>
      <c r="G326" s="40">
        <v>185.79999999999998</v>
      </c>
      <c r="H326" s="40">
        <v>190.19999999999996</v>
      </c>
      <c r="I326" s="40">
        <v>191.49999999999997</v>
      </c>
      <c r="J326" s="40">
        <v>192.39999999999995</v>
      </c>
      <c r="K326" s="31">
        <v>190.6</v>
      </c>
      <c r="L326" s="31">
        <v>188.4</v>
      </c>
      <c r="M326" s="31">
        <v>2.2802099999999998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871.55</v>
      </c>
      <c r="D327" s="40">
        <v>879.18333333333339</v>
      </c>
      <c r="E327" s="40">
        <v>859.36666666666679</v>
      </c>
      <c r="F327" s="40">
        <v>847.18333333333339</v>
      </c>
      <c r="G327" s="40">
        <v>827.36666666666679</v>
      </c>
      <c r="H327" s="40">
        <v>891.36666666666679</v>
      </c>
      <c r="I327" s="40">
        <v>911.18333333333339</v>
      </c>
      <c r="J327" s="40">
        <v>923.36666666666679</v>
      </c>
      <c r="K327" s="31">
        <v>899</v>
      </c>
      <c r="L327" s="31">
        <v>867</v>
      </c>
      <c r="M327" s="31">
        <v>7.1790599999999998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2694.65</v>
      </c>
      <c r="D328" s="40">
        <v>2689.1833333333334</v>
      </c>
      <c r="E328" s="40">
        <v>2663.4666666666667</v>
      </c>
      <c r="F328" s="40">
        <v>2632.2833333333333</v>
      </c>
      <c r="G328" s="40">
        <v>2606.5666666666666</v>
      </c>
      <c r="H328" s="40">
        <v>2720.3666666666668</v>
      </c>
      <c r="I328" s="40">
        <v>2746.0833333333339</v>
      </c>
      <c r="J328" s="40">
        <v>2777.2666666666669</v>
      </c>
      <c r="K328" s="31">
        <v>2714.9</v>
      </c>
      <c r="L328" s="31">
        <v>2658</v>
      </c>
      <c r="M328" s="31">
        <v>3.7599499999999999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1606.95</v>
      </c>
      <c r="D329" s="40">
        <v>1612.3333333333333</v>
      </c>
      <c r="E329" s="40">
        <v>1590.8666666666666</v>
      </c>
      <c r="F329" s="40">
        <v>1574.7833333333333</v>
      </c>
      <c r="G329" s="40">
        <v>1553.3166666666666</v>
      </c>
      <c r="H329" s="40">
        <v>1628.4166666666665</v>
      </c>
      <c r="I329" s="40">
        <v>1649.8833333333332</v>
      </c>
      <c r="J329" s="40">
        <v>1665.9666666666665</v>
      </c>
      <c r="K329" s="31">
        <v>1633.8</v>
      </c>
      <c r="L329" s="31">
        <v>1596.25</v>
      </c>
      <c r="M329" s="31">
        <v>2.7160000000000002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1547.2</v>
      </c>
      <c r="D330" s="40">
        <v>1547.6666666666667</v>
      </c>
      <c r="E330" s="40">
        <v>1504.5333333333335</v>
      </c>
      <c r="F330" s="40">
        <v>1461.8666666666668</v>
      </c>
      <c r="G330" s="40">
        <v>1418.7333333333336</v>
      </c>
      <c r="H330" s="40">
        <v>1590.3333333333335</v>
      </c>
      <c r="I330" s="40">
        <v>1633.4666666666667</v>
      </c>
      <c r="J330" s="40">
        <v>1676.1333333333334</v>
      </c>
      <c r="K330" s="31">
        <v>1590.8</v>
      </c>
      <c r="L330" s="31">
        <v>1505</v>
      </c>
      <c r="M330" s="31">
        <v>26.498750000000001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993.95</v>
      </c>
      <c r="D331" s="40">
        <v>998.31666666666661</v>
      </c>
      <c r="E331" s="40">
        <v>986.68333333333317</v>
      </c>
      <c r="F331" s="40">
        <v>979.41666666666652</v>
      </c>
      <c r="G331" s="40">
        <v>967.78333333333308</v>
      </c>
      <c r="H331" s="40">
        <v>1005.5833333333333</v>
      </c>
      <c r="I331" s="40">
        <v>1017.2166666666667</v>
      </c>
      <c r="J331" s="40">
        <v>1024.4833333333333</v>
      </c>
      <c r="K331" s="31">
        <v>1009.95</v>
      </c>
      <c r="L331" s="31">
        <v>991.05</v>
      </c>
      <c r="M331" s="31">
        <v>1.64425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48.7</v>
      </c>
      <c r="D332" s="40">
        <v>48.816666666666663</v>
      </c>
      <c r="E332" s="40">
        <v>47.883333333333326</v>
      </c>
      <c r="F332" s="40">
        <v>47.066666666666663</v>
      </c>
      <c r="G332" s="40">
        <v>46.133333333333326</v>
      </c>
      <c r="H332" s="40">
        <v>49.633333333333326</v>
      </c>
      <c r="I332" s="40">
        <v>50.566666666666663</v>
      </c>
      <c r="J332" s="40">
        <v>51.383333333333326</v>
      </c>
      <c r="K332" s="31">
        <v>49.75</v>
      </c>
      <c r="L332" s="31">
        <v>48</v>
      </c>
      <c r="M332" s="31">
        <v>48.903309999999998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88.1</v>
      </c>
      <c r="D333" s="40">
        <v>88.55</v>
      </c>
      <c r="E333" s="40">
        <v>87.1</v>
      </c>
      <c r="F333" s="40">
        <v>86.1</v>
      </c>
      <c r="G333" s="40">
        <v>84.649999999999991</v>
      </c>
      <c r="H333" s="40">
        <v>89.55</v>
      </c>
      <c r="I333" s="40">
        <v>91.000000000000014</v>
      </c>
      <c r="J333" s="40">
        <v>92</v>
      </c>
      <c r="K333" s="31">
        <v>90</v>
      </c>
      <c r="L333" s="31">
        <v>87.55</v>
      </c>
      <c r="M333" s="31">
        <v>46.834519999999998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609.9</v>
      </c>
      <c r="D334" s="40">
        <v>615.0333333333333</v>
      </c>
      <c r="E334" s="40">
        <v>599.36666666666656</v>
      </c>
      <c r="F334" s="40">
        <v>588.83333333333326</v>
      </c>
      <c r="G334" s="40">
        <v>573.16666666666652</v>
      </c>
      <c r="H334" s="40">
        <v>625.56666666666661</v>
      </c>
      <c r="I334" s="40">
        <v>641.23333333333335</v>
      </c>
      <c r="J334" s="40">
        <v>651.76666666666665</v>
      </c>
      <c r="K334" s="31">
        <v>630.70000000000005</v>
      </c>
      <c r="L334" s="31">
        <v>604.5</v>
      </c>
      <c r="M334" s="31">
        <v>0.77719000000000005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26.066666666666666</v>
      </c>
      <c r="E335" s="40">
        <v>25.883333333333333</v>
      </c>
      <c r="F335" s="40">
        <v>25.766666666666666</v>
      </c>
      <c r="G335" s="40">
        <v>25.583333333333332</v>
      </c>
      <c r="H335" s="40">
        <v>26.183333333333334</v>
      </c>
      <c r="I335" s="40">
        <v>26.366666666666664</v>
      </c>
      <c r="J335" s="40">
        <v>26.483333333333334</v>
      </c>
      <c r="K335" s="31">
        <v>26.25</v>
      </c>
      <c r="L335" s="31">
        <v>25.95</v>
      </c>
      <c r="M335" s="31">
        <v>29.143219999999999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58.5</v>
      </c>
      <c r="D336" s="40">
        <v>58.466666666666661</v>
      </c>
      <c r="E336" s="40">
        <v>58.083333333333321</v>
      </c>
      <c r="F336" s="40">
        <v>57.666666666666657</v>
      </c>
      <c r="G336" s="40">
        <v>57.283333333333317</v>
      </c>
      <c r="H336" s="40">
        <v>58.883333333333326</v>
      </c>
      <c r="I336" s="40">
        <v>59.266666666666666</v>
      </c>
      <c r="J336" s="40">
        <v>59.68333333333333</v>
      </c>
      <c r="K336" s="31">
        <v>58.85</v>
      </c>
      <c r="L336" s="31">
        <v>58.05</v>
      </c>
      <c r="M336" s="31">
        <v>8.4834099999999992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178.35</v>
      </c>
      <c r="D337" s="40">
        <v>179.36666666666665</v>
      </c>
      <c r="E337" s="40">
        <v>176.93333333333328</v>
      </c>
      <c r="F337" s="40">
        <v>175.51666666666662</v>
      </c>
      <c r="G337" s="40">
        <v>173.08333333333326</v>
      </c>
      <c r="H337" s="40">
        <v>180.7833333333333</v>
      </c>
      <c r="I337" s="40">
        <v>183.21666666666664</v>
      </c>
      <c r="J337" s="40">
        <v>184.63333333333333</v>
      </c>
      <c r="K337" s="31">
        <v>181.8</v>
      </c>
      <c r="L337" s="31">
        <v>177.95</v>
      </c>
      <c r="M337" s="31">
        <v>98.156610000000001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286.55</v>
      </c>
      <c r="D338" s="40">
        <v>286.43333333333334</v>
      </c>
      <c r="E338" s="40">
        <v>281.36666666666667</v>
      </c>
      <c r="F338" s="40">
        <v>276.18333333333334</v>
      </c>
      <c r="G338" s="40">
        <v>271.11666666666667</v>
      </c>
      <c r="H338" s="40">
        <v>291.61666666666667</v>
      </c>
      <c r="I338" s="40">
        <v>296.68333333333339</v>
      </c>
      <c r="J338" s="40">
        <v>301.86666666666667</v>
      </c>
      <c r="K338" s="31">
        <v>291.5</v>
      </c>
      <c r="L338" s="31">
        <v>281.25</v>
      </c>
      <c r="M338" s="31">
        <v>30.128679999999999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117.65</v>
      </c>
      <c r="D339" s="40">
        <v>117.60000000000001</v>
      </c>
      <c r="E339" s="40">
        <v>116.50000000000001</v>
      </c>
      <c r="F339" s="40">
        <v>115.35000000000001</v>
      </c>
      <c r="G339" s="40">
        <v>114.25000000000001</v>
      </c>
      <c r="H339" s="40">
        <v>118.75000000000001</v>
      </c>
      <c r="I339" s="40">
        <v>119.85000000000001</v>
      </c>
      <c r="J339" s="40">
        <v>121.00000000000001</v>
      </c>
      <c r="K339" s="31">
        <v>118.7</v>
      </c>
      <c r="L339" s="31">
        <v>116.45</v>
      </c>
      <c r="M339" s="31">
        <v>84.347329999999999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540.29999999999995</v>
      </c>
      <c r="D340" s="40">
        <v>531.51666666666665</v>
      </c>
      <c r="E340" s="40">
        <v>514.23333333333335</v>
      </c>
      <c r="F340" s="40">
        <v>488.16666666666669</v>
      </c>
      <c r="G340" s="40">
        <v>470.88333333333338</v>
      </c>
      <c r="H340" s="40">
        <v>557.58333333333326</v>
      </c>
      <c r="I340" s="40">
        <v>574.86666666666656</v>
      </c>
      <c r="J340" s="40">
        <v>600.93333333333328</v>
      </c>
      <c r="K340" s="31">
        <v>548.79999999999995</v>
      </c>
      <c r="L340" s="31">
        <v>505.45</v>
      </c>
      <c r="M340" s="31">
        <v>32.030369999999998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94.2</v>
      </c>
      <c r="D341" s="40">
        <v>94.899999999999991</v>
      </c>
      <c r="E341" s="40">
        <v>92.34999999999998</v>
      </c>
      <c r="F341" s="40">
        <v>90.499999999999986</v>
      </c>
      <c r="G341" s="40">
        <v>87.949999999999974</v>
      </c>
      <c r="H341" s="40">
        <v>96.749999999999986</v>
      </c>
      <c r="I341" s="40">
        <v>99.3</v>
      </c>
      <c r="J341" s="40">
        <v>101.14999999999999</v>
      </c>
      <c r="K341" s="31">
        <v>97.45</v>
      </c>
      <c r="L341" s="31">
        <v>93.05</v>
      </c>
      <c r="M341" s="31">
        <v>491.94954000000001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61.95</v>
      </c>
      <c r="D342" s="40">
        <v>62.683333333333337</v>
      </c>
      <c r="E342" s="40">
        <v>60.116666666666674</v>
      </c>
      <c r="F342" s="40">
        <v>58.283333333333339</v>
      </c>
      <c r="G342" s="40">
        <v>55.716666666666676</v>
      </c>
      <c r="H342" s="40">
        <v>64.51666666666668</v>
      </c>
      <c r="I342" s="40">
        <v>67.083333333333343</v>
      </c>
      <c r="J342" s="40">
        <v>68.916666666666671</v>
      </c>
      <c r="K342" s="31">
        <v>65.25</v>
      </c>
      <c r="L342" s="31">
        <v>60.85</v>
      </c>
      <c r="M342" s="31">
        <v>45.481520000000003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3664.15</v>
      </c>
      <c r="D343" s="40">
        <v>3688.4666666666667</v>
      </c>
      <c r="E343" s="40">
        <v>3626.7833333333333</v>
      </c>
      <c r="F343" s="40">
        <v>3589.4166666666665</v>
      </c>
      <c r="G343" s="40">
        <v>3527.7333333333331</v>
      </c>
      <c r="H343" s="40">
        <v>3725.8333333333335</v>
      </c>
      <c r="I343" s="40">
        <v>3787.5166666666669</v>
      </c>
      <c r="J343" s="40">
        <v>3824.8833333333337</v>
      </c>
      <c r="K343" s="31">
        <v>3750.15</v>
      </c>
      <c r="L343" s="31">
        <v>3651.1</v>
      </c>
      <c r="M343" s="31">
        <v>2.0356100000000001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18020.650000000001</v>
      </c>
      <c r="D344" s="40">
        <v>18069.55</v>
      </c>
      <c r="E344" s="40">
        <v>17931.099999999999</v>
      </c>
      <c r="F344" s="40">
        <v>17841.55</v>
      </c>
      <c r="G344" s="40">
        <v>17703.099999999999</v>
      </c>
      <c r="H344" s="40">
        <v>18159.099999999999</v>
      </c>
      <c r="I344" s="40">
        <v>18297.550000000003</v>
      </c>
      <c r="J344" s="40">
        <v>18387.099999999999</v>
      </c>
      <c r="K344" s="31">
        <v>18208</v>
      </c>
      <c r="L344" s="31">
        <v>17980</v>
      </c>
      <c r="M344" s="31">
        <v>0.38374000000000003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</v>
      </c>
      <c r="D345" s="40">
        <v>48.266666666666673</v>
      </c>
      <c r="E345" s="40">
        <v>47.483333333333348</v>
      </c>
      <c r="F345" s="40">
        <v>46.966666666666676</v>
      </c>
      <c r="G345" s="40">
        <v>46.183333333333351</v>
      </c>
      <c r="H345" s="40">
        <v>48.783333333333346</v>
      </c>
      <c r="I345" s="40">
        <v>49.566666666666663</v>
      </c>
      <c r="J345" s="40">
        <v>50.083333333333343</v>
      </c>
      <c r="K345" s="31">
        <v>49.05</v>
      </c>
      <c r="L345" s="31">
        <v>47.75</v>
      </c>
      <c r="M345" s="31">
        <v>4.4306799999999997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2922.4</v>
      </c>
      <c r="D346" s="40">
        <v>2924.0666666666671</v>
      </c>
      <c r="E346" s="40">
        <v>2859.1333333333341</v>
      </c>
      <c r="F346" s="40">
        <v>2795.8666666666672</v>
      </c>
      <c r="G346" s="40">
        <v>2730.9333333333343</v>
      </c>
      <c r="H346" s="40">
        <v>2987.3333333333339</v>
      </c>
      <c r="I346" s="40">
        <v>3052.2666666666673</v>
      </c>
      <c r="J346" s="40">
        <v>3115.5333333333338</v>
      </c>
      <c r="K346" s="31">
        <v>2989</v>
      </c>
      <c r="L346" s="31">
        <v>2860.8</v>
      </c>
      <c r="M346" s="31">
        <v>0.43855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397.6</v>
      </c>
      <c r="D347" s="40">
        <v>399.33333333333331</v>
      </c>
      <c r="E347" s="40">
        <v>394.31666666666661</v>
      </c>
      <c r="F347" s="40">
        <v>391.0333333333333</v>
      </c>
      <c r="G347" s="40">
        <v>386.01666666666659</v>
      </c>
      <c r="H347" s="40">
        <v>402.61666666666662</v>
      </c>
      <c r="I347" s="40">
        <v>407.63333333333338</v>
      </c>
      <c r="J347" s="40">
        <v>410.91666666666663</v>
      </c>
      <c r="K347" s="31">
        <v>404.35</v>
      </c>
      <c r="L347" s="31">
        <v>396.05</v>
      </c>
      <c r="M347" s="31">
        <v>8.2113200000000006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698.1</v>
      </c>
      <c r="D348" s="40">
        <v>697.76666666666677</v>
      </c>
      <c r="E348" s="40">
        <v>688.88333333333355</v>
      </c>
      <c r="F348" s="40">
        <v>679.66666666666674</v>
      </c>
      <c r="G348" s="40">
        <v>670.78333333333353</v>
      </c>
      <c r="H348" s="40">
        <v>706.98333333333358</v>
      </c>
      <c r="I348" s="40">
        <v>715.86666666666679</v>
      </c>
      <c r="J348" s="40">
        <v>725.0833333333336</v>
      </c>
      <c r="K348" s="31">
        <v>706.65</v>
      </c>
      <c r="L348" s="31">
        <v>688.55</v>
      </c>
      <c r="M348" s="31">
        <v>3.3935399999999998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116.65</v>
      </c>
      <c r="D349" s="40">
        <v>117</v>
      </c>
      <c r="E349" s="40">
        <v>115.8</v>
      </c>
      <c r="F349" s="40">
        <v>114.95</v>
      </c>
      <c r="G349" s="40">
        <v>113.75</v>
      </c>
      <c r="H349" s="40">
        <v>117.85</v>
      </c>
      <c r="I349" s="40">
        <v>119.04999999999998</v>
      </c>
      <c r="J349" s="40">
        <v>119.89999999999999</v>
      </c>
      <c r="K349" s="31">
        <v>118.2</v>
      </c>
      <c r="L349" s="31">
        <v>116.15</v>
      </c>
      <c r="M349" s="31">
        <v>66.065839999999994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167.35</v>
      </c>
      <c r="D350" s="40">
        <v>166.1</v>
      </c>
      <c r="E350" s="40">
        <v>164.1</v>
      </c>
      <c r="F350" s="40">
        <v>160.85</v>
      </c>
      <c r="G350" s="40">
        <v>158.85</v>
      </c>
      <c r="H350" s="40">
        <v>169.35</v>
      </c>
      <c r="I350" s="40">
        <v>171.35</v>
      </c>
      <c r="J350" s="40">
        <v>174.6</v>
      </c>
      <c r="K350" s="31">
        <v>168.1</v>
      </c>
      <c r="L350" s="31">
        <v>162.85</v>
      </c>
      <c r="M350" s="31">
        <v>8.5272799999999993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4419.8</v>
      </c>
      <c r="D351" s="40">
        <v>4422.4833333333327</v>
      </c>
      <c r="E351" s="40">
        <v>4377.9666666666653</v>
      </c>
      <c r="F351" s="40">
        <v>4336.1333333333323</v>
      </c>
      <c r="G351" s="40">
        <v>4291.616666666665</v>
      </c>
      <c r="H351" s="40">
        <v>4464.3166666666657</v>
      </c>
      <c r="I351" s="40">
        <v>4508.8333333333339</v>
      </c>
      <c r="J351" s="40">
        <v>4550.6666666666661</v>
      </c>
      <c r="K351" s="31">
        <v>4467</v>
      </c>
      <c r="L351" s="31">
        <v>4380.6499999999996</v>
      </c>
      <c r="M351" s="31">
        <v>1.2005300000000001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320.2</v>
      </c>
      <c r="D352" s="40">
        <v>320.28333333333336</v>
      </c>
      <c r="E352" s="40">
        <v>317.26666666666671</v>
      </c>
      <c r="F352" s="40">
        <v>314.33333333333337</v>
      </c>
      <c r="G352" s="40">
        <v>311.31666666666672</v>
      </c>
      <c r="H352" s="40">
        <v>323.2166666666667</v>
      </c>
      <c r="I352" s="40">
        <v>326.23333333333335</v>
      </c>
      <c r="J352" s="40">
        <v>329.16666666666669</v>
      </c>
      <c r="K352" s="31">
        <v>323.3</v>
      </c>
      <c r="L352" s="31">
        <v>317.35000000000002</v>
      </c>
      <c r="M352" s="31">
        <v>2.2517499999999999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3144.1</v>
      </c>
      <c r="D354" s="40">
        <v>3164.65</v>
      </c>
      <c r="E354" s="40">
        <v>3115.5</v>
      </c>
      <c r="F354" s="40">
        <v>3086.9</v>
      </c>
      <c r="G354" s="40">
        <v>3037.75</v>
      </c>
      <c r="H354" s="40">
        <v>3193.25</v>
      </c>
      <c r="I354" s="40">
        <v>3242.4000000000005</v>
      </c>
      <c r="J354" s="40">
        <v>3271</v>
      </c>
      <c r="K354" s="31">
        <v>3213.8</v>
      </c>
      <c r="L354" s="31">
        <v>3136.05</v>
      </c>
      <c r="M354" s="31">
        <v>3.3813800000000001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705.45</v>
      </c>
      <c r="D355" s="40">
        <v>713.15</v>
      </c>
      <c r="E355" s="40">
        <v>692.3</v>
      </c>
      <c r="F355" s="40">
        <v>679.15</v>
      </c>
      <c r="G355" s="40">
        <v>658.3</v>
      </c>
      <c r="H355" s="40">
        <v>726.3</v>
      </c>
      <c r="I355" s="40">
        <v>747.15000000000009</v>
      </c>
      <c r="J355" s="40">
        <v>760.3</v>
      </c>
      <c r="K355" s="31">
        <v>734</v>
      </c>
      <c r="L355" s="31">
        <v>700</v>
      </c>
      <c r="M355" s="31">
        <v>0.50285999999999997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303</v>
      </c>
      <c r="D356" s="40">
        <v>303.55</v>
      </c>
      <c r="E356" s="40">
        <v>301.10000000000002</v>
      </c>
      <c r="F356" s="40">
        <v>299.2</v>
      </c>
      <c r="G356" s="40">
        <v>296.75</v>
      </c>
      <c r="H356" s="40">
        <v>305.45000000000005</v>
      </c>
      <c r="I356" s="40">
        <v>307.89999999999998</v>
      </c>
      <c r="J356" s="40">
        <v>309.80000000000007</v>
      </c>
      <c r="K356" s="31">
        <v>306</v>
      </c>
      <c r="L356" s="31">
        <v>301.64999999999998</v>
      </c>
      <c r="M356" s="31">
        <v>7.4743000000000004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1336.35</v>
      </c>
      <c r="D357" s="40">
        <v>1341.3500000000001</v>
      </c>
      <c r="E357" s="40">
        <v>1325.7500000000002</v>
      </c>
      <c r="F357" s="40">
        <v>1315.15</v>
      </c>
      <c r="G357" s="40">
        <v>1299.5500000000002</v>
      </c>
      <c r="H357" s="40">
        <v>1351.9500000000003</v>
      </c>
      <c r="I357" s="40">
        <v>1367.5500000000002</v>
      </c>
      <c r="J357" s="40">
        <v>1378.1500000000003</v>
      </c>
      <c r="K357" s="31">
        <v>1356.95</v>
      </c>
      <c r="L357" s="31">
        <v>1330.75</v>
      </c>
      <c r="M357" s="31">
        <v>3.7600199999999999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32584.35</v>
      </c>
      <c r="D358" s="40">
        <v>32563.966666666664</v>
      </c>
      <c r="E358" s="40">
        <v>32340.48333333333</v>
      </c>
      <c r="F358" s="40">
        <v>32096.616666666665</v>
      </c>
      <c r="G358" s="40">
        <v>31873.133333333331</v>
      </c>
      <c r="H358" s="40">
        <v>32807.833333333328</v>
      </c>
      <c r="I358" s="40">
        <v>33031.316666666658</v>
      </c>
      <c r="J358" s="40">
        <v>33275.183333333327</v>
      </c>
      <c r="K358" s="31">
        <v>32787.449999999997</v>
      </c>
      <c r="L358" s="31">
        <v>32320.1</v>
      </c>
      <c r="M358" s="31">
        <v>6.7510000000000001E-2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3118.4</v>
      </c>
      <c r="D359" s="40">
        <v>3121.9</v>
      </c>
      <c r="E359" s="40">
        <v>3098.8</v>
      </c>
      <c r="F359" s="40">
        <v>3079.2000000000003</v>
      </c>
      <c r="G359" s="40">
        <v>3056.1000000000004</v>
      </c>
      <c r="H359" s="40">
        <v>3141.5</v>
      </c>
      <c r="I359" s="40">
        <v>3164.5999999999995</v>
      </c>
      <c r="J359" s="40">
        <v>3184.2</v>
      </c>
      <c r="K359" s="31">
        <v>3145</v>
      </c>
      <c r="L359" s="31">
        <v>3102.3</v>
      </c>
      <c r="M359" s="31">
        <v>2.2759399999999999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216.1</v>
      </c>
      <c r="D360" s="40">
        <v>216.43333333333331</v>
      </c>
      <c r="E360" s="40">
        <v>214.66666666666663</v>
      </c>
      <c r="F360" s="40">
        <v>213.23333333333332</v>
      </c>
      <c r="G360" s="40">
        <v>211.46666666666664</v>
      </c>
      <c r="H360" s="40">
        <v>217.86666666666662</v>
      </c>
      <c r="I360" s="40">
        <v>219.63333333333333</v>
      </c>
      <c r="J360" s="40">
        <v>221.06666666666661</v>
      </c>
      <c r="K360" s="31">
        <v>218.2</v>
      </c>
      <c r="L360" s="31">
        <v>215</v>
      </c>
      <c r="M360" s="31">
        <v>36.481749999999998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5807.25</v>
      </c>
      <c r="D361" s="40">
        <v>5842.05</v>
      </c>
      <c r="E361" s="40">
        <v>5752.2000000000007</v>
      </c>
      <c r="F361" s="40">
        <v>5697.1500000000005</v>
      </c>
      <c r="G361" s="40">
        <v>5607.3000000000011</v>
      </c>
      <c r="H361" s="40">
        <v>5897.1</v>
      </c>
      <c r="I361" s="40">
        <v>5986.9500000000007</v>
      </c>
      <c r="J361" s="40">
        <v>6042</v>
      </c>
      <c r="K361" s="31">
        <v>5931.9</v>
      </c>
      <c r="L361" s="31">
        <v>5787</v>
      </c>
      <c r="M361" s="31">
        <v>0.38135999999999998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256.25</v>
      </c>
      <c r="D362" s="40">
        <v>257.56666666666666</v>
      </c>
      <c r="E362" s="40">
        <v>252.68333333333334</v>
      </c>
      <c r="F362" s="40">
        <v>249.11666666666667</v>
      </c>
      <c r="G362" s="40">
        <v>244.23333333333335</v>
      </c>
      <c r="H362" s="40">
        <v>261.13333333333333</v>
      </c>
      <c r="I362" s="40">
        <v>266.01666666666665</v>
      </c>
      <c r="J362" s="40">
        <v>269.58333333333331</v>
      </c>
      <c r="K362" s="31">
        <v>262.45</v>
      </c>
      <c r="L362" s="31">
        <v>254</v>
      </c>
      <c r="M362" s="31">
        <v>18.0684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884.1</v>
      </c>
      <c r="D363" s="40">
        <v>883.11666666666667</v>
      </c>
      <c r="E363" s="40">
        <v>870.33333333333337</v>
      </c>
      <c r="F363" s="40">
        <v>856.56666666666672</v>
      </c>
      <c r="G363" s="40">
        <v>843.78333333333342</v>
      </c>
      <c r="H363" s="40">
        <v>896.88333333333333</v>
      </c>
      <c r="I363" s="40">
        <v>909.66666666666663</v>
      </c>
      <c r="J363" s="40">
        <v>923.43333333333328</v>
      </c>
      <c r="K363" s="31">
        <v>895.9</v>
      </c>
      <c r="L363" s="31">
        <v>869.35</v>
      </c>
      <c r="M363" s="31">
        <v>1.84053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2223.3000000000002</v>
      </c>
      <c r="D364" s="40">
        <v>2229.0833333333335</v>
      </c>
      <c r="E364" s="40">
        <v>2199.2666666666669</v>
      </c>
      <c r="F364" s="40">
        <v>2175.2333333333336</v>
      </c>
      <c r="G364" s="40">
        <v>2145.416666666667</v>
      </c>
      <c r="H364" s="40">
        <v>2253.1166666666668</v>
      </c>
      <c r="I364" s="40">
        <v>2282.9333333333334</v>
      </c>
      <c r="J364" s="40">
        <v>2306.9666666666667</v>
      </c>
      <c r="K364" s="31">
        <v>2258.9</v>
      </c>
      <c r="L364" s="31">
        <v>2205.0500000000002</v>
      </c>
      <c r="M364" s="31">
        <v>4.8199300000000003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2666.35</v>
      </c>
      <c r="D365" s="40">
        <v>2645.7833333333333</v>
      </c>
      <c r="E365" s="40">
        <v>2603.6666666666665</v>
      </c>
      <c r="F365" s="40">
        <v>2540.9833333333331</v>
      </c>
      <c r="G365" s="40">
        <v>2498.8666666666663</v>
      </c>
      <c r="H365" s="40">
        <v>2708.4666666666667</v>
      </c>
      <c r="I365" s="40">
        <v>2750.5833333333335</v>
      </c>
      <c r="J365" s="40">
        <v>2813.2666666666669</v>
      </c>
      <c r="K365" s="31">
        <v>2687.9</v>
      </c>
      <c r="L365" s="31">
        <v>2583.1</v>
      </c>
      <c r="M365" s="31">
        <v>27.864380000000001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964.45</v>
      </c>
      <c r="D366" s="40">
        <v>962.15</v>
      </c>
      <c r="E366" s="40">
        <v>944.3</v>
      </c>
      <c r="F366" s="40">
        <v>924.15</v>
      </c>
      <c r="G366" s="40">
        <v>906.3</v>
      </c>
      <c r="H366" s="40">
        <v>982.3</v>
      </c>
      <c r="I366" s="40">
        <v>1000.1500000000001</v>
      </c>
      <c r="J366" s="40">
        <v>1020.3</v>
      </c>
      <c r="K366" s="31">
        <v>980</v>
      </c>
      <c r="L366" s="31">
        <v>942</v>
      </c>
      <c r="M366" s="31">
        <v>0.85626999999999998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1811.3</v>
      </c>
      <c r="D367" s="40">
        <v>1817.8</v>
      </c>
      <c r="E367" s="40">
        <v>1792.6</v>
      </c>
      <c r="F367" s="40">
        <v>1773.8999999999999</v>
      </c>
      <c r="G367" s="40">
        <v>1748.6999999999998</v>
      </c>
      <c r="H367" s="40">
        <v>1836.5</v>
      </c>
      <c r="I367" s="40">
        <v>1861.7000000000003</v>
      </c>
      <c r="J367" s="40">
        <v>1880.4</v>
      </c>
      <c r="K367" s="31">
        <v>1843</v>
      </c>
      <c r="L367" s="31">
        <v>1799.1</v>
      </c>
      <c r="M367" s="31">
        <v>1.5548999999999999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1535.25</v>
      </c>
      <c r="D368" s="40">
        <v>1546.0166666666667</v>
      </c>
      <c r="E368" s="40">
        <v>1517.5333333333333</v>
      </c>
      <c r="F368" s="40">
        <v>1499.8166666666666</v>
      </c>
      <c r="G368" s="40">
        <v>1471.3333333333333</v>
      </c>
      <c r="H368" s="40">
        <v>1563.7333333333333</v>
      </c>
      <c r="I368" s="40">
        <v>1592.2166666666665</v>
      </c>
      <c r="J368" s="40">
        <v>1609.9333333333334</v>
      </c>
      <c r="K368" s="31">
        <v>1574.5</v>
      </c>
      <c r="L368" s="31">
        <v>1528.3</v>
      </c>
      <c r="M368" s="31">
        <v>1.0904799999999999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133.55000000000001</v>
      </c>
      <c r="D369" s="40">
        <v>133.41666666666666</v>
      </c>
      <c r="E369" s="40">
        <v>131.13333333333333</v>
      </c>
      <c r="F369" s="40">
        <v>128.71666666666667</v>
      </c>
      <c r="G369" s="40">
        <v>126.43333333333334</v>
      </c>
      <c r="H369" s="40">
        <v>135.83333333333331</v>
      </c>
      <c r="I369" s="40">
        <v>138.11666666666667</v>
      </c>
      <c r="J369" s="40">
        <v>140.5333333333333</v>
      </c>
      <c r="K369" s="31">
        <v>135.69999999999999</v>
      </c>
      <c r="L369" s="31">
        <v>131</v>
      </c>
      <c r="M369" s="31">
        <v>116.62627999999999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</v>
      </c>
      <c r="D370" s="40">
        <v>175.35</v>
      </c>
      <c r="E370" s="40">
        <v>174.2</v>
      </c>
      <c r="F370" s="40">
        <v>173.4</v>
      </c>
      <c r="G370" s="40">
        <v>172.25</v>
      </c>
      <c r="H370" s="40">
        <v>176.14999999999998</v>
      </c>
      <c r="I370" s="40">
        <v>177.3</v>
      </c>
      <c r="J370" s="40">
        <v>178.09999999999997</v>
      </c>
      <c r="K370" s="31">
        <v>176.5</v>
      </c>
      <c r="L370" s="31">
        <v>174.55</v>
      </c>
      <c r="M370" s="31">
        <v>40.052340000000001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360.15</v>
      </c>
      <c r="D371" s="40">
        <v>362.66666666666669</v>
      </c>
      <c r="E371" s="40">
        <v>354.58333333333337</v>
      </c>
      <c r="F371" s="40">
        <v>349.01666666666671</v>
      </c>
      <c r="G371" s="40">
        <v>340.93333333333339</v>
      </c>
      <c r="H371" s="40">
        <v>368.23333333333335</v>
      </c>
      <c r="I371" s="40">
        <v>376.31666666666672</v>
      </c>
      <c r="J371" s="40">
        <v>381.88333333333333</v>
      </c>
      <c r="K371" s="31">
        <v>370.75</v>
      </c>
      <c r="L371" s="31">
        <v>357.1</v>
      </c>
      <c r="M371" s="31">
        <v>10.09817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665.2</v>
      </c>
      <c r="D372" s="40">
        <v>654.6</v>
      </c>
      <c r="E372" s="40">
        <v>622.6</v>
      </c>
      <c r="F372" s="40">
        <v>580</v>
      </c>
      <c r="G372" s="40">
        <v>548</v>
      </c>
      <c r="H372" s="40">
        <v>697.2</v>
      </c>
      <c r="I372" s="40">
        <v>729.2</v>
      </c>
      <c r="J372" s="40">
        <v>771.80000000000007</v>
      </c>
      <c r="K372" s="31">
        <v>686.6</v>
      </c>
      <c r="L372" s="31">
        <v>612</v>
      </c>
      <c r="M372" s="31">
        <v>14.60952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139.80000000000001</v>
      </c>
      <c r="D373" s="40">
        <v>140.66666666666666</v>
      </c>
      <c r="E373" s="40">
        <v>138.13333333333333</v>
      </c>
      <c r="F373" s="40">
        <v>136.46666666666667</v>
      </c>
      <c r="G373" s="40">
        <v>133.93333333333334</v>
      </c>
      <c r="H373" s="40">
        <v>142.33333333333331</v>
      </c>
      <c r="I373" s="40">
        <v>144.86666666666667</v>
      </c>
      <c r="J373" s="40">
        <v>146.5333333333333</v>
      </c>
      <c r="K373" s="31">
        <v>143.19999999999999</v>
      </c>
      <c r="L373" s="31">
        <v>139</v>
      </c>
      <c r="M373" s="31">
        <v>5.2917100000000001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5472</v>
      </c>
      <c r="D374" s="40">
        <v>5495.833333333333</v>
      </c>
      <c r="E374" s="40">
        <v>5436.1666666666661</v>
      </c>
      <c r="F374" s="40">
        <v>5400.333333333333</v>
      </c>
      <c r="G374" s="40">
        <v>5340.6666666666661</v>
      </c>
      <c r="H374" s="40">
        <v>5531.6666666666661</v>
      </c>
      <c r="I374" s="40">
        <v>5591.3333333333321</v>
      </c>
      <c r="J374" s="40">
        <v>5627.1666666666661</v>
      </c>
      <c r="K374" s="31">
        <v>5555.5</v>
      </c>
      <c r="L374" s="31">
        <v>5460</v>
      </c>
      <c r="M374" s="31">
        <v>6.7699999999999996E-2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12650.3</v>
      </c>
      <c r="D375" s="40">
        <v>12667.516666666668</v>
      </c>
      <c r="E375" s="40">
        <v>12594.783333333336</v>
      </c>
      <c r="F375" s="40">
        <v>12539.266666666668</v>
      </c>
      <c r="G375" s="40">
        <v>12466.533333333336</v>
      </c>
      <c r="H375" s="40">
        <v>12723.033333333336</v>
      </c>
      <c r="I375" s="40">
        <v>12795.76666666667</v>
      </c>
      <c r="J375" s="40">
        <v>12851.283333333336</v>
      </c>
      <c r="K375" s="31">
        <v>12740.25</v>
      </c>
      <c r="L375" s="31">
        <v>12612</v>
      </c>
      <c r="M375" s="31">
        <v>2.4469999999999999E-2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39.549999999999997</v>
      </c>
      <c r="D376" s="40">
        <v>39.366666666666667</v>
      </c>
      <c r="E376" s="40">
        <v>38.933333333333337</v>
      </c>
      <c r="F376" s="40">
        <v>38.31666666666667</v>
      </c>
      <c r="G376" s="40">
        <v>37.88333333333334</v>
      </c>
      <c r="H376" s="40">
        <v>39.983333333333334</v>
      </c>
      <c r="I376" s="40">
        <v>40.416666666666657</v>
      </c>
      <c r="J376" s="40">
        <v>41.033333333333331</v>
      </c>
      <c r="K376" s="31">
        <v>39.799999999999997</v>
      </c>
      <c r="L376" s="31">
        <v>38.75</v>
      </c>
      <c r="M376" s="31">
        <v>626.16916000000003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876.8</v>
      </c>
      <c r="D377" s="40">
        <v>863.69999999999993</v>
      </c>
      <c r="E377" s="40">
        <v>837.39999999999986</v>
      </c>
      <c r="F377" s="40">
        <v>797.99999999999989</v>
      </c>
      <c r="G377" s="40">
        <v>771.69999999999982</v>
      </c>
      <c r="H377" s="40">
        <v>903.09999999999991</v>
      </c>
      <c r="I377" s="40">
        <v>929.39999999999986</v>
      </c>
      <c r="J377" s="40">
        <v>968.8</v>
      </c>
      <c r="K377" s="31">
        <v>890</v>
      </c>
      <c r="L377" s="31">
        <v>824.3</v>
      </c>
      <c r="M377" s="31">
        <v>3.4789300000000001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177.55</v>
      </c>
      <c r="D378" s="40">
        <v>179.16666666666666</v>
      </c>
      <c r="E378" s="40">
        <v>174.48333333333332</v>
      </c>
      <c r="F378" s="40">
        <v>171.41666666666666</v>
      </c>
      <c r="G378" s="40">
        <v>166.73333333333332</v>
      </c>
      <c r="H378" s="40">
        <v>182.23333333333332</v>
      </c>
      <c r="I378" s="40">
        <v>186.91666666666666</v>
      </c>
      <c r="J378" s="40">
        <v>189.98333333333332</v>
      </c>
      <c r="K378" s="31">
        <v>183.85</v>
      </c>
      <c r="L378" s="31">
        <v>176.1</v>
      </c>
      <c r="M378" s="31">
        <v>128.32275999999999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156.44999999999999</v>
      </c>
      <c r="D379" s="40">
        <v>157.18333333333331</v>
      </c>
      <c r="E379" s="40">
        <v>153.86666666666662</v>
      </c>
      <c r="F379" s="40">
        <v>151.2833333333333</v>
      </c>
      <c r="G379" s="40">
        <v>147.96666666666661</v>
      </c>
      <c r="H379" s="40">
        <v>159.76666666666662</v>
      </c>
      <c r="I379" s="40">
        <v>163.08333333333329</v>
      </c>
      <c r="J379" s="40">
        <v>165.66666666666663</v>
      </c>
      <c r="K379" s="31">
        <v>160.5</v>
      </c>
      <c r="L379" s="31">
        <v>154.6</v>
      </c>
      <c r="M379" s="31">
        <v>73.917439999999999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268.25</v>
      </c>
      <c r="D380" s="40">
        <v>273.63333333333333</v>
      </c>
      <c r="E380" s="40">
        <v>260.26666666666665</v>
      </c>
      <c r="F380" s="40">
        <v>252.2833333333333</v>
      </c>
      <c r="G380" s="40">
        <v>238.91666666666663</v>
      </c>
      <c r="H380" s="40">
        <v>281.61666666666667</v>
      </c>
      <c r="I380" s="40">
        <v>294.98333333333335</v>
      </c>
      <c r="J380" s="40">
        <v>302.9666666666667</v>
      </c>
      <c r="K380" s="31">
        <v>287</v>
      </c>
      <c r="L380" s="31">
        <v>265.64999999999998</v>
      </c>
      <c r="M380" s="31">
        <v>22.613769999999999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874.8</v>
      </c>
      <c r="D381" s="40">
        <v>879.5333333333333</v>
      </c>
      <c r="E381" s="40">
        <v>865.26666666666665</v>
      </c>
      <c r="F381" s="40">
        <v>855.73333333333335</v>
      </c>
      <c r="G381" s="40">
        <v>841.4666666666667</v>
      </c>
      <c r="H381" s="40">
        <v>889.06666666666661</v>
      </c>
      <c r="I381" s="40">
        <v>903.33333333333326</v>
      </c>
      <c r="J381" s="40">
        <v>912.86666666666656</v>
      </c>
      <c r="K381" s="31">
        <v>893.8</v>
      </c>
      <c r="L381" s="31">
        <v>870</v>
      </c>
      <c r="M381" s="31">
        <v>1.35667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29.65</v>
      </c>
      <c r="D382" s="40">
        <v>29.633333333333336</v>
      </c>
      <c r="E382" s="40">
        <v>29.266666666666673</v>
      </c>
      <c r="F382" s="40">
        <v>28.883333333333336</v>
      </c>
      <c r="G382" s="40">
        <v>28.516666666666673</v>
      </c>
      <c r="H382" s="40">
        <v>30.016666666666673</v>
      </c>
      <c r="I382" s="40">
        <v>30.38333333333334</v>
      </c>
      <c r="J382" s="40">
        <v>30.766666666666673</v>
      </c>
      <c r="K382" s="31">
        <v>30</v>
      </c>
      <c r="L382" s="31">
        <v>29.25</v>
      </c>
      <c r="M382" s="31">
        <v>21.768740000000001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248.6</v>
      </c>
      <c r="D383" s="40">
        <v>249.36666666666667</v>
      </c>
      <c r="E383" s="40">
        <v>246.23333333333335</v>
      </c>
      <c r="F383" s="40">
        <v>243.86666666666667</v>
      </c>
      <c r="G383" s="40">
        <v>240.73333333333335</v>
      </c>
      <c r="H383" s="40">
        <v>251.73333333333335</v>
      </c>
      <c r="I383" s="40">
        <v>254.86666666666667</v>
      </c>
      <c r="J383" s="40">
        <v>257.23333333333335</v>
      </c>
      <c r="K383" s="31">
        <v>252.5</v>
      </c>
      <c r="L383" s="31">
        <v>247</v>
      </c>
      <c r="M383" s="31">
        <v>18.865590000000001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609.45000000000005</v>
      </c>
      <c r="D384" s="40">
        <v>609.7166666666667</v>
      </c>
      <c r="E384" s="40">
        <v>607.48333333333335</v>
      </c>
      <c r="F384" s="40">
        <v>605.51666666666665</v>
      </c>
      <c r="G384" s="40">
        <v>603.2833333333333</v>
      </c>
      <c r="H384" s="40">
        <v>611.68333333333339</v>
      </c>
      <c r="I384" s="40">
        <v>613.91666666666674</v>
      </c>
      <c r="J384" s="40">
        <v>615.88333333333344</v>
      </c>
      <c r="K384" s="31">
        <v>611.95000000000005</v>
      </c>
      <c r="L384" s="31">
        <v>607.75</v>
      </c>
      <c r="M384" s="31">
        <v>2.6028600000000002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311.60000000000002</v>
      </c>
      <c r="D385" s="40">
        <v>313.4666666666667</v>
      </c>
      <c r="E385" s="40">
        <v>307.68333333333339</v>
      </c>
      <c r="F385" s="40">
        <v>303.76666666666671</v>
      </c>
      <c r="G385" s="40">
        <v>297.98333333333341</v>
      </c>
      <c r="H385" s="40">
        <v>317.38333333333338</v>
      </c>
      <c r="I385" s="40">
        <v>323.16666666666669</v>
      </c>
      <c r="J385" s="40">
        <v>327.08333333333337</v>
      </c>
      <c r="K385" s="31">
        <v>319.25</v>
      </c>
      <c r="L385" s="31">
        <v>309.55</v>
      </c>
      <c r="M385" s="31">
        <v>3.9908600000000001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82.05</v>
      </c>
      <c r="D386" s="40">
        <v>82.45</v>
      </c>
      <c r="E386" s="40">
        <v>80.400000000000006</v>
      </c>
      <c r="F386" s="40">
        <v>78.75</v>
      </c>
      <c r="G386" s="40">
        <v>76.7</v>
      </c>
      <c r="H386" s="40">
        <v>84.100000000000009</v>
      </c>
      <c r="I386" s="40">
        <v>86.149999999999991</v>
      </c>
      <c r="J386" s="40">
        <v>87.800000000000011</v>
      </c>
      <c r="K386" s="31">
        <v>84.5</v>
      </c>
      <c r="L386" s="31">
        <v>80.8</v>
      </c>
      <c r="M386" s="31">
        <v>48.467149999999997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2138.25</v>
      </c>
      <c r="D387" s="40">
        <v>2165.9333333333334</v>
      </c>
      <c r="E387" s="40">
        <v>2087.8666666666668</v>
      </c>
      <c r="F387" s="40">
        <v>2037.4833333333336</v>
      </c>
      <c r="G387" s="40">
        <v>1959.416666666667</v>
      </c>
      <c r="H387" s="40">
        <v>2216.3166666666666</v>
      </c>
      <c r="I387" s="40">
        <v>2294.3833333333332</v>
      </c>
      <c r="J387" s="40">
        <v>2344.7666666666664</v>
      </c>
      <c r="K387" s="31">
        <v>2244</v>
      </c>
      <c r="L387" s="31">
        <v>2115.5500000000002</v>
      </c>
      <c r="M387" s="31">
        <v>0.55694999999999995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439.25</v>
      </c>
      <c r="D388" s="40">
        <v>440.41666666666669</v>
      </c>
      <c r="E388" s="40">
        <v>434.83333333333337</v>
      </c>
      <c r="F388" s="40">
        <v>430.41666666666669</v>
      </c>
      <c r="G388" s="40">
        <v>424.83333333333337</v>
      </c>
      <c r="H388" s="40">
        <v>444.83333333333337</v>
      </c>
      <c r="I388" s="40">
        <v>450.41666666666674</v>
      </c>
      <c r="J388" s="40">
        <v>454.83333333333337</v>
      </c>
      <c r="K388" s="31">
        <v>446</v>
      </c>
      <c r="L388" s="31">
        <v>436</v>
      </c>
      <c r="M388" s="31">
        <v>2.64073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330.8</v>
      </c>
      <c r="D389" s="40">
        <v>329.16666666666669</v>
      </c>
      <c r="E389" s="40">
        <v>321.63333333333338</v>
      </c>
      <c r="F389" s="40">
        <v>312.4666666666667</v>
      </c>
      <c r="G389" s="40">
        <v>304.93333333333339</v>
      </c>
      <c r="H389" s="40">
        <v>338.33333333333337</v>
      </c>
      <c r="I389" s="40">
        <v>345.86666666666667</v>
      </c>
      <c r="J389" s="40">
        <v>355.03333333333336</v>
      </c>
      <c r="K389" s="31">
        <v>336.7</v>
      </c>
      <c r="L389" s="31">
        <v>320</v>
      </c>
      <c r="M389" s="31">
        <v>14.35333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1140.9000000000001</v>
      </c>
      <c r="D390" s="40">
        <v>1146.8999999999999</v>
      </c>
      <c r="E390" s="40">
        <v>1131.4999999999998</v>
      </c>
      <c r="F390" s="40">
        <v>1122.0999999999999</v>
      </c>
      <c r="G390" s="40">
        <v>1106.6999999999998</v>
      </c>
      <c r="H390" s="40">
        <v>1156.2999999999997</v>
      </c>
      <c r="I390" s="40">
        <v>1171.6999999999998</v>
      </c>
      <c r="J390" s="40">
        <v>1181.0999999999997</v>
      </c>
      <c r="K390" s="31">
        <v>1162.3</v>
      </c>
      <c r="L390" s="31">
        <v>1137.5</v>
      </c>
      <c r="M390" s="31">
        <v>1.11477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2089.0500000000002</v>
      </c>
      <c r="D391" s="40">
        <v>2104.9166666666665</v>
      </c>
      <c r="E391" s="40">
        <v>2062.8833333333332</v>
      </c>
      <c r="F391" s="40">
        <v>2036.7166666666667</v>
      </c>
      <c r="G391" s="40">
        <v>1994.6833333333334</v>
      </c>
      <c r="H391" s="40">
        <v>2131.083333333333</v>
      </c>
      <c r="I391" s="40">
        <v>2173.1166666666668</v>
      </c>
      <c r="J391" s="40">
        <v>2199.2833333333328</v>
      </c>
      <c r="K391" s="31">
        <v>2146.9499999999998</v>
      </c>
      <c r="L391" s="31">
        <v>2078.75</v>
      </c>
      <c r="M391" s="31">
        <v>76.705830000000006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129.75</v>
      </c>
      <c r="D392" s="40">
        <v>130.55000000000001</v>
      </c>
      <c r="E392" s="40">
        <v>127.50000000000003</v>
      </c>
      <c r="F392" s="40">
        <v>125.25000000000003</v>
      </c>
      <c r="G392" s="40">
        <v>122.20000000000005</v>
      </c>
      <c r="H392" s="40">
        <v>132.80000000000001</v>
      </c>
      <c r="I392" s="40">
        <v>135.84999999999997</v>
      </c>
      <c r="J392" s="40">
        <v>138.1</v>
      </c>
      <c r="K392" s="31">
        <v>133.6</v>
      </c>
      <c r="L392" s="31">
        <v>128.30000000000001</v>
      </c>
      <c r="M392" s="31">
        <v>0.15941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1398</v>
      </c>
      <c r="D393" s="40">
        <v>1404.5</v>
      </c>
      <c r="E393" s="40">
        <v>1373.6</v>
      </c>
      <c r="F393" s="40">
        <v>1349.1999999999998</v>
      </c>
      <c r="G393" s="40">
        <v>1318.2999999999997</v>
      </c>
      <c r="H393" s="40">
        <v>1428.9</v>
      </c>
      <c r="I393" s="40">
        <v>1459.8000000000002</v>
      </c>
      <c r="J393" s="40">
        <v>1484.2000000000003</v>
      </c>
      <c r="K393" s="31">
        <v>1435.4</v>
      </c>
      <c r="L393" s="31">
        <v>1380.1</v>
      </c>
      <c r="M393" s="31">
        <v>1.94678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1974.9</v>
      </c>
      <c r="D394" s="40">
        <v>1990.2333333333333</v>
      </c>
      <c r="E394" s="40">
        <v>1950.6666666666667</v>
      </c>
      <c r="F394" s="40">
        <v>1926.4333333333334</v>
      </c>
      <c r="G394" s="40">
        <v>1886.8666666666668</v>
      </c>
      <c r="H394" s="40">
        <v>2014.4666666666667</v>
      </c>
      <c r="I394" s="40">
        <v>2054.0333333333333</v>
      </c>
      <c r="J394" s="40">
        <v>2078.2666666666664</v>
      </c>
      <c r="K394" s="31">
        <v>2029.8</v>
      </c>
      <c r="L394" s="31">
        <v>1966</v>
      </c>
      <c r="M394" s="31">
        <v>4.7557299999999998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1018.9</v>
      </c>
      <c r="D395" s="40">
        <v>1019.8833333333332</v>
      </c>
      <c r="E395" s="40">
        <v>1008.4666666666665</v>
      </c>
      <c r="F395" s="40">
        <v>998.0333333333333</v>
      </c>
      <c r="G395" s="40">
        <v>986.61666666666656</v>
      </c>
      <c r="H395" s="40">
        <v>1030.3166666666664</v>
      </c>
      <c r="I395" s="40">
        <v>1041.7333333333333</v>
      </c>
      <c r="J395" s="40">
        <v>1052.1666666666663</v>
      </c>
      <c r="K395" s="31">
        <v>1031.3</v>
      </c>
      <c r="L395" s="31">
        <v>1009.45</v>
      </c>
      <c r="M395" s="31">
        <v>9.6756399999999996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1150.7</v>
      </c>
      <c r="D396" s="40">
        <v>1144.1333333333332</v>
      </c>
      <c r="E396" s="40">
        <v>1134.0166666666664</v>
      </c>
      <c r="F396" s="40">
        <v>1117.3333333333333</v>
      </c>
      <c r="G396" s="40">
        <v>1107.2166666666665</v>
      </c>
      <c r="H396" s="40">
        <v>1160.8166666666664</v>
      </c>
      <c r="I396" s="40">
        <v>1170.9333333333332</v>
      </c>
      <c r="J396" s="40">
        <v>1187.6166666666663</v>
      </c>
      <c r="K396" s="31">
        <v>1154.25</v>
      </c>
      <c r="L396" s="31">
        <v>1127.45</v>
      </c>
      <c r="M396" s="31">
        <v>16.542829999999999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471.2</v>
      </c>
      <c r="D397" s="40">
        <v>475.38333333333338</v>
      </c>
      <c r="E397" s="40">
        <v>465.81666666666678</v>
      </c>
      <c r="F397" s="40">
        <v>460.43333333333339</v>
      </c>
      <c r="G397" s="40">
        <v>450.86666666666679</v>
      </c>
      <c r="H397" s="40">
        <v>480.76666666666677</v>
      </c>
      <c r="I397" s="40">
        <v>490.33333333333337</v>
      </c>
      <c r="J397" s="40">
        <v>495.71666666666675</v>
      </c>
      <c r="K397" s="31">
        <v>484.95</v>
      </c>
      <c r="L397" s="31">
        <v>470</v>
      </c>
      <c r="M397" s="31">
        <v>1.8028500000000001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27.15</v>
      </c>
      <c r="D398" s="40">
        <v>27.233333333333331</v>
      </c>
      <c r="E398" s="40">
        <v>27.016666666666662</v>
      </c>
      <c r="F398" s="40">
        <v>26.883333333333333</v>
      </c>
      <c r="G398" s="40">
        <v>26.666666666666664</v>
      </c>
      <c r="H398" s="40">
        <v>27.36666666666666</v>
      </c>
      <c r="I398" s="40">
        <v>27.583333333333329</v>
      </c>
      <c r="J398" s="40">
        <v>27.716666666666658</v>
      </c>
      <c r="K398" s="31">
        <v>27.45</v>
      </c>
      <c r="L398" s="31">
        <v>27.1</v>
      </c>
      <c r="M398" s="31">
        <v>11.27718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2886.95</v>
      </c>
      <c r="D399" s="40">
        <v>2879.4</v>
      </c>
      <c r="E399" s="40">
        <v>2850</v>
      </c>
      <c r="F399" s="40">
        <v>2813.0499999999997</v>
      </c>
      <c r="G399" s="40">
        <v>2783.6499999999996</v>
      </c>
      <c r="H399" s="40">
        <v>2916.3500000000004</v>
      </c>
      <c r="I399" s="40">
        <v>2945.7500000000009</v>
      </c>
      <c r="J399" s="40">
        <v>2982.7000000000007</v>
      </c>
      <c r="K399" s="31">
        <v>2908.8</v>
      </c>
      <c r="L399" s="31">
        <v>2842.45</v>
      </c>
      <c r="M399" s="31">
        <v>0.16335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8906.1</v>
      </c>
      <c r="D400" s="40">
        <v>8932.6166666666668</v>
      </c>
      <c r="E400" s="40">
        <v>8820.4333333333343</v>
      </c>
      <c r="F400" s="40">
        <v>8734.7666666666682</v>
      </c>
      <c r="G400" s="40">
        <v>8622.5833333333358</v>
      </c>
      <c r="H400" s="40">
        <v>9018.2833333333328</v>
      </c>
      <c r="I400" s="40">
        <v>9130.4666666666635</v>
      </c>
      <c r="J400" s="40">
        <v>9216.1333333333314</v>
      </c>
      <c r="K400" s="31">
        <v>9044.7999999999993</v>
      </c>
      <c r="L400" s="31">
        <v>8846.9500000000007</v>
      </c>
      <c r="M400" s="31">
        <v>1.56118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8775.2999999999993</v>
      </c>
      <c r="D401" s="40">
        <v>8819.8666666666668</v>
      </c>
      <c r="E401" s="40">
        <v>8615.6833333333343</v>
      </c>
      <c r="F401" s="40">
        <v>8456.0666666666675</v>
      </c>
      <c r="G401" s="40">
        <v>8251.883333333335</v>
      </c>
      <c r="H401" s="40">
        <v>8979.4833333333336</v>
      </c>
      <c r="I401" s="40">
        <v>9183.6666666666642</v>
      </c>
      <c r="J401" s="40">
        <v>9343.2833333333328</v>
      </c>
      <c r="K401" s="31">
        <v>9024.0499999999993</v>
      </c>
      <c r="L401" s="31">
        <v>8660.25</v>
      </c>
      <c r="M401" s="31">
        <v>0.52651999999999999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6803.15</v>
      </c>
      <c r="D402" s="40">
        <v>6831.5666666666666</v>
      </c>
      <c r="E402" s="40">
        <v>6733.3833333333332</v>
      </c>
      <c r="F402" s="40">
        <v>6663.6166666666668</v>
      </c>
      <c r="G402" s="40">
        <v>6565.4333333333334</v>
      </c>
      <c r="H402" s="40">
        <v>6901.333333333333</v>
      </c>
      <c r="I402" s="40">
        <v>6999.5166666666655</v>
      </c>
      <c r="J402" s="40">
        <v>7069.2833333333328</v>
      </c>
      <c r="K402" s="31">
        <v>6929.75</v>
      </c>
      <c r="L402" s="31">
        <v>6761.8</v>
      </c>
      <c r="M402" s="31">
        <v>0.10123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127.7</v>
      </c>
      <c r="D403" s="40">
        <v>128.61666666666667</v>
      </c>
      <c r="E403" s="40">
        <v>126.33333333333334</v>
      </c>
      <c r="F403" s="40">
        <v>124.96666666666667</v>
      </c>
      <c r="G403" s="40">
        <v>122.68333333333334</v>
      </c>
      <c r="H403" s="40">
        <v>129.98333333333335</v>
      </c>
      <c r="I403" s="40">
        <v>132.26666666666665</v>
      </c>
      <c r="J403" s="40">
        <v>133.63333333333335</v>
      </c>
      <c r="K403" s="31">
        <v>130.9</v>
      </c>
      <c r="L403" s="31">
        <v>127.25</v>
      </c>
      <c r="M403" s="31">
        <v>5.5349899999999996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289.10000000000002</v>
      </c>
      <c r="D404" s="40">
        <v>289.5</v>
      </c>
      <c r="E404" s="40">
        <v>283.10000000000002</v>
      </c>
      <c r="F404" s="40">
        <v>277.10000000000002</v>
      </c>
      <c r="G404" s="40">
        <v>270.70000000000005</v>
      </c>
      <c r="H404" s="40">
        <v>295.5</v>
      </c>
      <c r="I404" s="40">
        <v>301.89999999999998</v>
      </c>
      <c r="J404" s="40">
        <v>307.89999999999998</v>
      </c>
      <c r="K404" s="31">
        <v>295.89999999999998</v>
      </c>
      <c r="L404" s="31">
        <v>283.5</v>
      </c>
      <c r="M404" s="31">
        <v>12.32949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330.95</v>
      </c>
      <c r="D405" s="40">
        <v>331.5333333333333</v>
      </c>
      <c r="E405" s="40">
        <v>328.66666666666663</v>
      </c>
      <c r="F405" s="40">
        <v>326.38333333333333</v>
      </c>
      <c r="G405" s="40">
        <v>323.51666666666665</v>
      </c>
      <c r="H405" s="40">
        <v>333.81666666666661</v>
      </c>
      <c r="I405" s="40">
        <v>336.68333333333328</v>
      </c>
      <c r="J405" s="40">
        <v>338.96666666666658</v>
      </c>
      <c r="K405" s="31">
        <v>334.4</v>
      </c>
      <c r="L405" s="31">
        <v>329.25</v>
      </c>
      <c r="M405" s="31">
        <v>0.99361999999999995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2393.1</v>
      </c>
      <c r="D406" s="40">
        <v>2375.2833333333333</v>
      </c>
      <c r="E406" s="40">
        <v>2355.5666666666666</v>
      </c>
      <c r="F406" s="40">
        <v>2318.0333333333333</v>
      </c>
      <c r="G406" s="40">
        <v>2298.3166666666666</v>
      </c>
      <c r="H406" s="40">
        <v>2412.8166666666666</v>
      </c>
      <c r="I406" s="40">
        <v>2432.5333333333328</v>
      </c>
      <c r="J406" s="40">
        <v>2470.0666666666666</v>
      </c>
      <c r="K406" s="31">
        <v>2395</v>
      </c>
      <c r="L406" s="31">
        <v>2337.75</v>
      </c>
      <c r="M406" s="31">
        <v>0.10718999999999999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618.29999999999995</v>
      </c>
      <c r="D407" s="40">
        <v>621.13333333333333</v>
      </c>
      <c r="E407" s="40">
        <v>611.26666666666665</v>
      </c>
      <c r="F407" s="40">
        <v>604.23333333333335</v>
      </c>
      <c r="G407" s="40">
        <v>594.36666666666667</v>
      </c>
      <c r="H407" s="40">
        <v>628.16666666666663</v>
      </c>
      <c r="I407" s="40">
        <v>638.03333333333319</v>
      </c>
      <c r="J407" s="40">
        <v>645.06666666666661</v>
      </c>
      <c r="K407" s="31">
        <v>631</v>
      </c>
      <c r="L407" s="31">
        <v>614.1</v>
      </c>
      <c r="M407" s="31">
        <v>1.8313600000000001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109.6</v>
      </c>
      <c r="D408" s="40">
        <v>110.05</v>
      </c>
      <c r="E408" s="40">
        <v>108.94999999999999</v>
      </c>
      <c r="F408" s="40">
        <v>108.3</v>
      </c>
      <c r="G408" s="40">
        <v>107.19999999999999</v>
      </c>
      <c r="H408" s="40">
        <v>110.69999999999999</v>
      </c>
      <c r="I408" s="40">
        <v>111.79999999999998</v>
      </c>
      <c r="J408" s="40">
        <v>112.44999999999999</v>
      </c>
      <c r="K408" s="31">
        <v>111.15</v>
      </c>
      <c r="L408" s="31">
        <v>109.4</v>
      </c>
      <c r="M408" s="31">
        <v>7.5016800000000003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249.95</v>
      </c>
      <c r="D409" s="40">
        <v>251.46666666666667</v>
      </c>
      <c r="E409" s="40">
        <v>246.48333333333335</v>
      </c>
      <c r="F409" s="40">
        <v>243.01666666666668</v>
      </c>
      <c r="G409" s="40">
        <v>238.03333333333336</v>
      </c>
      <c r="H409" s="40">
        <v>254.93333333333334</v>
      </c>
      <c r="I409" s="40">
        <v>259.91666666666663</v>
      </c>
      <c r="J409" s="40">
        <v>263.38333333333333</v>
      </c>
      <c r="K409" s="31">
        <v>256.45</v>
      </c>
      <c r="L409" s="31">
        <v>248</v>
      </c>
      <c r="M409" s="31">
        <v>1.07287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28386.6</v>
      </c>
      <c r="D410" s="40">
        <v>28604.533333333336</v>
      </c>
      <c r="E410" s="40">
        <v>28114.066666666673</v>
      </c>
      <c r="F410" s="40">
        <v>27841.533333333336</v>
      </c>
      <c r="G410" s="40">
        <v>27351.066666666673</v>
      </c>
      <c r="H410" s="40">
        <v>28877.066666666673</v>
      </c>
      <c r="I410" s="40">
        <v>29367.53333333334</v>
      </c>
      <c r="J410" s="40">
        <v>29640.066666666673</v>
      </c>
      <c r="K410" s="31">
        <v>29095</v>
      </c>
      <c r="L410" s="31">
        <v>28332</v>
      </c>
      <c r="M410" s="31">
        <v>0.30786999999999998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1811.5</v>
      </c>
      <c r="D411" s="40">
        <v>1822.7333333333333</v>
      </c>
      <c r="E411" s="40">
        <v>1778.7666666666667</v>
      </c>
      <c r="F411" s="40">
        <v>1746.0333333333333</v>
      </c>
      <c r="G411" s="40">
        <v>1702.0666666666666</v>
      </c>
      <c r="H411" s="40">
        <v>1855.4666666666667</v>
      </c>
      <c r="I411" s="40">
        <v>1899.4333333333334</v>
      </c>
      <c r="J411" s="40">
        <v>1932.1666666666667</v>
      </c>
      <c r="K411" s="31">
        <v>1866.7</v>
      </c>
      <c r="L411" s="31">
        <v>1790</v>
      </c>
      <c r="M411" s="31">
        <v>0.30171999999999999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1315.95</v>
      </c>
      <c r="D412" s="40">
        <v>1324.1666666666667</v>
      </c>
      <c r="E412" s="40">
        <v>1304.2333333333336</v>
      </c>
      <c r="F412" s="40">
        <v>1292.5166666666669</v>
      </c>
      <c r="G412" s="40">
        <v>1272.5833333333337</v>
      </c>
      <c r="H412" s="40">
        <v>1335.8833333333334</v>
      </c>
      <c r="I412" s="40">
        <v>1355.8166666666664</v>
      </c>
      <c r="J412" s="40">
        <v>1367.5333333333333</v>
      </c>
      <c r="K412" s="31">
        <v>1344.1</v>
      </c>
      <c r="L412" s="31">
        <v>1312.45</v>
      </c>
      <c r="M412" s="31">
        <v>12.40399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2085.5500000000002</v>
      </c>
      <c r="D413" s="40">
        <v>2076.85</v>
      </c>
      <c r="E413" s="40">
        <v>2058.6999999999998</v>
      </c>
      <c r="F413" s="40">
        <v>2031.85</v>
      </c>
      <c r="G413" s="40">
        <v>2013.6999999999998</v>
      </c>
      <c r="H413" s="40">
        <v>2103.6999999999998</v>
      </c>
      <c r="I413" s="40">
        <v>2121.8500000000004</v>
      </c>
      <c r="J413" s="40">
        <v>2148.6999999999998</v>
      </c>
      <c r="K413" s="31">
        <v>2095</v>
      </c>
      <c r="L413" s="31">
        <v>2050</v>
      </c>
      <c r="M413" s="31">
        <v>4.26851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616.35</v>
      </c>
      <c r="D414" s="40">
        <v>621.96666666666658</v>
      </c>
      <c r="E414" s="40">
        <v>607.18333333333317</v>
      </c>
      <c r="F414" s="40">
        <v>598.01666666666654</v>
      </c>
      <c r="G414" s="40">
        <v>583.23333333333312</v>
      </c>
      <c r="H414" s="40">
        <v>631.13333333333321</v>
      </c>
      <c r="I414" s="40">
        <v>645.91666666666674</v>
      </c>
      <c r="J414" s="40">
        <v>655.08333333333326</v>
      </c>
      <c r="K414" s="31">
        <v>636.75</v>
      </c>
      <c r="L414" s="31">
        <v>612.79999999999995</v>
      </c>
      <c r="M414" s="31">
        <v>1.1048100000000001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1771.95</v>
      </c>
      <c r="D415" s="40">
        <v>1774.6499999999999</v>
      </c>
      <c r="E415" s="40">
        <v>1759.2999999999997</v>
      </c>
      <c r="F415" s="40">
        <v>1746.6499999999999</v>
      </c>
      <c r="G415" s="40">
        <v>1731.2999999999997</v>
      </c>
      <c r="H415" s="40">
        <v>1787.2999999999997</v>
      </c>
      <c r="I415" s="40">
        <v>1802.6499999999996</v>
      </c>
      <c r="J415" s="40">
        <v>1815.2999999999997</v>
      </c>
      <c r="K415" s="31">
        <v>1790</v>
      </c>
      <c r="L415" s="31">
        <v>1762</v>
      </c>
      <c r="M415" s="31">
        <v>0.28758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1777</v>
      </c>
      <c r="D416" s="40">
        <v>1776.3333333333333</v>
      </c>
      <c r="E416" s="40">
        <v>1765.6666666666665</v>
      </c>
      <c r="F416" s="40">
        <v>1754.3333333333333</v>
      </c>
      <c r="G416" s="40">
        <v>1743.6666666666665</v>
      </c>
      <c r="H416" s="40">
        <v>1787.6666666666665</v>
      </c>
      <c r="I416" s="40">
        <v>1798.333333333333</v>
      </c>
      <c r="J416" s="40">
        <v>1809.6666666666665</v>
      </c>
      <c r="K416" s="31">
        <v>1787</v>
      </c>
      <c r="L416" s="31">
        <v>1765</v>
      </c>
      <c r="M416" s="31">
        <v>1.29339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842.25</v>
      </c>
      <c r="D417" s="40">
        <v>831.2833333333333</v>
      </c>
      <c r="E417" s="40">
        <v>812.06666666666661</v>
      </c>
      <c r="F417" s="40">
        <v>781.88333333333333</v>
      </c>
      <c r="G417" s="40">
        <v>762.66666666666663</v>
      </c>
      <c r="H417" s="40">
        <v>861.46666666666658</v>
      </c>
      <c r="I417" s="40">
        <v>880.68333333333328</v>
      </c>
      <c r="J417" s="40">
        <v>910.86666666666656</v>
      </c>
      <c r="K417" s="31">
        <v>850.5</v>
      </c>
      <c r="L417" s="31">
        <v>801.1</v>
      </c>
      <c r="M417" s="31">
        <v>9.5961599999999994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610.54999999999995</v>
      </c>
      <c r="D418" s="40">
        <v>618.18333333333328</v>
      </c>
      <c r="E418" s="40">
        <v>597.36666666666656</v>
      </c>
      <c r="F418" s="40">
        <v>584.18333333333328</v>
      </c>
      <c r="G418" s="40">
        <v>563.36666666666656</v>
      </c>
      <c r="H418" s="40">
        <v>631.36666666666656</v>
      </c>
      <c r="I418" s="40">
        <v>652.18333333333339</v>
      </c>
      <c r="J418" s="40">
        <v>665.36666666666656</v>
      </c>
      <c r="K418" s="31">
        <v>639</v>
      </c>
      <c r="L418" s="31">
        <v>605</v>
      </c>
      <c r="M418" s="31">
        <v>0.76327999999999996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70.400000000000006</v>
      </c>
      <c r="D419" s="40">
        <v>70.583333333333329</v>
      </c>
      <c r="E419" s="40">
        <v>70.066666666666663</v>
      </c>
      <c r="F419" s="40">
        <v>69.733333333333334</v>
      </c>
      <c r="G419" s="40">
        <v>69.216666666666669</v>
      </c>
      <c r="H419" s="40">
        <v>70.916666666666657</v>
      </c>
      <c r="I419" s="40">
        <v>71.433333333333337</v>
      </c>
      <c r="J419" s="40">
        <v>71.766666666666652</v>
      </c>
      <c r="K419" s="31">
        <v>71.099999999999994</v>
      </c>
      <c r="L419" s="31">
        <v>70.25</v>
      </c>
      <c r="M419" s="31">
        <v>24.172879999999999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111.5</v>
      </c>
      <c r="D420" s="40">
        <v>111.13333333333333</v>
      </c>
      <c r="E420" s="40">
        <v>108.86666666666665</v>
      </c>
      <c r="F420" s="40">
        <v>106.23333333333332</v>
      </c>
      <c r="G420" s="40">
        <v>103.96666666666664</v>
      </c>
      <c r="H420" s="40">
        <v>113.76666666666665</v>
      </c>
      <c r="I420" s="40">
        <v>116.03333333333333</v>
      </c>
      <c r="J420" s="40">
        <v>118.66666666666666</v>
      </c>
      <c r="K420" s="31">
        <v>113.4</v>
      </c>
      <c r="L420" s="31">
        <v>108.5</v>
      </c>
      <c r="M420" s="31">
        <v>12.641959999999999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435.65</v>
      </c>
      <c r="D421" s="40">
        <v>438.88333333333338</v>
      </c>
      <c r="E421" s="40">
        <v>430.76666666666677</v>
      </c>
      <c r="F421" s="40">
        <v>425.88333333333338</v>
      </c>
      <c r="G421" s="40">
        <v>417.76666666666677</v>
      </c>
      <c r="H421" s="40">
        <v>443.76666666666677</v>
      </c>
      <c r="I421" s="40">
        <v>451.88333333333344</v>
      </c>
      <c r="J421" s="40">
        <v>456.76666666666677</v>
      </c>
      <c r="K421" s="31">
        <v>447</v>
      </c>
      <c r="L421" s="31">
        <v>434</v>
      </c>
      <c r="M421" s="31">
        <v>382.36066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141</v>
      </c>
      <c r="D422" s="40">
        <v>141.85</v>
      </c>
      <c r="E422" s="40">
        <v>139.39999999999998</v>
      </c>
      <c r="F422" s="40">
        <v>137.79999999999998</v>
      </c>
      <c r="G422" s="40">
        <v>135.34999999999997</v>
      </c>
      <c r="H422" s="40">
        <v>143.44999999999999</v>
      </c>
      <c r="I422" s="40">
        <v>145.89999999999998</v>
      </c>
      <c r="J422" s="40">
        <v>147.5</v>
      </c>
      <c r="K422" s="31">
        <v>144.30000000000001</v>
      </c>
      <c r="L422" s="31">
        <v>140.25</v>
      </c>
      <c r="M422" s="31">
        <v>469.97413999999998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284.89999999999998</v>
      </c>
      <c r="D423" s="40">
        <v>287.95</v>
      </c>
      <c r="E423" s="40">
        <v>280</v>
      </c>
      <c r="F423" s="40">
        <v>275.10000000000002</v>
      </c>
      <c r="G423" s="40">
        <v>267.15000000000003</v>
      </c>
      <c r="H423" s="40">
        <v>292.84999999999997</v>
      </c>
      <c r="I423" s="40">
        <v>300.7999999999999</v>
      </c>
      <c r="J423" s="40">
        <v>305.69999999999993</v>
      </c>
      <c r="K423" s="31">
        <v>295.89999999999998</v>
      </c>
      <c r="L423" s="31">
        <v>283.05</v>
      </c>
      <c r="M423" s="31">
        <v>10.35581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294.5</v>
      </c>
      <c r="D424" s="40">
        <v>296.63333333333333</v>
      </c>
      <c r="E424" s="40">
        <v>291.51666666666665</v>
      </c>
      <c r="F424" s="40">
        <v>288.5333333333333</v>
      </c>
      <c r="G424" s="40">
        <v>283.41666666666663</v>
      </c>
      <c r="H424" s="40">
        <v>299.61666666666667</v>
      </c>
      <c r="I424" s="40">
        <v>304.73333333333335</v>
      </c>
      <c r="J424" s="40">
        <v>307.7166666666667</v>
      </c>
      <c r="K424" s="31">
        <v>301.75</v>
      </c>
      <c r="L424" s="31">
        <v>293.64999999999998</v>
      </c>
      <c r="M424" s="31">
        <v>3.6367500000000001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732.8</v>
      </c>
      <c r="D425" s="40">
        <v>746.33333333333337</v>
      </c>
      <c r="E425" s="40">
        <v>703.4666666666667</v>
      </c>
      <c r="F425" s="40">
        <v>674.13333333333333</v>
      </c>
      <c r="G425" s="40">
        <v>631.26666666666665</v>
      </c>
      <c r="H425" s="40">
        <v>775.66666666666674</v>
      </c>
      <c r="I425" s="40">
        <v>818.5333333333333</v>
      </c>
      <c r="J425" s="40">
        <v>847.86666666666679</v>
      </c>
      <c r="K425" s="31">
        <v>789.2</v>
      </c>
      <c r="L425" s="31">
        <v>717</v>
      </c>
      <c r="M425" s="31">
        <v>44.587789999999998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739.8</v>
      </c>
      <c r="D426" s="40">
        <v>745.88333333333321</v>
      </c>
      <c r="E426" s="40">
        <v>717.86666666666645</v>
      </c>
      <c r="F426" s="40">
        <v>695.93333333333328</v>
      </c>
      <c r="G426" s="40">
        <v>667.91666666666652</v>
      </c>
      <c r="H426" s="40">
        <v>767.81666666666638</v>
      </c>
      <c r="I426" s="40">
        <v>795.83333333333326</v>
      </c>
      <c r="J426" s="40">
        <v>817.76666666666631</v>
      </c>
      <c r="K426" s="31">
        <v>773.9</v>
      </c>
      <c r="L426" s="31">
        <v>723.95</v>
      </c>
      <c r="M426" s="31">
        <v>3.8248099999999998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431.15</v>
      </c>
      <c r="D427" s="40">
        <v>433.2166666666667</v>
      </c>
      <c r="E427" s="40">
        <v>426.93333333333339</v>
      </c>
      <c r="F427" s="40">
        <v>422.7166666666667</v>
      </c>
      <c r="G427" s="40">
        <v>416.43333333333339</v>
      </c>
      <c r="H427" s="40">
        <v>437.43333333333339</v>
      </c>
      <c r="I427" s="40">
        <v>443.7166666666667</v>
      </c>
      <c r="J427" s="40">
        <v>447.93333333333339</v>
      </c>
      <c r="K427" s="31">
        <v>439.5</v>
      </c>
      <c r="L427" s="31">
        <v>429</v>
      </c>
      <c r="M427" s="31">
        <v>5.5047800000000002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285.3</v>
      </c>
      <c r="D428" s="40">
        <v>286.33333333333337</v>
      </c>
      <c r="E428" s="40">
        <v>281.06666666666672</v>
      </c>
      <c r="F428" s="40">
        <v>276.83333333333337</v>
      </c>
      <c r="G428" s="40">
        <v>271.56666666666672</v>
      </c>
      <c r="H428" s="40">
        <v>290.56666666666672</v>
      </c>
      <c r="I428" s="40">
        <v>295.83333333333337</v>
      </c>
      <c r="J428" s="40">
        <v>300.06666666666672</v>
      </c>
      <c r="K428" s="31">
        <v>291.60000000000002</v>
      </c>
      <c r="L428" s="31">
        <v>282.10000000000002</v>
      </c>
      <c r="M428" s="31">
        <v>16.76435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785.2</v>
      </c>
      <c r="D429" s="40">
        <v>787.73333333333323</v>
      </c>
      <c r="E429" s="40">
        <v>779.01666666666642</v>
      </c>
      <c r="F429" s="40">
        <v>772.83333333333314</v>
      </c>
      <c r="G429" s="40">
        <v>764.11666666666633</v>
      </c>
      <c r="H429" s="40">
        <v>793.91666666666652</v>
      </c>
      <c r="I429" s="40">
        <v>802.63333333333344</v>
      </c>
      <c r="J429" s="40">
        <v>808.81666666666661</v>
      </c>
      <c r="K429" s="31">
        <v>796.45</v>
      </c>
      <c r="L429" s="31">
        <v>781.55</v>
      </c>
      <c r="M429" s="31">
        <v>40.643239999999999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542.15</v>
      </c>
      <c r="D430" s="40">
        <v>546.55000000000007</v>
      </c>
      <c r="E430" s="40">
        <v>536.10000000000014</v>
      </c>
      <c r="F430" s="40">
        <v>530.05000000000007</v>
      </c>
      <c r="G430" s="40">
        <v>519.60000000000014</v>
      </c>
      <c r="H430" s="40">
        <v>552.60000000000014</v>
      </c>
      <c r="I430" s="40">
        <v>563.05000000000018</v>
      </c>
      <c r="J430" s="40">
        <v>569.10000000000014</v>
      </c>
      <c r="K430" s="31">
        <v>557</v>
      </c>
      <c r="L430" s="31">
        <v>540.5</v>
      </c>
      <c r="M430" s="31">
        <v>9.7991799999999998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3693.3</v>
      </c>
      <c r="D431" s="40">
        <v>3683.6666666666665</v>
      </c>
      <c r="E431" s="40">
        <v>3655.6333333333332</v>
      </c>
      <c r="F431" s="40">
        <v>3617.9666666666667</v>
      </c>
      <c r="G431" s="40">
        <v>3589.9333333333334</v>
      </c>
      <c r="H431" s="40">
        <v>3721.333333333333</v>
      </c>
      <c r="I431" s="40">
        <v>3749.3666666666668</v>
      </c>
      <c r="J431" s="40">
        <v>3787.0333333333328</v>
      </c>
      <c r="K431" s="31">
        <v>3711.7</v>
      </c>
      <c r="L431" s="31">
        <v>3646</v>
      </c>
      <c r="M431" s="31">
        <v>8.1689999999999999E-2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2632.9</v>
      </c>
      <c r="D432" s="40">
        <v>2625.1666666666665</v>
      </c>
      <c r="E432" s="40">
        <v>2612.833333333333</v>
      </c>
      <c r="F432" s="40">
        <v>2592.7666666666664</v>
      </c>
      <c r="G432" s="40">
        <v>2580.4333333333329</v>
      </c>
      <c r="H432" s="40">
        <v>2645.2333333333331</v>
      </c>
      <c r="I432" s="40">
        <v>2657.5666666666662</v>
      </c>
      <c r="J432" s="40">
        <v>2677.6333333333332</v>
      </c>
      <c r="K432" s="31">
        <v>2637.5</v>
      </c>
      <c r="L432" s="31">
        <v>2605.1</v>
      </c>
      <c r="M432" s="31">
        <v>9.9650000000000002E-2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783.95</v>
      </c>
      <c r="D433" s="40">
        <v>789.81666666666661</v>
      </c>
      <c r="E433" s="40">
        <v>770.63333333333321</v>
      </c>
      <c r="F433" s="40">
        <v>757.31666666666661</v>
      </c>
      <c r="G433" s="40">
        <v>738.13333333333321</v>
      </c>
      <c r="H433" s="40">
        <v>803.13333333333321</v>
      </c>
      <c r="I433" s="40">
        <v>822.31666666666661</v>
      </c>
      <c r="J433" s="40">
        <v>835.63333333333321</v>
      </c>
      <c r="K433" s="31">
        <v>809</v>
      </c>
      <c r="L433" s="31">
        <v>776.5</v>
      </c>
      <c r="M433" s="31">
        <v>2.63611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400.7</v>
      </c>
      <c r="D434" s="40">
        <v>401.48333333333335</v>
      </c>
      <c r="E434" s="40">
        <v>394.7166666666667</v>
      </c>
      <c r="F434" s="40">
        <v>388.73333333333335</v>
      </c>
      <c r="G434" s="40">
        <v>381.9666666666667</v>
      </c>
      <c r="H434" s="40">
        <v>407.4666666666667</v>
      </c>
      <c r="I434" s="40">
        <v>414.23333333333335</v>
      </c>
      <c r="J434" s="40">
        <v>420.2166666666667</v>
      </c>
      <c r="K434" s="31">
        <v>408.25</v>
      </c>
      <c r="L434" s="31">
        <v>395.5</v>
      </c>
      <c r="M434" s="31">
        <v>8.6362400000000008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328.6</v>
      </c>
      <c r="D435" s="40">
        <v>329.76666666666665</v>
      </c>
      <c r="E435" s="40">
        <v>324.83333333333331</v>
      </c>
      <c r="F435" s="40">
        <v>321.06666666666666</v>
      </c>
      <c r="G435" s="40">
        <v>316.13333333333333</v>
      </c>
      <c r="H435" s="40">
        <v>333.5333333333333</v>
      </c>
      <c r="I435" s="40">
        <v>338.4666666666667</v>
      </c>
      <c r="J435" s="40">
        <v>342.23333333333329</v>
      </c>
      <c r="K435" s="31">
        <v>334.7</v>
      </c>
      <c r="L435" s="31">
        <v>326</v>
      </c>
      <c r="M435" s="31">
        <v>1.1996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2116.15</v>
      </c>
      <c r="D436" s="40">
        <v>2124.6666666666665</v>
      </c>
      <c r="E436" s="40">
        <v>2091.4833333333331</v>
      </c>
      <c r="F436" s="40">
        <v>2066.8166666666666</v>
      </c>
      <c r="G436" s="40">
        <v>2033.6333333333332</v>
      </c>
      <c r="H436" s="40">
        <v>2149.333333333333</v>
      </c>
      <c r="I436" s="40">
        <v>2182.5166666666664</v>
      </c>
      <c r="J436" s="40">
        <v>2207.1833333333329</v>
      </c>
      <c r="K436" s="31">
        <v>2157.85</v>
      </c>
      <c r="L436" s="31">
        <v>2100</v>
      </c>
      <c r="M436" s="31">
        <v>0.88309000000000004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689.05</v>
      </c>
      <c r="D437" s="40">
        <v>690.35</v>
      </c>
      <c r="E437" s="40">
        <v>670.7</v>
      </c>
      <c r="F437" s="40">
        <v>652.35</v>
      </c>
      <c r="G437" s="40">
        <v>632.70000000000005</v>
      </c>
      <c r="H437" s="40">
        <v>708.7</v>
      </c>
      <c r="I437" s="40">
        <v>728.34999999999991</v>
      </c>
      <c r="J437" s="40">
        <v>746.7</v>
      </c>
      <c r="K437" s="31">
        <v>710</v>
      </c>
      <c r="L437" s="31">
        <v>672</v>
      </c>
      <c r="M437" s="31">
        <v>0.28910000000000002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579.04999999999995</v>
      </c>
      <c r="D438" s="40">
        <v>571.88333333333333</v>
      </c>
      <c r="E438" s="40">
        <v>553.76666666666665</v>
      </c>
      <c r="F438" s="40">
        <v>528.48333333333335</v>
      </c>
      <c r="G438" s="40">
        <v>510.36666666666667</v>
      </c>
      <c r="H438" s="40">
        <v>597.16666666666663</v>
      </c>
      <c r="I438" s="40">
        <v>615.28333333333319</v>
      </c>
      <c r="J438" s="40">
        <v>640.56666666666661</v>
      </c>
      <c r="K438" s="31">
        <v>590</v>
      </c>
      <c r="L438" s="31">
        <v>546.6</v>
      </c>
      <c r="M438" s="31">
        <v>9.7490000000000006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6.8</v>
      </c>
      <c r="D439" s="40">
        <v>6.833333333333333</v>
      </c>
      <c r="E439" s="40">
        <v>6.6666666666666661</v>
      </c>
      <c r="F439" s="40">
        <v>6.5333333333333332</v>
      </c>
      <c r="G439" s="40">
        <v>6.3666666666666663</v>
      </c>
      <c r="H439" s="40">
        <v>6.9666666666666659</v>
      </c>
      <c r="I439" s="40">
        <v>7.133333333333332</v>
      </c>
      <c r="J439" s="40">
        <v>7.2666666666666657</v>
      </c>
      <c r="K439" s="31">
        <v>7</v>
      </c>
      <c r="L439" s="31">
        <v>6.7</v>
      </c>
      <c r="M439" s="31">
        <v>393.43481000000003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135.80000000000001</v>
      </c>
      <c r="D440" s="40">
        <v>135.36666666666667</v>
      </c>
      <c r="E440" s="40">
        <v>133.03333333333336</v>
      </c>
      <c r="F440" s="40">
        <v>130.26666666666668</v>
      </c>
      <c r="G440" s="40">
        <v>127.93333333333337</v>
      </c>
      <c r="H440" s="40">
        <v>138.13333333333335</v>
      </c>
      <c r="I440" s="40">
        <v>140.46666666666667</v>
      </c>
      <c r="J440" s="40">
        <v>143.23333333333335</v>
      </c>
      <c r="K440" s="31">
        <v>137.69999999999999</v>
      </c>
      <c r="L440" s="31">
        <v>132.6</v>
      </c>
      <c r="M440" s="31">
        <v>4.0165800000000003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943.9</v>
      </c>
      <c r="D441" s="40">
        <v>942.80000000000007</v>
      </c>
      <c r="E441" s="40">
        <v>937.70000000000016</v>
      </c>
      <c r="F441" s="40">
        <v>931.50000000000011</v>
      </c>
      <c r="G441" s="40">
        <v>926.4000000000002</v>
      </c>
      <c r="H441" s="40">
        <v>949.00000000000011</v>
      </c>
      <c r="I441" s="40">
        <v>954.1</v>
      </c>
      <c r="J441" s="40">
        <v>960.30000000000007</v>
      </c>
      <c r="K441" s="31">
        <v>947.9</v>
      </c>
      <c r="L441" s="31">
        <v>936.6</v>
      </c>
      <c r="M441" s="31">
        <v>0.46904000000000001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619.35</v>
      </c>
      <c r="D442" s="40">
        <v>620.21666666666658</v>
      </c>
      <c r="E442" s="40">
        <v>614.43333333333317</v>
      </c>
      <c r="F442" s="40">
        <v>609.51666666666654</v>
      </c>
      <c r="G442" s="40">
        <v>603.73333333333312</v>
      </c>
      <c r="H442" s="40">
        <v>625.13333333333321</v>
      </c>
      <c r="I442" s="40">
        <v>630.91666666666674</v>
      </c>
      <c r="J442" s="40">
        <v>635.83333333333326</v>
      </c>
      <c r="K442" s="31">
        <v>626</v>
      </c>
      <c r="L442" s="31">
        <v>615.29999999999995</v>
      </c>
      <c r="M442" s="31">
        <v>1.3133699999999999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1463.2</v>
      </c>
      <c r="D443" s="40">
        <v>1468.2</v>
      </c>
      <c r="E443" s="40">
        <v>1452.5500000000002</v>
      </c>
      <c r="F443" s="40">
        <v>1441.9</v>
      </c>
      <c r="G443" s="40">
        <v>1426.2500000000002</v>
      </c>
      <c r="H443" s="40">
        <v>1478.8500000000001</v>
      </c>
      <c r="I443" s="40">
        <v>1494.5000000000002</v>
      </c>
      <c r="J443" s="40">
        <v>1505.15</v>
      </c>
      <c r="K443" s="31">
        <v>1483.85</v>
      </c>
      <c r="L443" s="31">
        <v>1457.55</v>
      </c>
      <c r="M443" s="31">
        <v>0.26063999999999998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578.45000000000005</v>
      </c>
      <c r="D444" s="40">
        <v>582.4</v>
      </c>
      <c r="E444" s="40">
        <v>569.79999999999995</v>
      </c>
      <c r="F444" s="40">
        <v>561.15</v>
      </c>
      <c r="G444" s="40">
        <v>548.54999999999995</v>
      </c>
      <c r="H444" s="40">
        <v>591.04999999999995</v>
      </c>
      <c r="I444" s="40">
        <v>603.65000000000009</v>
      </c>
      <c r="J444" s="40">
        <v>612.29999999999995</v>
      </c>
      <c r="K444" s="31">
        <v>595</v>
      </c>
      <c r="L444" s="31">
        <v>573.75</v>
      </c>
      <c r="M444" s="31">
        <v>0.18712000000000001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8664.6</v>
      </c>
      <c r="D445" s="40">
        <v>8663.1999999999989</v>
      </c>
      <c r="E445" s="40">
        <v>8601.3999999999978</v>
      </c>
      <c r="F445" s="40">
        <v>8538.1999999999989</v>
      </c>
      <c r="G445" s="40">
        <v>8476.3999999999978</v>
      </c>
      <c r="H445" s="40">
        <v>8726.3999999999978</v>
      </c>
      <c r="I445" s="40">
        <v>8788.1999999999971</v>
      </c>
      <c r="J445" s="40">
        <v>8851.3999999999978</v>
      </c>
      <c r="K445" s="31">
        <v>8725</v>
      </c>
      <c r="L445" s="31">
        <v>8600</v>
      </c>
      <c r="M445" s="31">
        <v>5.5E-2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36.75</v>
      </c>
      <c r="D446" s="40">
        <v>36.916666666666664</v>
      </c>
      <c r="E446" s="40">
        <v>36.333333333333329</v>
      </c>
      <c r="F446" s="40">
        <v>35.916666666666664</v>
      </c>
      <c r="G446" s="40">
        <v>35.333333333333329</v>
      </c>
      <c r="H446" s="40">
        <v>37.333333333333329</v>
      </c>
      <c r="I446" s="40">
        <v>37.916666666666657</v>
      </c>
      <c r="J446" s="40">
        <v>38.333333333333329</v>
      </c>
      <c r="K446" s="31">
        <v>37.5</v>
      </c>
      <c r="L446" s="31">
        <v>36.5</v>
      </c>
      <c r="M446" s="31">
        <v>39.261189999999999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569.95000000000005</v>
      </c>
      <c r="D447" s="40">
        <v>572.18333333333328</v>
      </c>
      <c r="E447" s="40">
        <v>565.46666666666658</v>
      </c>
      <c r="F447" s="40">
        <v>560.98333333333335</v>
      </c>
      <c r="G447" s="40">
        <v>554.26666666666665</v>
      </c>
      <c r="H447" s="40">
        <v>576.66666666666652</v>
      </c>
      <c r="I447" s="40">
        <v>583.38333333333321</v>
      </c>
      <c r="J447" s="40">
        <v>587.86666666666645</v>
      </c>
      <c r="K447" s="31">
        <v>578.9</v>
      </c>
      <c r="L447" s="31">
        <v>567.70000000000005</v>
      </c>
      <c r="M447" s="31">
        <v>16.092749999999999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921</v>
      </c>
      <c r="D448" s="40">
        <v>925.33333333333337</v>
      </c>
      <c r="E448" s="40">
        <v>910.66666666666674</v>
      </c>
      <c r="F448" s="40">
        <v>900.33333333333337</v>
      </c>
      <c r="G448" s="40">
        <v>885.66666666666674</v>
      </c>
      <c r="H448" s="40">
        <v>935.66666666666674</v>
      </c>
      <c r="I448" s="40">
        <v>950.33333333333348</v>
      </c>
      <c r="J448" s="40">
        <v>960.66666666666674</v>
      </c>
      <c r="K448" s="31">
        <v>940</v>
      </c>
      <c r="L448" s="31">
        <v>915</v>
      </c>
      <c r="M448" s="31">
        <v>0.45912999999999998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17879.650000000001</v>
      </c>
      <c r="D449" s="40">
        <v>17990.016666666666</v>
      </c>
      <c r="E449" s="40">
        <v>17580.033333333333</v>
      </c>
      <c r="F449" s="40">
        <v>17280.416666666668</v>
      </c>
      <c r="G449" s="40">
        <v>16870.433333333334</v>
      </c>
      <c r="H449" s="40">
        <v>18289.633333333331</v>
      </c>
      <c r="I449" s="40">
        <v>18699.616666666661</v>
      </c>
      <c r="J449" s="40">
        <v>18999.23333333333</v>
      </c>
      <c r="K449" s="31">
        <v>18400</v>
      </c>
      <c r="L449" s="31">
        <v>17690.400000000001</v>
      </c>
      <c r="M449" s="31">
        <v>1.5350000000000001E-2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823.65</v>
      </c>
      <c r="D450" s="40">
        <v>823.45000000000016</v>
      </c>
      <c r="E450" s="40">
        <v>802.90000000000032</v>
      </c>
      <c r="F450" s="40">
        <v>782.1500000000002</v>
      </c>
      <c r="G450" s="40">
        <v>761.60000000000036</v>
      </c>
      <c r="H450" s="40">
        <v>844.20000000000027</v>
      </c>
      <c r="I450" s="40">
        <v>864.75000000000023</v>
      </c>
      <c r="J450" s="40">
        <v>885.50000000000023</v>
      </c>
      <c r="K450" s="31">
        <v>844</v>
      </c>
      <c r="L450" s="31">
        <v>802.7</v>
      </c>
      <c r="M450" s="31">
        <v>237.25308000000001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212.2</v>
      </c>
      <c r="D451" s="40">
        <v>211.9</v>
      </c>
      <c r="E451" s="40">
        <v>209.3</v>
      </c>
      <c r="F451" s="40">
        <v>206.4</v>
      </c>
      <c r="G451" s="40">
        <v>203.8</v>
      </c>
      <c r="H451" s="40">
        <v>214.8</v>
      </c>
      <c r="I451" s="40">
        <v>217.39999999999998</v>
      </c>
      <c r="J451" s="40">
        <v>220.3</v>
      </c>
      <c r="K451" s="31">
        <v>214.5</v>
      </c>
      <c r="L451" s="31">
        <v>209</v>
      </c>
      <c r="M451" s="31">
        <v>39.191839999999999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1482.35</v>
      </c>
      <c r="D452" s="40">
        <v>1490.2333333333333</v>
      </c>
      <c r="E452" s="40">
        <v>1468.1166666666668</v>
      </c>
      <c r="F452" s="40">
        <v>1453.8833333333334</v>
      </c>
      <c r="G452" s="40">
        <v>1431.7666666666669</v>
      </c>
      <c r="H452" s="40">
        <v>1504.4666666666667</v>
      </c>
      <c r="I452" s="40">
        <v>1526.583333333333</v>
      </c>
      <c r="J452" s="40">
        <v>1540.8166666666666</v>
      </c>
      <c r="K452" s="31">
        <v>1512.35</v>
      </c>
      <c r="L452" s="31">
        <v>1476</v>
      </c>
      <c r="M452" s="31">
        <v>3.0161500000000001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3309.8</v>
      </c>
      <c r="D453" s="40">
        <v>3299.6</v>
      </c>
      <c r="E453" s="40">
        <v>3275.2</v>
      </c>
      <c r="F453" s="40">
        <v>3240.6</v>
      </c>
      <c r="G453" s="40">
        <v>3216.2</v>
      </c>
      <c r="H453" s="40">
        <v>3334.2</v>
      </c>
      <c r="I453" s="40">
        <v>3358.6000000000004</v>
      </c>
      <c r="J453" s="40">
        <v>3393.2</v>
      </c>
      <c r="K453" s="31">
        <v>3324</v>
      </c>
      <c r="L453" s="31">
        <v>3265</v>
      </c>
      <c r="M453" s="31">
        <v>22.92362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781.35</v>
      </c>
      <c r="D454" s="40">
        <v>783.9</v>
      </c>
      <c r="E454" s="40">
        <v>769.44999999999993</v>
      </c>
      <c r="F454" s="40">
        <v>757.55</v>
      </c>
      <c r="G454" s="40">
        <v>743.09999999999991</v>
      </c>
      <c r="H454" s="40">
        <v>795.8</v>
      </c>
      <c r="I454" s="40">
        <v>810.25</v>
      </c>
      <c r="J454" s="40">
        <v>822.15</v>
      </c>
      <c r="K454" s="31">
        <v>798.35</v>
      </c>
      <c r="L454" s="31">
        <v>772</v>
      </c>
      <c r="M454" s="31">
        <v>78.497349999999997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4229.45</v>
      </c>
      <c r="D455" s="40">
        <v>4237.8166666666666</v>
      </c>
      <c r="E455" s="40">
        <v>4211.6333333333332</v>
      </c>
      <c r="F455" s="40">
        <v>4193.8166666666666</v>
      </c>
      <c r="G455" s="40">
        <v>4167.6333333333332</v>
      </c>
      <c r="H455" s="40">
        <v>4255.6333333333332</v>
      </c>
      <c r="I455" s="40">
        <v>4281.8166666666657</v>
      </c>
      <c r="J455" s="40">
        <v>4299.6333333333332</v>
      </c>
      <c r="K455" s="31">
        <v>4264</v>
      </c>
      <c r="L455" s="31">
        <v>4220</v>
      </c>
      <c r="M455" s="31">
        <v>0.59697999999999996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1278.6500000000001</v>
      </c>
      <c r="D456" s="40">
        <v>1245.2</v>
      </c>
      <c r="E456" s="40">
        <v>1185.4000000000001</v>
      </c>
      <c r="F456" s="40">
        <v>1092.1500000000001</v>
      </c>
      <c r="G456" s="40">
        <v>1032.3500000000001</v>
      </c>
      <c r="H456" s="40">
        <v>1338.45</v>
      </c>
      <c r="I456" s="40">
        <v>1398.2499999999998</v>
      </c>
      <c r="J456" s="40">
        <v>1491.5</v>
      </c>
      <c r="K456" s="31">
        <v>1305</v>
      </c>
      <c r="L456" s="31">
        <v>1151.95</v>
      </c>
      <c r="M456" s="31">
        <v>10.15447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142.1</v>
      </c>
      <c r="D457" s="40">
        <v>141.65</v>
      </c>
      <c r="E457" s="40">
        <v>140.30000000000001</v>
      </c>
      <c r="F457" s="40">
        <v>138.5</v>
      </c>
      <c r="G457" s="40">
        <v>137.15</v>
      </c>
      <c r="H457" s="40">
        <v>143.45000000000002</v>
      </c>
      <c r="I457" s="40">
        <v>144.79999999999998</v>
      </c>
      <c r="J457" s="40">
        <v>146.60000000000002</v>
      </c>
      <c r="K457" s="31">
        <v>143</v>
      </c>
      <c r="L457" s="31">
        <v>139.85</v>
      </c>
      <c r="M457" s="31">
        <v>12.42844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300.05</v>
      </c>
      <c r="D458" s="40">
        <v>300.36666666666667</v>
      </c>
      <c r="E458" s="40">
        <v>297.33333333333337</v>
      </c>
      <c r="F458" s="40">
        <v>294.61666666666667</v>
      </c>
      <c r="G458" s="40">
        <v>291.58333333333337</v>
      </c>
      <c r="H458" s="40">
        <v>303.08333333333337</v>
      </c>
      <c r="I458" s="40">
        <v>306.11666666666667</v>
      </c>
      <c r="J458" s="40">
        <v>308.83333333333337</v>
      </c>
      <c r="K458" s="31">
        <v>303.39999999999998</v>
      </c>
      <c r="L458" s="31">
        <v>297.64999999999998</v>
      </c>
      <c r="M458" s="31">
        <v>160.01898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135.15</v>
      </c>
      <c r="D459" s="40">
        <v>135.41666666666669</v>
      </c>
      <c r="E459" s="40">
        <v>134.03333333333336</v>
      </c>
      <c r="F459" s="40">
        <v>132.91666666666669</v>
      </c>
      <c r="G459" s="40">
        <v>131.53333333333336</v>
      </c>
      <c r="H459" s="40">
        <v>136.53333333333336</v>
      </c>
      <c r="I459" s="40">
        <v>137.91666666666669</v>
      </c>
      <c r="J459" s="40">
        <v>139.03333333333336</v>
      </c>
      <c r="K459" s="31">
        <v>136.80000000000001</v>
      </c>
      <c r="L459" s="31">
        <v>134.30000000000001</v>
      </c>
      <c r="M459" s="31">
        <v>477.43493000000001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1428.85</v>
      </c>
      <c r="D460" s="40">
        <v>1437.2833333333335</v>
      </c>
      <c r="E460" s="40">
        <v>1417.5666666666671</v>
      </c>
      <c r="F460" s="40">
        <v>1406.2833333333335</v>
      </c>
      <c r="G460" s="40">
        <v>1386.5666666666671</v>
      </c>
      <c r="H460" s="40">
        <v>1448.5666666666671</v>
      </c>
      <c r="I460" s="40">
        <v>1468.2833333333338</v>
      </c>
      <c r="J460" s="40">
        <v>1479.5666666666671</v>
      </c>
      <c r="K460" s="31">
        <v>1457</v>
      </c>
      <c r="L460" s="31">
        <v>1426</v>
      </c>
      <c r="M460" s="31">
        <v>96.740250000000003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3953.5</v>
      </c>
      <c r="D461" s="40">
        <v>3985.4166666666665</v>
      </c>
      <c r="E461" s="40">
        <v>3908.083333333333</v>
      </c>
      <c r="F461" s="40">
        <v>3862.6666666666665</v>
      </c>
      <c r="G461" s="40">
        <v>3785.333333333333</v>
      </c>
      <c r="H461" s="40">
        <v>4030.833333333333</v>
      </c>
      <c r="I461" s="40">
        <v>4108.1666666666661</v>
      </c>
      <c r="J461" s="40">
        <v>4153.583333333333</v>
      </c>
      <c r="K461" s="31">
        <v>4062.75</v>
      </c>
      <c r="L461" s="31">
        <v>3940</v>
      </c>
      <c r="M461" s="31">
        <v>9.2429999999999998E-2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1264.5999999999999</v>
      </c>
      <c r="D462" s="40">
        <v>1260.2166666666665</v>
      </c>
      <c r="E462" s="40">
        <v>1247.4333333333329</v>
      </c>
      <c r="F462" s="40">
        <v>1230.2666666666664</v>
      </c>
      <c r="G462" s="40">
        <v>1217.4833333333329</v>
      </c>
      <c r="H462" s="40">
        <v>1277.383333333333</v>
      </c>
      <c r="I462" s="40">
        <v>1290.1666666666663</v>
      </c>
      <c r="J462" s="40">
        <v>1307.333333333333</v>
      </c>
      <c r="K462" s="31">
        <v>1273</v>
      </c>
      <c r="L462" s="31">
        <v>1243.05</v>
      </c>
      <c r="M462" s="31">
        <v>38.94726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156.05000000000001</v>
      </c>
      <c r="D463" s="40">
        <v>156.48333333333335</v>
      </c>
      <c r="E463" s="40">
        <v>154.9666666666667</v>
      </c>
      <c r="F463" s="40">
        <v>153.88333333333335</v>
      </c>
      <c r="G463" s="40">
        <v>152.3666666666667</v>
      </c>
      <c r="H463" s="40">
        <v>157.56666666666669</v>
      </c>
      <c r="I463" s="40">
        <v>159.08333333333334</v>
      </c>
      <c r="J463" s="40">
        <v>160.16666666666669</v>
      </c>
      <c r="K463" s="31">
        <v>158</v>
      </c>
      <c r="L463" s="31">
        <v>155.4</v>
      </c>
      <c r="M463" s="31">
        <v>2.8008099999999998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1049.4000000000001</v>
      </c>
      <c r="D464" s="40">
        <v>1057.7166666666669</v>
      </c>
      <c r="E464" s="40">
        <v>1038.4833333333338</v>
      </c>
      <c r="F464" s="40">
        <v>1027.5666666666668</v>
      </c>
      <c r="G464" s="40">
        <v>1008.3333333333337</v>
      </c>
      <c r="H464" s="40">
        <v>1068.6333333333339</v>
      </c>
      <c r="I464" s="40">
        <v>1087.866666666667</v>
      </c>
      <c r="J464" s="40">
        <v>1098.783333333334</v>
      </c>
      <c r="K464" s="31">
        <v>1076.95</v>
      </c>
      <c r="L464" s="31">
        <v>1046.8</v>
      </c>
      <c r="M464" s="31">
        <v>1.5759000000000001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1377.55</v>
      </c>
      <c r="D465" s="40">
        <v>1386.6333333333332</v>
      </c>
      <c r="E465" s="40">
        <v>1353.3166666666664</v>
      </c>
      <c r="F465" s="40">
        <v>1329.0833333333333</v>
      </c>
      <c r="G465" s="40">
        <v>1295.7666666666664</v>
      </c>
      <c r="H465" s="40">
        <v>1410.8666666666663</v>
      </c>
      <c r="I465" s="40">
        <v>1444.1833333333329</v>
      </c>
      <c r="J465" s="40">
        <v>1468.4166666666663</v>
      </c>
      <c r="K465" s="31">
        <v>1419.95</v>
      </c>
      <c r="L465" s="31">
        <v>1362.4</v>
      </c>
      <c r="M465" s="31">
        <v>0.70942000000000005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1351.2</v>
      </c>
      <c r="D466" s="40">
        <v>1351.3</v>
      </c>
      <c r="E466" s="40">
        <v>1344.8999999999999</v>
      </c>
      <c r="F466" s="40">
        <v>1338.6</v>
      </c>
      <c r="G466" s="40">
        <v>1332.1999999999998</v>
      </c>
      <c r="H466" s="40">
        <v>1357.6</v>
      </c>
      <c r="I466" s="40">
        <v>1364</v>
      </c>
      <c r="J466" s="40">
        <v>1370.3</v>
      </c>
      <c r="K466" s="31">
        <v>1357.7</v>
      </c>
      <c r="L466" s="31">
        <v>1345</v>
      </c>
      <c r="M466" s="31">
        <v>1.32897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1485.95</v>
      </c>
      <c r="D467" s="40">
        <v>1497.9833333333333</v>
      </c>
      <c r="E467" s="40">
        <v>1467.9666666666667</v>
      </c>
      <c r="F467" s="40">
        <v>1449.9833333333333</v>
      </c>
      <c r="G467" s="40">
        <v>1419.9666666666667</v>
      </c>
      <c r="H467" s="40">
        <v>1515.9666666666667</v>
      </c>
      <c r="I467" s="40">
        <v>1545.9833333333336</v>
      </c>
      <c r="J467" s="40">
        <v>1563.9666666666667</v>
      </c>
      <c r="K467" s="31">
        <v>1528</v>
      </c>
      <c r="L467" s="31">
        <v>1480</v>
      </c>
      <c r="M467" s="31">
        <v>0.25172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1787.75</v>
      </c>
      <c r="D468" s="40">
        <v>1787.3666666666668</v>
      </c>
      <c r="E468" s="40">
        <v>1778.3833333333337</v>
      </c>
      <c r="F468" s="40">
        <v>1769.0166666666669</v>
      </c>
      <c r="G468" s="40">
        <v>1760.0333333333338</v>
      </c>
      <c r="H468" s="40">
        <v>1796.7333333333336</v>
      </c>
      <c r="I468" s="40">
        <v>1805.7166666666667</v>
      </c>
      <c r="J468" s="40">
        <v>1815.0833333333335</v>
      </c>
      <c r="K468" s="31">
        <v>1796.35</v>
      </c>
      <c r="L468" s="31">
        <v>1778</v>
      </c>
      <c r="M468" s="31">
        <v>8.7787600000000001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3063.95</v>
      </c>
      <c r="D469" s="40">
        <v>3056.65</v>
      </c>
      <c r="E469" s="40">
        <v>3040.3</v>
      </c>
      <c r="F469" s="40">
        <v>3016.65</v>
      </c>
      <c r="G469" s="40">
        <v>3000.3</v>
      </c>
      <c r="H469" s="40">
        <v>3080.3</v>
      </c>
      <c r="I469" s="40">
        <v>3096.6499999999996</v>
      </c>
      <c r="J469" s="40">
        <v>3120.3</v>
      </c>
      <c r="K469" s="31">
        <v>3073</v>
      </c>
      <c r="L469" s="31">
        <v>3033</v>
      </c>
      <c r="M469" s="31">
        <v>1.1911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475.05</v>
      </c>
      <c r="D470" s="40">
        <v>473.7166666666667</v>
      </c>
      <c r="E470" s="40">
        <v>467.43333333333339</v>
      </c>
      <c r="F470" s="40">
        <v>459.81666666666672</v>
      </c>
      <c r="G470" s="40">
        <v>453.53333333333342</v>
      </c>
      <c r="H470" s="40">
        <v>481.33333333333337</v>
      </c>
      <c r="I470" s="40">
        <v>487.61666666666667</v>
      </c>
      <c r="J470" s="40">
        <v>495.23333333333335</v>
      </c>
      <c r="K470" s="31">
        <v>480</v>
      </c>
      <c r="L470" s="31">
        <v>466.1</v>
      </c>
      <c r="M470" s="31">
        <v>15.61862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919.35</v>
      </c>
      <c r="D471" s="40">
        <v>922.85</v>
      </c>
      <c r="E471" s="40">
        <v>908.75</v>
      </c>
      <c r="F471" s="40">
        <v>898.15</v>
      </c>
      <c r="G471" s="40">
        <v>884.05</v>
      </c>
      <c r="H471" s="40">
        <v>933.45</v>
      </c>
      <c r="I471" s="40">
        <v>947.55000000000018</v>
      </c>
      <c r="J471" s="40">
        <v>958.15000000000009</v>
      </c>
      <c r="K471" s="31">
        <v>936.95</v>
      </c>
      <c r="L471" s="31">
        <v>912.25</v>
      </c>
      <c r="M471" s="31">
        <v>6.3646200000000004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20.350000000000001</v>
      </c>
      <c r="D472" s="40">
        <v>20.599999999999998</v>
      </c>
      <c r="E472" s="40">
        <v>19.749999999999996</v>
      </c>
      <c r="F472" s="40">
        <v>19.149999999999999</v>
      </c>
      <c r="G472" s="40">
        <v>18.299999999999997</v>
      </c>
      <c r="H472" s="40">
        <v>21.199999999999996</v>
      </c>
      <c r="I472" s="40">
        <v>22.049999999999997</v>
      </c>
      <c r="J472" s="40">
        <v>22.649999999999995</v>
      </c>
      <c r="K472" s="31">
        <v>21.45</v>
      </c>
      <c r="L472" s="31">
        <v>20</v>
      </c>
      <c r="M472" s="31">
        <v>261.99569000000002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119.1</v>
      </c>
      <c r="D473" s="40">
        <v>119.63333333333333</v>
      </c>
      <c r="E473" s="40">
        <v>115.66666666666666</v>
      </c>
      <c r="F473" s="40">
        <v>112.23333333333333</v>
      </c>
      <c r="G473" s="40">
        <v>108.26666666666667</v>
      </c>
      <c r="H473" s="40">
        <v>123.06666666666665</v>
      </c>
      <c r="I473" s="40">
        <v>127.03333333333332</v>
      </c>
      <c r="J473" s="40">
        <v>130.46666666666664</v>
      </c>
      <c r="K473" s="31">
        <v>123.6</v>
      </c>
      <c r="L473" s="31">
        <v>116.2</v>
      </c>
      <c r="M473" s="31">
        <v>3.9821599999999999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1173.5</v>
      </c>
      <c r="D474" s="40">
        <v>1182.3166666666666</v>
      </c>
      <c r="E474" s="40">
        <v>1143.1833333333332</v>
      </c>
      <c r="F474" s="40">
        <v>1112.8666666666666</v>
      </c>
      <c r="G474" s="40">
        <v>1073.7333333333331</v>
      </c>
      <c r="H474" s="40">
        <v>1212.6333333333332</v>
      </c>
      <c r="I474" s="40">
        <v>1251.7666666666664</v>
      </c>
      <c r="J474" s="40">
        <v>1282.0833333333333</v>
      </c>
      <c r="K474" s="31">
        <v>1221.45</v>
      </c>
      <c r="L474" s="31">
        <v>1152</v>
      </c>
      <c r="M474" s="31">
        <v>0.88139000000000001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13.35</v>
      </c>
      <c r="D475" s="40">
        <v>13.35</v>
      </c>
      <c r="E475" s="40">
        <v>13.149999999999999</v>
      </c>
      <c r="F475" s="40">
        <v>12.95</v>
      </c>
      <c r="G475" s="40">
        <v>12.749999999999998</v>
      </c>
      <c r="H475" s="40">
        <v>13.549999999999999</v>
      </c>
      <c r="I475" s="40">
        <v>13.749999999999998</v>
      </c>
      <c r="J475" s="40">
        <v>13.95</v>
      </c>
      <c r="K475" s="31">
        <v>13.55</v>
      </c>
      <c r="L475" s="31">
        <v>13.15</v>
      </c>
      <c r="M475" s="31">
        <v>39.790399999999998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564.4</v>
      </c>
      <c r="D476" s="40">
        <v>566.2833333333333</v>
      </c>
      <c r="E476" s="40">
        <v>558.21666666666658</v>
      </c>
      <c r="F476" s="40">
        <v>552.0333333333333</v>
      </c>
      <c r="G476" s="40">
        <v>543.96666666666658</v>
      </c>
      <c r="H476" s="40">
        <v>572.46666666666658</v>
      </c>
      <c r="I476" s="40">
        <v>580.53333333333319</v>
      </c>
      <c r="J476" s="40">
        <v>586.71666666666658</v>
      </c>
      <c r="K476" s="31">
        <v>574.35</v>
      </c>
      <c r="L476" s="31">
        <v>560.1</v>
      </c>
      <c r="M476" s="31">
        <v>2.6237900000000001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777.3</v>
      </c>
      <c r="D477" s="40">
        <v>781.5333333333333</v>
      </c>
      <c r="E477" s="40">
        <v>771.36666666666656</v>
      </c>
      <c r="F477" s="40">
        <v>765.43333333333328</v>
      </c>
      <c r="G477" s="40">
        <v>755.26666666666654</v>
      </c>
      <c r="H477" s="40">
        <v>787.46666666666658</v>
      </c>
      <c r="I477" s="40">
        <v>797.63333333333333</v>
      </c>
      <c r="J477" s="40">
        <v>803.56666666666661</v>
      </c>
      <c r="K477" s="31">
        <v>791.7</v>
      </c>
      <c r="L477" s="31">
        <v>775.6</v>
      </c>
      <c r="M477" s="31">
        <v>17.882110000000001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1014.05</v>
      </c>
      <c r="D478" s="40">
        <v>1021.8166666666666</v>
      </c>
      <c r="E478" s="40">
        <v>997.18333333333317</v>
      </c>
      <c r="F478" s="40">
        <v>980.31666666666661</v>
      </c>
      <c r="G478" s="40">
        <v>955.68333333333317</v>
      </c>
      <c r="H478" s="40">
        <v>1038.6833333333332</v>
      </c>
      <c r="I478" s="40">
        <v>1063.3166666666664</v>
      </c>
      <c r="J478" s="40">
        <v>1080.1833333333332</v>
      </c>
      <c r="K478" s="31">
        <v>1046.45</v>
      </c>
      <c r="L478" s="31">
        <v>1004.95</v>
      </c>
      <c r="M478" s="31">
        <v>3.9240599999999999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222.2</v>
      </c>
      <c r="D479" s="40">
        <v>222.45000000000002</v>
      </c>
      <c r="E479" s="40">
        <v>218.90000000000003</v>
      </c>
      <c r="F479" s="40">
        <v>215.60000000000002</v>
      </c>
      <c r="G479" s="40">
        <v>212.05000000000004</v>
      </c>
      <c r="H479" s="40">
        <v>225.75000000000003</v>
      </c>
      <c r="I479" s="40">
        <v>229.30000000000004</v>
      </c>
      <c r="J479" s="40">
        <v>232.60000000000002</v>
      </c>
      <c r="K479" s="31">
        <v>226</v>
      </c>
      <c r="L479" s="31">
        <v>219.15</v>
      </c>
      <c r="M479" s="31">
        <v>4.2122400000000004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27.35</v>
      </c>
      <c r="D480" s="40">
        <v>27.516666666666666</v>
      </c>
      <c r="E480" s="40">
        <v>27.133333333333333</v>
      </c>
      <c r="F480" s="40">
        <v>26.916666666666668</v>
      </c>
      <c r="G480" s="40">
        <v>26.533333333333335</v>
      </c>
      <c r="H480" s="40">
        <v>27.733333333333331</v>
      </c>
      <c r="I480" s="40">
        <v>28.116666666666664</v>
      </c>
      <c r="J480" s="40">
        <v>28.333333333333329</v>
      </c>
      <c r="K480" s="31">
        <v>27.9</v>
      </c>
      <c r="L480" s="31">
        <v>27.3</v>
      </c>
      <c r="M480" s="31">
        <v>25.336069999999999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7527.65</v>
      </c>
      <c r="D481" s="40">
        <v>7584.5666666666657</v>
      </c>
      <c r="E481" s="40">
        <v>7449.2333333333318</v>
      </c>
      <c r="F481" s="40">
        <v>7370.8166666666657</v>
      </c>
      <c r="G481" s="40">
        <v>7235.4833333333318</v>
      </c>
      <c r="H481" s="40">
        <v>7662.9833333333318</v>
      </c>
      <c r="I481" s="40">
        <v>7798.3166666666657</v>
      </c>
      <c r="J481" s="40">
        <v>7876.7333333333318</v>
      </c>
      <c r="K481" s="31">
        <v>7719.9</v>
      </c>
      <c r="L481" s="31">
        <v>7506.15</v>
      </c>
      <c r="M481" s="31">
        <v>2.50068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35.950000000000003</v>
      </c>
      <c r="D482" s="40">
        <v>36.016666666666666</v>
      </c>
      <c r="E482" s="40">
        <v>35.633333333333333</v>
      </c>
      <c r="F482" s="40">
        <v>35.31666666666667</v>
      </c>
      <c r="G482" s="40">
        <v>34.933333333333337</v>
      </c>
      <c r="H482" s="40">
        <v>36.333333333333329</v>
      </c>
      <c r="I482" s="40">
        <v>36.716666666666654</v>
      </c>
      <c r="J482" s="40">
        <v>37.033333333333324</v>
      </c>
      <c r="K482" s="31">
        <v>36.4</v>
      </c>
      <c r="L482" s="31">
        <v>35.700000000000003</v>
      </c>
      <c r="M482" s="31">
        <v>65.05941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1429.75</v>
      </c>
      <c r="D483" s="40">
        <v>1435.1666666666667</v>
      </c>
      <c r="E483" s="40">
        <v>1421.9333333333334</v>
      </c>
      <c r="F483" s="40">
        <v>1414.1166666666666</v>
      </c>
      <c r="G483" s="40">
        <v>1400.8833333333332</v>
      </c>
      <c r="H483" s="40">
        <v>1442.9833333333336</v>
      </c>
      <c r="I483" s="40">
        <v>1456.2166666666667</v>
      </c>
      <c r="J483" s="40">
        <v>1464.0333333333338</v>
      </c>
      <c r="K483" s="31">
        <v>1448.4</v>
      </c>
      <c r="L483" s="31">
        <v>1427.35</v>
      </c>
      <c r="M483" s="31">
        <v>2.3986700000000001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647.85</v>
      </c>
      <c r="D484" s="40">
        <v>647.7166666666667</v>
      </c>
      <c r="E484" s="40">
        <v>642.83333333333337</v>
      </c>
      <c r="F484" s="40">
        <v>637.81666666666672</v>
      </c>
      <c r="G484" s="40">
        <v>632.93333333333339</v>
      </c>
      <c r="H484" s="40">
        <v>652.73333333333335</v>
      </c>
      <c r="I484" s="40">
        <v>657.61666666666656</v>
      </c>
      <c r="J484" s="40">
        <v>662.63333333333333</v>
      </c>
      <c r="K484" s="31">
        <v>652.6</v>
      </c>
      <c r="L484" s="31">
        <v>642.70000000000005</v>
      </c>
      <c r="M484" s="31">
        <v>6.2265100000000002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249.05</v>
      </c>
      <c r="D485" s="40">
        <v>250.7833333333333</v>
      </c>
      <c r="E485" s="40">
        <v>246.46666666666661</v>
      </c>
      <c r="F485" s="40">
        <v>243.8833333333333</v>
      </c>
      <c r="G485" s="40">
        <v>239.56666666666661</v>
      </c>
      <c r="H485" s="40">
        <v>253.36666666666662</v>
      </c>
      <c r="I485" s="40">
        <v>257.68333333333334</v>
      </c>
      <c r="J485" s="40">
        <v>260.26666666666665</v>
      </c>
      <c r="K485" s="31">
        <v>255.1</v>
      </c>
      <c r="L485" s="31">
        <v>248.2</v>
      </c>
      <c r="M485" s="31">
        <v>16.430910000000001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3759.25</v>
      </c>
      <c r="D486" s="40">
        <v>3723.35</v>
      </c>
      <c r="E486" s="40">
        <v>3596.7</v>
      </c>
      <c r="F486" s="40">
        <v>3434.15</v>
      </c>
      <c r="G486" s="40">
        <v>3307.5</v>
      </c>
      <c r="H486" s="40">
        <v>3885.8999999999996</v>
      </c>
      <c r="I486" s="40">
        <v>4012.55</v>
      </c>
      <c r="J486" s="40">
        <v>4175.0999999999995</v>
      </c>
      <c r="K486" s="31">
        <v>3850</v>
      </c>
      <c r="L486" s="31">
        <v>3560.8</v>
      </c>
      <c r="M486" s="31">
        <v>0.20100999999999999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403.5</v>
      </c>
      <c r="D487" s="40">
        <v>405.34999999999997</v>
      </c>
      <c r="E487" s="40">
        <v>400.34999999999991</v>
      </c>
      <c r="F487" s="40">
        <v>397.19999999999993</v>
      </c>
      <c r="G487" s="40">
        <v>392.19999999999987</v>
      </c>
      <c r="H487" s="40">
        <v>408.49999999999994</v>
      </c>
      <c r="I487" s="40">
        <v>413.50000000000006</v>
      </c>
      <c r="J487" s="40">
        <v>416.65</v>
      </c>
      <c r="K487" s="31">
        <v>410.35</v>
      </c>
      <c r="L487" s="31">
        <v>402.2</v>
      </c>
      <c r="M487" s="31">
        <v>1.20275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3370.5</v>
      </c>
      <c r="D488" s="40">
        <v>3393.5</v>
      </c>
      <c r="E488" s="40">
        <v>3338</v>
      </c>
      <c r="F488" s="40">
        <v>3305.5</v>
      </c>
      <c r="G488" s="40">
        <v>3250</v>
      </c>
      <c r="H488" s="40">
        <v>3426</v>
      </c>
      <c r="I488" s="40">
        <v>3481.5</v>
      </c>
      <c r="J488" s="40">
        <v>3514</v>
      </c>
      <c r="K488" s="31">
        <v>3449</v>
      </c>
      <c r="L488" s="31">
        <v>3361</v>
      </c>
      <c r="M488" s="31">
        <v>5.6309999999999999E-2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784.05</v>
      </c>
      <c r="D489" s="40">
        <v>787.35</v>
      </c>
      <c r="E489" s="40">
        <v>776.7</v>
      </c>
      <c r="F489" s="40">
        <v>769.35</v>
      </c>
      <c r="G489" s="40">
        <v>758.7</v>
      </c>
      <c r="H489" s="40">
        <v>794.7</v>
      </c>
      <c r="I489" s="40">
        <v>805.34999999999991</v>
      </c>
      <c r="J489" s="40">
        <v>812.7</v>
      </c>
      <c r="K489" s="31">
        <v>798</v>
      </c>
      <c r="L489" s="31">
        <v>780</v>
      </c>
      <c r="M489" s="31">
        <v>0.69016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33.5</v>
      </c>
      <c r="D490" s="40">
        <v>34.133333333333333</v>
      </c>
      <c r="E490" s="40">
        <v>32.466666666666669</v>
      </c>
      <c r="F490" s="40">
        <v>31.433333333333337</v>
      </c>
      <c r="G490" s="40">
        <v>29.766666666666673</v>
      </c>
      <c r="H490" s="40">
        <v>35.166666666666664</v>
      </c>
      <c r="I490" s="40">
        <v>36.833333333333336</v>
      </c>
      <c r="J490" s="40">
        <v>37.86666666666666</v>
      </c>
      <c r="K490" s="31">
        <v>35.799999999999997</v>
      </c>
      <c r="L490" s="31">
        <v>33.1</v>
      </c>
      <c r="M490" s="31">
        <v>54.379640000000002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1316.55</v>
      </c>
      <c r="D491" s="40">
        <v>1316.1499999999999</v>
      </c>
      <c r="E491" s="40">
        <v>1300.3999999999996</v>
      </c>
      <c r="F491" s="40">
        <v>1284.2499999999998</v>
      </c>
      <c r="G491" s="40">
        <v>1268.4999999999995</v>
      </c>
      <c r="H491" s="40">
        <v>1332.2999999999997</v>
      </c>
      <c r="I491" s="40">
        <v>1348.0500000000002</v>
      </c>
      <c r="J491" s="40">
        <v>1364.1999999999998</v>
      </c>
      <c r="K491" s="31">
        <v>1331.9</v>
      </c>
      <c r="L491" s="31">
        <v>1300</v>
      </c>
      <c r="M491" s="31">
        <v>0.49053000000000002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1894.6</v>
      </c>
      <c r="D492" s="40">
        <v>1913.6166666666668</v>
      </c>
      <c r="E492" s="40">
        <v>1869.3833333333337</v>
      </c>
      <c r="F492" s="40">
        <v>1844.166666666667</v>
      </c>
      <c r="G492" s="40">
        <v>1799.9333333333338</v>
      </c>
      <c r="H492" s="40">
        <v>1938.8333333333335</v>
      </c>
      <c r="I492" s="40">
        <v>1983.0666666666666</v>
      </c>
      <c r="J492" s="40">
        <v>2008.2833333333333</v>
      </c>
      <c r="K492" s="31">
        <v>1957.85</v>
      </c>
      <c r="L492" s="31">
        <v>1888.4</v>
      </c>
      <c r="M492" s="31">
        <v>0.79381000000000002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333.5</v>
      </c>
      <c r="D493" s="40">
        <v>336.3</v>
      </c>
      <c r="E493" s="40">
        <v>330.15000000000003</v>
      </c>
      <c r="F493" s="40">
        <v>326.8</v>
      </c>
      <c r="G493" s="40">
        <v>320.65000000000003</v>
      </c>
      <c r="H493" s="40">
        <v>339.65000000000003</v>
      </c>
      <c r="I493" s="40">
        <v>345.8</v>
      </c>
      <c r="J493" s="40">
        <v>349.15000000000003</v>
      </c>
      <c r="K493" s="31">
        <v>342.45</v>
      </c>
      <c r="L493" s="31">
        <v>332.95</v>
      </c>
      <c r="M493" s="31">
        <v>3.03871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773.1</v>
      </c>
      <c r="D494" s="40">
        <v>777.71666666666658</v>
      </c>
      <c r="E494" s="40">
        <v>766.43333333333317</v>
      </c>
      <c r="F494" s="40">
        <v>759.76666666666654</v>
      </c>
      <c r="G494" s="40">
        <v>748.48333333333312</v>
      </c>
      <c r="H494" s="40">
        <v>784.38333333333321</v>
      </c>
      <c r="I494" s="40">
        <v>795.66666666666674</v>
      </c>
      <c r="J494" s="40">
        <v>802.33333333333326</v>
      </c>
      <c r="K494" s="31">
        <v>789</v>
      </c>
      <c r="L494" s="31">
        <v>771.05</v>
      </c>
      <c r="M494" s="31">
        <v>1.6128800000000001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314.14999999999998</v>
      </c>
      <c r="D495" s="40">
        <v>313.96666666666664</v>
      </c>
      <c r="E495" s="40">
        <v>311.18333333333328</v>
      </c>
      <c r="F495" s="40">
        <v>308.21666666666664</v>
      </c>
      <c r="G495" s="40">
        <v>305.43333333333328</v>
      </c>
      <c r="H495" s="40">
        <v>316.93333333333328</v>
      </c>
      <c r="I495" s="40">
        <v>319.7166666666667</v>
      </c>
      <c r="J495" s="40">
        <v>322.68333333333328</v>
      </c>
      <c r="K495" s="31">
        <v>316.75</v>
      </c>
      <c r="L495" s="31">
        <v>311</v>
      </c>
      <c r="M495" s="31">
        <v>80.836290000000005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3047</v>
      </c>
      <c r="D496" s="40">
        <v>3088.25</v>
      </c>
      <c r="E496" s="40">
        <v>2991.05</v>
      </c>
      <c r="F496" s="40">
        <v>2935.1000000000004</v>
      </c>
      <c r="G496" s="40">
        <v>2837.9000000000005</v>
      </c>
      <c r="H496" s="40">
        <v>3144.2</v>
      </c>
      <c r="I496" s="40">
        <v>3241.3999999999996</v>
      </c>
      <c r="J496" s="40">
        <v>3297.3499999999995</v>
      </c>
      <c r="K496" s="31">
        <v>3185.45</v>
      </c>
      <c r="L496" s="31">
        <v>3032.3</v>
      </c>
      <c r="M496" s="31">
        <v>0.96477999999999997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1959</v>
      </c>
      <c r="D497" s="40">
        <v>1959.4166666666667</v>
      </c>
      <c r="E497" s="40">
        <v>1945.0333333333335</v>
      </c>
      <c r="F497" s="40">
        <v>1931.0666666666668</v>
      </c>
      <c r="G497" s="40">
        <v>1916.6833333333336</v>
      </c>
      <c r="H497" s="40">
        <v>1973.3833333333334</v>
      </c>
      <c r="I497" s="40">
        <v>1987.7666666666667</v>
      </c>
      <c r="J497" s="40">
        <v>2001.7333333333333</v>
      </c>
      <c r="K497" s="31">
        <v>1973.8</v>
      </c>
      <c r="L497" s="31">
        <v>1945.45</v>
      </c>
      <c r="M497" s="31">
        <v>0.25105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7.1</v>
      </c>
      <c r="D498" s="40">
        <v>6.9833333333333334</v>
      </c>
      <c r="E498" s="40">
        <v>6.6166666666666671</v>
      </c>
      <c r="F498" s="40">
        <v>6.1333333333333337</v>
      </c>
      <c r="G498" s="40">
        <v>5.7666666666666675</v>
      </c>
      <c r="H498" s="40">
        <v>7.4666666666666668</v>
      </c>
      <c r="I498" s="40">
        <v>7.8333333333333321</v>
      </c>
      <c r="J498" s="40">
        <v>8.3166666666666664</v>
      </c>
      <c r="K498" s="31">
        <v>7.35</v>
      </c>
      <c r="L498" s="31">
        <v>6.5</v>
      </c>
      <c r="M498" s="31">
        <v>12601.786770000001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1047.9000000000001</v>
      </c>
      <c r="D499" s="40">
        <v>1052.6166666666668</v>
      </c>
      <c r="E499" s="40">
        <v>1031.3333333333335</v>
      </c>
      <c r="F499" s="40">
        <v>1014.7666666666667</v>
      </c>
      <c r="G499" s="40">
        <v>993.48333333333335</v>
      </c>
      <c r="H499" s="40">
        <v>1069.1833333333336</v>
      </c>
      <c r="I499" s="40">
        <v>1090.4666666666669</v>
      </c>
      <c r="J499" s="40">
        <v>1107.0333333333338</v>
      </c>
      <c r="K499" s="31">
        <v>1073.9000000000001</v>
      </c>
      <c r="L499" s="31">
        <v>1036.05</v>
      </c>
      <c r="M499" s="31">
        <v>35.389449999999997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7359.8</v>
      </c>
      <c r="D500" s="40">
        <v>7399.75</v>
      </c>
      <c r="E500" s="40">
        <v>7299.5</v>
      </c>
      <c r="F500" s="40">
        <v>7239.2</v>
      </c>
      <c r="G500" s="40">
        <v>7138.95</v>
      </c>
      <c r="H500" s="40">
        <v>7460.05</v>
      </c>
      <c r="I500" s="40">
        <v>7560.3</v>
      </c>
      <c r="J500" s="40">
        <v>7620.6</v>
      </c>
      <c r="K500" s="31">
        <v>7500</v>
      </c>
      <c r="L500" s="31">
        <v>7339.45</v>
      </c>
      <c r="M500" s="31">
        <v>0.10854999999999999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134.19999999999999</v>
      </c>
      <c r="D501" s="40">
        <v>135.01666666666668</v>
      </c>
      <c r="E501" s="40">
        <v>132.73333333333335</v>
      </c>
      <c r="F501" s="40">
        <v>131.26666666666668</v>
      </c>
      <c r="G501" s="40">
        <v>128.98333333333335</v>
      </c>
      <c r="H501" s="40">
        <v>136.48333333333335</v>
      </c>
      <c r="I501" s="40">
        <v>138.76666666666671</v>
      </c>
      <c r="J501" s="40">
        <v>140.23333333333335</v>
      </c>
      <c r="K501" s="31">
        <v>137.30000000000001</v>
      </c>
      <c r="L501" s="31">
        <v>133.55000000000001</v>
      </c>
      <c r="M501" s="31">
        <v>17.585989999999999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135.19999999999999</v>
      </c>
      <c r="D502" s="40">
        <v>135.21666666666667</v>
      </c>
      <c r="E502" s="40">
        <v>133.03333333333333</v>
      </c>
      <c r="F502" s="40">
        <v>130.86666666666667</v>
      </c>
      <c r="G502" s="40">
        <v>128.68333333333334</v>
      </c>
      <c r="H502" s="40">
        <v>137.38333333333333</v>
      </c>
      <c r="I502" s="40">
        <v>139.56666666666666</v>
      </c>
      <c r="J502" s="40">
        <v>141.73333333333332</v>
      </c>
      <c r="K502" s="31">
        <v>137.4</v>
      </c>
      <c r="L502" s="31">
        <v>133.05000000000001</v>
      </c>
      <c r="M502" s="31">
        <v>12.57494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535.20000000000005</v>
      </c>
      <c r="D503" s="40">
        <v>536.35</v>
      </c>
      <c r="E503" s="40">
        <v>526.25</v>
      </c>
      <c r="F503" s="40">
        <v>517.29999999999995</v>
      </c>
      <c r="G503" s="40">
        <v>507.19999999999993</v>
      </c>
      <c r="H503" s="40">
        <v>545.30000000000007</v>
      </c>
      <c r="I503" s="40">
        <v>555.4000000000002</v>
      </c>
      <c r="J503" s="40">
        <v>564.35000000000014</v>
      </c>
      <c r="K503" s="31">
        <v>546.45000000000005</v>
      </c>
      <c r="L503" s="31">
        <v>527.4</v>
      </c>
      <c r="M503" s="31">
        <v>0.54656000000000005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2139.4</v>
      </c>
      <c r="D504" s="40">
        <v>2150.5166666666669</v>
      </c>
      <c r="E504" s="40">
        <v>2125.8833333333337</v>
      </c>
      <c r="F504" s="40">
        <v>2112.3666666666668</v>
      </c>
      <c r="G504" s="40">
        <v>2087.7333333333336</v>
      </c>
      <c r="H504" s="40">
        <v>2164.0333333333338</v>
      </c>
      <c r="I504" s="40">
        <v>2188.666666666667</v>
      </c>
      <c r="J504" s="40">
        <v>2202.1833333333338</v>
      </c>
      <c r="K504" s="31">
        <v>2175.15</v>
      </c>
      <c r="L504" s="31">
        <v>2137</v>
      </c>
      <c r="M504" s="31">
        <v>0.36782999999999999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598</v>
      </c>
      <c r="D505" s="40">
        <v>600.23333333333335</v>
      </c>
      <c r="E505" s="40">
        <v>594.06666666666672</v>
      </c>
      <c r="F505" s="40">
        <v>590.13333333333333</v>
      </c>
      <c r="G505" s="40">
        <v>583.9666666666667</v>
      </c>
      <c r="H505" s="40">
        <v>604.16666666666674</v>
      </c>
      <c r="I505" s="40">
        <v>610.33333333333326</v>
      </c>
      <c r="J505" s="40">
        <v>614.26666666666677</v>
      </c>
      <c r="K505" s="31">
        <v>606.4</v>
      </c>
      <c r="L505" s="31">
        <v>596.29999999999995</v>
      </c>
      <c r="M505" s="31">
        <v>52.701999999999998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509.3</v>
      </c>
      <c r="D506" s="40">
        <v>510.13333333333338</v>
      </c>
      <c r="E506" s="40">
        <v>505.26666666666677</v>
      </c>
      <c r="F506" s="40">
        <v>501.23333333333341</v>
      </c>
      <c r="G506" s="40">
        <v>496.36666666666679</v>
      </c>
      <c r="H506" s="40">
        <v>514.16666666666674</v>
      </c>
      <c r="I506" s="40">
        <v>519.03333333333342</v>
      </c>
      <c r="J506" s="40">
        <v>523.06666666666672</v>
      </c>
      <c r="K506" s="31">
        <v>515</v>
      </c>
      <c r="L506" s="31">
        <v>506.1</v>
      </c>
      <c r="M506" s="31">
        <v>3.0690200000000001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12.5</v>
      </c>
      <c r="D507" s="40">
        <v>12.549999999999999</v>
      </c>
      <c r="E507" s="40">
        <v>12.349999999999998</v>
      </c>
      <c r="F507" s="40">
        <v>12.2</v>
      </c>
      <c r="G507" s="40">
        <v>11.999999999999998</v>
      </c>
      <c r="H507" s="40">
        <v>12.699999999999998</v>
      </c>
      <c r="I507" s="40">
        <v>12.899999999999997</v>
      </c>
      <c r="J507" s="40">
        <v>13.049999999999997</v>
      </c>
      <c r="K507" s="31">
        <v>12.75</v>
      </c>
      <c r="L507" s="31">
        <v>12.4</v>
      </c>
      <c r="M507" s="31">
        <v>644.13341000000003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196.55</v>
      </c>
      <c r="D508" s="40">
        <v>198.91666666666666</v>
      </c>
      <c r="E508" s="40">
        <v>193.33333333333331</v>
      </c>
      <c r="F508" s="40">
        <v>190.11666666666665</v>
      </c>
      <c r="G508" s="40">
        <v>184.5333333333333</v>
      </c>
      <c r="H508" s="40">
        <v>202.13333333333333</v>
      </c>
      <c r="I508" s="40">
        <v>207.71666666666664</v>
      </c>
      <c r="J508" s="40">
        <v>210.93333333333334</v>
      </c>
      <c r="K508" s="31">
        <v>204.5</v>
      </c>
      <c r="L508" s="31">
        <v>195.7</v>
      </c>
      <c r="M508" s="31">
        <v>108.55956999999999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428.6</v>
      </c>
      <c r="D509" s="40">
        <v>425.16666666666669</v>
      </c>
      <c r="E509" s="40">
        <v>420.33333333333337</v>
      </c>
      <c r="F509" s="40">
        <v>412.06666666666666</v>
      </c>
      <c r="G509" s="40">
        <v>407.23333333333335</v>
      </c>
      <c r="H509" s="40">
        <v>433.43333333333339</v>
      </c>
      <c r="I509" s="40">
        <v>438.26666666666677</v>
      </c>
      <c r="J509" s="40">
        <v>446.53333333333342</v>
      </c>
      <c r="K509" s="31">
        <v>430</v>
      </c>
      <c r="L509" s="31">
        <v>416.9</v>
      </c>
      <c r="M509" s="31">
        <v>10.749610000000001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2235.25</v>
      </c>
      <c r="D510" s="40">
        <v>2246.75</v>
      </c>
      <c r="E510" s="40">
        <v>2213.5</v>
      </c>
      <c r="F510" s="40">
        <v>2191.75</v>
      </c>
      <c r="G510" s="40">
        <v>2158.5</v>
      </c>
      <c r="H510" s="40">
        <v>2268.5</v>
      </c>
      <c r="I510" s="40">
        <v>2301.75</v>
      </c>
      <c r="J510" s="40">
        <v>2323.5</v>
      </c>
      <c r="K510" s="31">
        <v>2280</v>
      </c>
      <c r="L510" s="31">
        <v>2225</v>
      </c>
      <c r="M510" s="31">
        <v>0.17552999999999999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2117.1999999999998</v>
      </c>
      <c r="D511" s="40">
        <v>2119.0666666666666</v>
      </c>
      <c r="E511" s="40">
        <v>2068.1333333333332</v>
      </c>
      <c r="F511" s="40">
        <v>2019.0666666666666</v>
      </c>
      <c r="G511" s="40">
        <v>1968.1333333333332</v>
      </c>
      <c r="H511" s="40">
        <v>2168.1333333333332</v>
      </c>
      <c r="I511" s="40">
        <v>2219.0666666666666</v>
      </c>
      <c r="J511" s="40">
        <v>2268.1333333333332</v>
      </c>
      <c r="K511" s="31">
        <v>2170</v>
      </c>
      <c r="L511" s="31">
        <v>2070</v>
      </c>
      <c r="M511" s="31">
        <v>4.3639999999999998E-2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3" sqref="A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395"/>
      <c r="B5" s="396"/>
      <c r="C5" s="395"/>
      <c r="D5" s="396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397" t="s">
        <v>589</v>
      </c>
      <c r="C7" s="396"/>
      <c r="D7" s="7">
        <f>Main!B10</f>
        <v>44417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44414</v>
      </c>
      <c r="B10" s="32">
        <v>543319</v>
      </c>
      <c r="C10" s="31" t="s">
        <v>934</v>
      </c>
      <c r="D10" s="31" t="s">
        <v>935</v>
      </c>
      <c r="E10" s="31" t="s">
        <v>598</v>
      </c>
      <c r="F10" s="92">
        <v>64000</v>
      </c>
      <c r="G10" s="32">
        <v>12.42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44414</v>
      </c>
      <c r="B11" s="32">
        <v>543319</v>
      </c>
      <c r="C11" s="31" t="s">
        <v>934</v>
      </c>
      <c r="D11" s="31" t="s">
        <v>935</v>
      </c>
      <c r="E11" s="31" t="s">
        <v>599</v>
      </c>
      <c r="F11" s="92">
        <v>168000</v>
      </c>
      <c r="G11" s="32">
        <v>13.14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44414</v>
      </c>
      <c r="B12" s="32">
        <v>543319</v>
      </c>
      <c r="C12" s="31" t="s">
        <v>934</v>
      </c>
      <c r="D12" s="31" t="s">
        <v>979</v>
      </c>
      <c r="E12" s="31" t="s">
        <v>599</v>
      </c>
      <c r="F12" s="92">
        <v>192000</v>
      </c>
      <c r="G12" s="32">
        <v>12.17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44414</v>
      </c>
      <c r="B13" s="32">
        <v>539528</v>
      </c>
      <c r="C13" s="31" t="s">
        <v>936</v>
      </c>
      <c r="D13" s="31" t="s">
        <v>938</v>
      </c>
      <c r="E13" s="31" t="s">
        <v>599</v>
      </c>
      <c r="F13" s="92">
        <v>48562</v>
      </c>
      <c r="G13" s="32">
        <v>28.76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44414</v>
      </c>
      <c r="B14" s="32">
        <v>539528</v>
      </c>
      <c r="C14" s="31" t="s">
        <v>936</v>
      </c>
      <c r="D14" s="31" t="s">
        <v>937</v>
      </c>
      <c r="E14" s="31" t="s">
        <v>598</v>
      </c>
      <c r="F14" s="92">
        <v>50000</v>
      </c>
      <c r="G14" s="32">
        <v>28.75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44414</v>
      </c>
      <c r="B15" s="32">
        <v>539570</v>
      </c>
      <c r="C15" s="31" t="s">
        <v>980</v>
      </c>
      <c r="D15" s="31" t="s">
        <v>981</v>
      </c>
      <c r="E15" s="31" t="s">
        <v>599</v>
      </c>
      <c r="F15" s="92">
        <v>480000</v>
      </c>
      <c r="G15" s="32">
        <v>5.74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44414</v>
      </c>
      <c r="B16" s="32">
        <v>543236</v>
      </c>
      <c r="C16" s="31" t="s">
        <v>959</v>
      </c>
      <c r="D16" s="31" t="s">
        <v>982</v>
      </c>
      <c r="E16" s="31" t="s">
        <v>599</v>
      </c>
      <c r="F16" s="92">
        <v>27000</v>
      </c>
      <c r="G16" s="32">
        <v>40.090000000000003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44414</v>
      </c>
      <c r="B17" s="32">
        <v>532386</v>
      </c>
      <c r="C17" s="31" t="s">
        <v>940</v>
      </c>
      <c r="D17" s="31" t="s">
        <v>983</v>
      </c>
      <c r="E17" s="31" t="s">
        <v>598</v>
      </c>
      <c r="F17" s="92">
        <v>130000</v>
      </c>
      <c r="G17" s="32">
        <v>19.95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44414</v>
      </c>
      <c r="B18" s="32">
        <v>532386</v>
      </c>
      <c r="C18" s="31" t="s">
        <v>940</v>
      </c>
      <c r="D18" s="31" t="s">
        <v>984</v>
      </c>
      <c r="E18" s="31" t="s">
        <v>598</v>
      </c>
      <c r="F18" s="92">
        <v>15000</v>
      </c>
      <c r="G18" s="32">
        <v>19.95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44414</v>
      </c>
      <c r="B19" s="32">
        <v>532386</v>
      </c>
      <c r="C19" s="31" t="s">
        <v>940</v>
      </c>
      <c r="D19" s="31" t="s">
        <v>984</v>
      </c>
      <c r="E19" s="31" t="s">
        <v>599</v>
      </c>
      <c r="F19" s="92">
        <v>92775</v>
      </c>
      <c r="G19" s="32">
        <v>19.95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44414</v>
      </c>
      <c r="B20" s="32">
        <v>530309</v>
      </c>
      <c r="C20" s="31" t="s">
        <v>985</v>
      </c>
      <c r="D20" s="31" t="s">
        <v>986</v>
      </c>
      <c r="E20" s="31" t="s">
        <v>599</v>
      </c>
      <c r="F20" s="92">
        <v>65000</v>
      </c>
      <c r="G20" s="32">
        <v>148.9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44414</v>
      </c>
      <c r="B21" s="32">
        <v>540811</v>
      </c>
      <c r="C21" s="31" t="s">
        <v>987</v>
      </c>
      <c r="D21" s="31" t="s">
        <v>869</v>
      </c>
      <c r="E21" s="31" t="s">
        <v>599</v>
      </c>
      <c r="F21" s="92">
        <v>70000</v>
      </c>
      <c r="G21" s="32">
        <v>12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44414</v>
      </c>
      <c r="B22" s="32">
        <v>540811</v>
      </c>
      <c r="C22" s="31" t="s">
        <v>987</v>
      </c>
      <c r="D22" s="31" t="s">
        <v>971</v>
      </c>
      <c r="E22" s="31" t="s">
        <v>598</v>
      </c>
      <c r="F22" s="92">
        <v>90000</v>
      </c>
      <c r="G22" s="32">
        <v>11.99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44414</v>
      </c>
      <c r="B23" s="32">
        <v>542918</v>
      </c>
      <c r="C23" s="31" t="s">
        <v>988</v>
      </c>
      <c r="D23" s="31" t="s">
        <v>989</v>
      </c>
      <c r="E23" s="31" t="s">
        <v>598</v>
      </c>
      <c r="F23" s="92">
        <v>54000</v>
      </c>
      <c r="G23" s="32">
        <v>29.4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44414</v>
      </c>
      <c r="B24" s="32">
        <v>542918</v>
      </c>
      <c r="C24" s="31" t="s">
        <v>988</v>
      </c>
      <c r="D24" s="31" t="s">
        <v>990</v>
      </c>
      <c r="E24" s="31" t="s">
        <v>598</v>
      </c>
      <c r="F24" s="92">
        <v>198000</v>
      </c>
      <c r="G24" s="32">
        <v>29.4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44414</v>
      </c>
      <c r="B25" s="32">
        <v>542918</v>
      </c>
      <c r="C25" s="31" t="s">
        <v>988</v>
      </c>
      <c r="D25" s="31" t="s">
        <v>991</v>
      </c>
      <c r="E25" s="31" t="s">
        <v>598</v>
      </c>
      <c r="F25" s="92">
        <v>198000</v>
      </c>
      <c r="G25" s="32">
        <v>29.4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44414</v>
      </c>
      <c r="B26" s="32">
        <v>542918</v>
      </c>
      <c r="C26" s="31" t="s">
        <v>988</v>
      </c>
      <c r="D26" s="31" t="s">
        <v>992</v>
      </c>
      <c r="E26" s="31" t="s">
        <v>599</v>
      </c>
      <c r="F26" s="92">
        <v>102000</v>
      </c>
      <c r="G26" s="32">
        <v>29.4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44414</v>
      </c>
      <c r="B27" s="32">
        <v>542918</v>
      </c>
      <c r="C27" s="31" t="s">
        <v>988</v>
      </c>
      <c r="D27" s="31" t="s">
        <v>993</v>
      </c>
      <c r="E27" s="31" t="s">
        <v>599</v>
      </c>
      <c r="F27" s="92">
        <v>30000</v>
      </c>
      <c r="G27" s="32">
        <v>29.4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44414</v>
      </c>
      <c r="B28" s="32">
        <v>542918</v>
      </c>
      <c r="C28" s="31" t="s">
        <v>988</v>
      </c>
      <c r="D28" s="31" t="s">
        <v>994</v>
      </c>
      <c r="E28" s="31" t="s">
        <v>599</v>
      </c>
      <c r="F28" s="92">
        <v>186000</v>
      </c>
      <c r="G28" s="32">
        <v>29.4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44414</v>
      </c>
      <c r="B29" s="32">
        <v>542918</v>
      </c>
      <c r="C29" s="31" t="s">
        <v>988</v>
      </c>
      <c r="D29" s="31" t="s">
        <v>995</v>
      </c>
      <c r="E29" s="31" t="s">
        <v>599</v>
      </c>
      <c r="F29" s="92">
        <v>210000</v>
      </c>
      <c r="G29" s="32">
        <v>29.4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44414</v>
      </c>
      <c r="B30" s="32">
        <v>512399</v>
      </c>
      <c r="C30" s="31" t="s">
        <v>996</v>
      </c>
      <c r="D30" s="31" t="s">
        <v>997</v>
      </c>
      <c r="E30" s="31" t="s">
        <v>598</v>
      </c>
      <c r="F30" s="92">
        <v>31500</v>
      </c>
      <c r="G30" s="32">
        <v>63.8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44414</v>
      </c>
      <c r="B31" s="32">
        <v>512399</v>
      </c>
      <c r="C31" s="31" t="s">
        <v>996</v>
      </c>
      <c r="D31" s="31" t="s">
        <v>998</v>
      </c>
      <c r="E31" s="31" t="s">
        <v>599</v>
      </c>
      <c r="F31" s="92">
        <v>56247</v>
      </c>
      <c r="G31" s="32">
        <v>63.8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44414</v>
      </c>
      <c r="B32" s="32">
        <v>539679</v>
      </c>
      <c r="C32" s="31" t="s">
        <v>999</v>
      </c>
      <c r="D32" s="31" t="s">
        <v>939</v>
      </c>
      <c r="E32" s="31" t="s">
        <v>598</v>
      </c>
      <c r="F32" s="92">
        <v>28770</v>
      </c>
      <c r="G32" s="32">
        <v>11.75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44414</v>
      </c>
      <c r="B33" s="32">
        <v>539679</v>
      </c>
      <c r="C33" s="31" t="s">
        <v>999</v>
      </c>
      <c r="D33" s="31" t="s">
        <v>1000</v>
      </c>
      <c r="E33" s="31" t="s">
        <v>598</v>
      </c>
      <c r="F33" s="92">
        <v>30250</v>
      </c>
      <c r="G33" s="32">
        <v>11.75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44414</v>
      </c>
      <c r="B34" s="32">
        <v>539767</v>
      </c>
      <c r="C34" s="31" t="s">
        <v>874</v>
      </c>
      <c r="D34" s="31" t="s">
        <v>941</v>
      </c>
      <c r="E34" s="31" t="s">
        <v>598</v>
      </c>
      <c r="F34" s="92">
        <v>42901</v>
      </c>
      <c r="G34" s="32">
        <v>14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44414</v>
      </c>
      <c r="B35" s="32">
        <v>539767</v>
      </c>
      <c r="C35" s="31" t="s">
        <v>874</v>
      </c>
      <c r="D35" s="31" t="s">
        <v>1001</v>
      </c>
      <c r="E35" s="31" t="s">
        <v>598</v>
      </c>
      <c r="F35" s="92">
        <v>98979</v>
      </c>
      <c r="G35" s="32">
        <v>14.01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44414</v>
      </c>
      <c r="B36" s="32">
        <v>539767</v>
      </c>
      <c r="C36" s="31" t="s">
        <v>874</v>
      </c>
      <c r="D36" s="31" t="s">
        <v>1002</v>
      </c>
      <c r="E36" s="31" t="s">
        <v>599</v>
      </c>
      <c r="F36" s="92">
        <v>100000</v>
      </c>
      <c r="G36" s="32">
        <v>14.01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44414</v>
      </c>
      <c r="B37" s="32">
        <v>539767</v>
      </c>
      <c r="C37" s="31" t="s">
        <v>874</v>
      </c>
      <c r="D37" s="31" t="s">
        <v>1002</v>
      </c>
      <c r="E37" s="31" t="s">
        <v>599</v>
      </c>
      <c r="F37" s="92">
        <v>28905</v>
      </c>
      <c r="G37" s="32">
        <v>14.08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44414</v>
      </c>
      <c r="B38" s="32">
        <v>524558</v>
      </c>
      <c r="C38" s="31" t="s">
        <v>1003</v>
      </c>
      <c r="D38" s="31" t="s">
        <v>1004</v>
      </c>
      <c r="E38" s="31" t="s">
        <v>599</v>
      </c>
      <c r="F38" s="92">
        <v>80000</v>
      </c>
      <c r="G38" s="32">
        <v>1633.28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44414</v>
      </c>
      <c r="B39" s="32">
        <v>530219</v>
      </c>
      <c r="C39" s="31" t="s">
        <v>1005</v>
      </c>
      <c r="D39" s="31" t="s">
        <v>1006</v>
      </c>
      <c r="E39" s="31" t="s">
        <v>599</v>
      </c>
      <c r="F39" s="92">
        <v>2000</v>
      </c>
      <c r="G39" s="32">
        <v>72.45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44414</v>
      </c>
      <c r="B40" s="32">
        <v>540198</v>
      </c>
      <c r="C40" s="31" t="s">
        <v>961</v>
      </c>
      <c r="D40" s="31" t="s">
        <v>962</v>
      </c>
      <c r="E40" s="31" t="s">
        <v>599</v>
      </c>
      <c r="F40" s="92">
        <v>34000</v>
      </c>
      <c r="G40" s="32">
        <v>39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44414</v>
      </c>
      <c r="B41" s="32">
        <v>526747</v>
      </c>
      <c r="C41" s="31" t="s">
        <v>1007</v>
      </c>
      <c r="D41" s="31" t="s">
        <v>1008</v>
      </c>
      <c r="E41" s="31" t="s">
        <v>599</v>
      </c>
      <c r="F41" s="92">
        <v>174651</v>
      </c>
      <c r="G41" s="32">
        <v>176.9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44414</v>
      </c>
      <c r="B42" s="32">
        <v>523862</v>
      </c>
      <c r="C42" s="31" t="s">
        <v>963</v>
      </c>
      <c r="D42" s="31" t="s">
        <v>1009</v>
      </c>
      <c r="E42" s="31" t="s">
        <v>598</v>
      </c>
      <c r="F42" s="92">
        <v>29485</v>
      </c>
      <c r="G42" s="32">
        <v>14.96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44414</v>
      </c>
      <c r="B43" s="32">
        <v>523862</v>
      </c>
      <c r="C43" s="31" t="s">
        <v>963</v>
      </c>
      <c r="D43" s="31" t="s">
        <v>1010</v>
      </c>
      <c r="E43" s="31" t="s">
        <v>599</v>
      </c>
      <c r="F43" s="92">
        <v>28657</v>
      </c>
      <c r="G43" s="32">
        <v>14.97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44414</v>
      </c>
      <c r="B44" s="32">
        <v>523862</v>
      </c>
      <c r="C44" s="31" t="s">
        <v>963</v>
      </c>
      <c r="D44" s="31" t="s">
        <v>1011</v>
      </c>
      <c r="E44" s="31" t="s">
        <v>599</v>
      </c>
      <c r="F44" s="92">
        <v>18848</v>
      </c>
      <c r="G44" s="32">
        <v>15.39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44414</v>
      </c>
      <c r="B45" s="32">
        <v>511557</v>
      </c>
      <c r="C45" s="31" t="s">
        <v>1012</v>
      </c>
      <c r="D45" s="31" t="s">
        <v>1013</v>
      </c>
      <c r="E45" s="31" t="s">
        <v>598</v>
      </c>
      <c r="F45" s="92">
        <v>59922</v>
      </c>
      <c r="G45" s="32">
        <v>34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44414</v>
      </c>
      <c r="B46" s="32">
        <v>511557</v>
      </c>
      <c r="C46" s="31" t="s">
        <v>1012</v>
      </c>
      <c r="D46" s="31" t="s">
        <v>1014</v>
      </c>
      <c r="E46" s="31" t="s">
        <v>599</v>
      </c>
      <c r="F46" s="92">
        <v>75000</v>
      </c>
      <c r="G46" s="32">
        <v>34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44414</v>
      </c>
      <c r="B47" s="32">
        <v>530815</v>
      </c>
      <c r="C47" s="31" t="s">
        <v>1015</v>
      </c>
      <c r="D47" s="31" t="s">
        <v>1016</v>
      </c>
      <c r="E47" s="31" t="s">
        <v>598</v>
      </c>
      <c r="F47" s="92">
        <v>16700</v>
      </c>
      <c r="G47" s="32">
        <v>33.770000000000003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44414</v>
      </c>
      <c r="B48" s="32">
        <v>530815</v>
      </c>
      <c r="C48" s="31" t="s">
        <v>1015</v>
      </c>
      <c r="D48" s="31" t="s">
        <v>1017</v>
      </c>
      <c r="E48" s="31" t="s">
        <v>599</v>
      </c>
      <c r="F48" s="92">
        <v>19200</v>
      </c>
      <c r="G48" s="32">
        <v>33.32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44414</v>
      </c>
      <c r="B49" s="32">
        <v>531667</v>
      </c>
      <c r="C49" s="31" t="s">
        <v>1018</v>
      </c>
      <c r="D49" s="31" t="s">
        <v>1019</v>
      </c>
      <c r="E49" s="31" t="s">
        <v>599</v>
      </c>
      <c r="F49" s="92">
        <v>38613</v>
      </c>
      <c r="G49" s="32">
        <v>47.9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44414</v>
      </c>
      <c r="B50" s="32">
        <v>531667</v>
      </c>
      <c r="C50" s="31" t="s">
        <v>1018</v>
      </c>
      <c r="D50" s="31" t="s">
        <v>1020</v>
      </c>
      <c r="E50" s="31" t="s">
        <v>599</v>
      </c>
      <c r="F50" s="92">
        <v>43297</v>
      </c>
      <c r="G50" s="32">
        <v>47.9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44414</v>
      </c>
      <c r="B51" s="32">
        <v>512499</v>
      </c>
      <c r="C51" s="31" t="s">
        <v>1021</v>
      </c>
      <c r="D51" s="31" t="s">
        <v>960</v>
      </c>
      <c r="E51" s="31" t="s">
        <v>598</v>
      </c>
      <c r="F51" s="92">
        <v>13000000</v>
      </c>
      <c r="G51" s="32">
        <v>0.55000000000000004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44414</v>
      </c>
      <c r="B52" s="32">
        <v>512499</v>
      </c>
      <c r="C52" s="31" t="s">
        <v>1021</v>
      </c>
      <c r="D52" s="31" t="s">
        <v>960</v>
      </c>
      <c r="E52" s="31" t="s">
        <v>599</v>
      </c>
      <c r="F52" s="92">
        <v>11000000</v>
      </c>
      <c r="G52" s="32">
        <v>0.55000000000000004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44414</v>
      </c>
      <c r="B53" s="32">
        <v>512499</v>
      </c>
      <c r="C53" s="31" t="s">
        <v>1021</v>
      </c>
      <c r="D53" s="31" t="s">
        <v>1022</v>
      </c>
      <c r="E53" s="31" t="s">
        <v>598</v>
      </c>
      <c r="F53" s="92">
        <v>13600045</v>
      </c>
      <c r="G53" s="32">
        <v>0.55000000000000004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44414</v>
      </c>
      <c r="B54" s="32">
        <v>512499</v>
      </c>
      <c r="C54" s="31" t="s">
        <v>1021</v>
      </c>
      <c r="D54" s="31" t="s">
        <v>1022</v>
      </c>
      <c r="E54" s="31" t="s">
        <v>599</v>
      </c>
      <c r="F54" s="92">
        <v>6800046</v>
      </c>
      <c r="G54" s="32">
        <v>0.55000000000000004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44414</v>
      </c>
      <c r="B55" s="32">
        <v>512499</v>
      </c>
      <c r="C55" s="31" t="s">
        <v>1021</v>
      </c>
      <c r="D55" s="31" t="s">
        <v>1023</v>
      </c>
      <c r="E55" s="31" t="s">
        <v>599</v>
      </c>
      <c r="F55" s="92">
        <v>9912125</v>
      </c>
      <c r="G55" s="32">
        <v>0.55000000000000004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44414</v>
      </c>
      <c r="B56" s="32">
        <v>512499</v>
      </c>
      <c r="C56" s="31" t="s">
        <v>1021</v>
      </c>
      <c r="D56" s="31" t="s">
        <v>1024</v>
      </c>
      <c r="E56" s="31" t="s">
        <v>599</v>
      </c>
      <c r="F56" s="92">
        <v>30192691</v>
      </c>
      <c r="G56" s="32">
        <v>0.55000000000000004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44414</v>
      </c>
      <c r="B57" s="32">
        <v>512499</v>
      </c>
      <c r="C57" s="31" t="s">
        <v>1021</v>
      </c>
      <c r="D57" s="31" t="s">
        <v>1025</v>
      </c>
      <c r="E57" s="31" t="s">
        <v>599</v>
      </c>
      <c r="F57" s="92">
        <v>51057225</v>
      </c>
      <c r="G57" s="32">
        <v>0.55000000000000004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44414</v>
      </c>
      <c r="B58" s="32">
        <v>512499</v>
      </c>
      <c r="C58" s="31" t="s">
        <v>1021</v>
      </c>
      <c r="D58" s="31" t="s">
        <v>1026</v>
      </c>
      <c r="E58" s="31" t="s">
        <v>599</v>
      </c>
      <c r="F58" s="92">
        <v>20000000</v>
      </c>
      <c r="G58" s="32">
        <v>0.55000000000000004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44414</v>
      </c>
      <c r="B59" s="32">
        <v>512499</v>
      </c>
      <c r="C59" s="31" t="s">
        <v>1021</v>
      </c>
      <c r="D59" s="31" t="s">
        <v>935</v>
      </c>
      <c r="E59" s="31" t="s">
        <v>598</v>
      </c>
      <c r="F59" s="92">
        <v>15970083</v>
      </c>
      <c r="G59" s="32">
        <v>0.55000000000000004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44414</v>
      </c>
      <c r="B60" s="32">
        <v>512499</v>
      </c>
      <c r="C60" s="31" t="s">
        <v>1021</v>
      </c>
      <c r="D60" s="31" t="s">
        <v>935</v>
      </c>
      <c r="E60" s="31" t="s">
        <v>599</v>
      </c>
      <c r="F60" s="92">
        <v>15970083</v>
      </c>
      <c r="G60" s="32">
        <v>0.55000000000000004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44414</v>
      </c>
      <c r="B61" s="32">
        <v>512499</v>
      </c>
      <c r="C61" s="31" t="s">
        <v>1021</v>
      </c>
      <c r="D61" s="31" t="s">
        <v>1027</v>
      </c>
      <c r="E61" s="31" t="s">
        <v>598</v>
      </c>
      <c r="F61" s="92">
        <v>20003000</v>
      </c>
      <c r="G61" s="32">
        <v>0.55000000000000004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44414</v>
      </c>
      <c r="B62" s="32">
        <v>512499</v>
      </c>
      <c r="C62" s="20" t="s">
        <v>1021</v>
      </c>
      <c r="D62" s="20" t="s">
        <v>1027</v>
      </c>
      <c r="E62" s="31" t="s">
        <v>599</v>
      </c>
      <c r="F62" s="92">
        <v>8003000</v>
      </c>
      <c r="G62" s="32">
        <v>0.55000000000000004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44414</v>
      </c>
      <c r="B63" s="32">
        <v>512499</v>
      </c>
      <c r="C63" s="31" t="s">
        <v>1021</v>
      </c>
      <c r="D63" s="31" t="s">
        <v>1028</v>
      </c>
      <c r="E63" s="31" t="s">
        <v>598</v>
      </c>
      <c r="F63" s="92">
        <v>5000000</v>
      </c>
      <c r="G63" s="32">
        <v>0.55000000000000004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44414</v>
      </c>
      <c r="B64" s="32">
        <v>512499</v>
      </c>
      <c r="C64" s="31" t="s">
        <v>1021</v>
      </c>
      <c r="D64" s="31" t="s">
        <v>1028</v>
      </c>
      <c r="E64" s="31" t="s">
        <v>599</v>
      </c>
      <c r="F64" s="92">
        <v>500000</v>
      </c>
      <c r="G64" s="32">
        <v>0.55000000000000004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44414</v>
      </c>
      <c r="B65" s="32">
        <v>512499</v>
      </c>
      <c r="C65" s="31" t="s">
        <v>1021</v>
      </c>
      <c r="D65" s="31" t="s">
        <v>1029</v>
      </c>
      <c r="E65" s="31" t="s">
        <v>598</v>
      </c>
      <c r="F65" s="92">
        <v>5486826</v>
      </c>
      <c r="G65" s="32">
        <v>0.55000000000000004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44414</v>
      </c>
      <c r="B66" s="32">
        <v>512499</v>
      </c>
      <c r="C66" s="31" t="s">
        <v>1021</v>
      </c>
      <c r="D66" s="31" t="s">
        <v>1029</v>
      </c>
      <c r="E66" s="31" t="s">
        <v>599</v>
      </c>
      <c r="F66" s="92">
        <v>550000</v>
      </c>
      <c r="G66" s="32">
        <v>0.55000000000000004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44414</v>
      </c>
      <c r="B67" s="32">
        <v>512499</v>
      </c>
      <c r="C67" s="31" t="s">
        <v>1021</v>
      </c>
      <c r="D67" s="31" t="s">
        <v>1030</v>
      </c>
      <c r="E67" s="31" t="s">
        <v>598</v>
      </c>
      <c r="F67" s="92">
        <v>19174208</v>
      </c>
      <c r="G67" s="32">
        <v>0.55000000000000004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44414</v>
      </c>
      <c r="B68" s="32">
        <v>512499</v>
      </c>
      <c r="C68" s="31" t="s">
        <v>1021</v>
      </c>
      <c r="D68" s="31" t="s">
        <v>1031</v>
      </c>
      <c r="E68" s="31" t="s">
        <v>598</v>
      </c>
      <c r="F68" s="92">
        <v>66859605</v>
      </c>
      <c r="G68" s="32">
        <v>0.55000000000000004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44414</v>
      </c>
      <c r="B69" s="32">
        <v>512499</v>
      </c>
      <c r="C69" s="31" t="s">
        <v>1021</v>
      </c>
      <c r="D69" s="31" t="s">
        <v>1030</v>
      </c>
      <c r="E69" s="31" t="s">
        <v>599</v>
      </c>
      <c r="F69" s="92">
        <v>3325001</v>
      </c>
      <c r="G69" s="32">
        <v>0.55000000000000004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44414</v>
      </c>
      <c r="B70" s="32">
        <v>512499</v>
      </c>
      <c r="C70" s="31" t="s">
        <v>1021</v>
      </c>
      <c r="D70" s="31" t="s">
        <v>1031</v>
      </c>
      <c r="E70" s="31" t="s">
        <v>599</v>
      </c>
      <c r="F70" s="92">
        <v>24659605</v>
      </c>
      <c r="G70" s="32">
        <v>0.55000000000000004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44414</v>
      </c>
      <c r="B71" s="32">
        <v>512499</v>
      </c>
      <c r="C71" s="31" t="s">
        <v>1021</v>
      </c>
      <c r="D71" s="31" t="s">
        <v>1032</v>
      </c>
      <c r="E71" s="31" t="s">
        <v>598</v>
      </c>
      <c r="F71" s="92">
        <v>5000000</v>
      </c>
      <c r="G71" s="32">
        <v>0.55000000000000004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44414</v>
      </c>
      <c r="B72" s="32">
        <v>512499</v>
      </c>
      <c r="C72" s="31" t="s">
        <v>1021</v>
      </c>
      <c r="D72" s="31" t="s">
        <v>1033</v>
      </c>
      <c r="E72" s="31" t="s">
        <v>598</v>
      </c>
      <c r="F72" s="92">
        <v>31468206</v>
      </c>
      <c r="G72" s="32">
        <v>0.55000000000000004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44414</v>
      </c>
      <c r="B73" s="32">
        <v>512499</v>
      </c>
      <c r="C73" s="31" t="s">
        <v>1021</v>
      </c>
      <c r="D73" s="31" t="s">
        <v>1033</v>
      </c>
      <c r="E73" s="31" t="s">
        <v>599</v>
      </c>
      <c r="F73" s="92">
        <v>23468206</v>
      </c>
      <c r="G73" s="32">
        <v>0.55000000000000004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44414</v>
      </c>
      <c r="B74" s="32">
        <v>539584</v>
      </c>
      <c r="C74" s="31" t="s">
        <v>964</v>
      </c>
      <c r="D74" s="31" t="s">
        <v>965</v>
      </c>
      <c r="E74" s="31" t="s">
        <v>599</v>
      </c>
      <c r="F74" s="92">
        <v>970000</v>
      </c>
      <c r="G74" s="32">
        <v>1.1599999999999999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44414</v>
      </c>
      <c r="B75" s="32">
        <v>530821</v>
      </c>
      <c r="C75" s="31" t="s">
        <v>1034</v>
      </c>
      <c r="D75" s="31" t="s">
        <v>1035</v>
      </c>
      <c r="E75" s="31" t="s">
        <v>598</v>
      </c>
      <c r="F75" s="92">
        <v>154011</v>
      </c>
      <c r="G75" s="32">
        <v>14.7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44414</v>
      </c>
      <c r="B76" s="32">
        <v>530821</v>
      </c>
      <c r="C76" s="31" t="s">
        <v>1034</v>
      </c>
      <c r="D76" s="31" t="s">
        <v>1036</v>
      </c>
      <c r="E76" s="31" t="s">
        <v>599</v>
      </c>
      <c r="F76" s="92">
        <v>154011</v>
      </c>
      <c r="G76" s="32">
        <v>14.7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44414</v>
      </c>
      <c r="B77" s="32">
        <v>512064</v>
      </c>
      <c r="C77" s="31" t="s">
        <v>1037</v>
      </c>
      <c r="D77" s="31" t="s">
        <v>1038</v>
      </c>
      <c r="E77" s="31" t="s">
        <v>599</v>
      </c>
      <c r="F77" s="92">
        <v>1900</v>
      </c>
      <c r="G77" s="32">
        <v>71.849999999999994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44414</v>
      </c>
      <c r="B78" s="32">
        <v>512064</v>
      </c>
      <c r="C78" s="31" t="s">
        <v>1037</v>
      </c>
      <c r="D78" s="31" t="s">
        <v>1039</v>
      </c>
      <c r="E78" s="31" t="s">
        <v>598</v>
      </c>
      <c r="F78" s="92">
        <v>1910</v>
      </c>
      <c r="G78" s="32">
        <v>71.849999999999994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44414</v>
      </c>
      <c r="B79" s="32" t="s">
        <v>966</v>
      </c>
      <c r="C79" s="31" t="s">
        <v>967</v>
      </c>
      <c r="D79" s="31" t="s">
        <v>944</v>
      </c>
      <c r="E79" s="31" t="s">
        <v>598</v>
      </c>
      <c r="F79" s="92">
        <v>178</v>
      </c>
      <c r="G79" s="32">
        <v>97.83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44414</v>
      </c>
      <c r="B80" s="32" t="s">
        <v>914</v>
      </c>
      <c r="C80" s="31" t="s">
        <v>915</v>
      </c>
      <c r="D80" s="31" t="s">
        <v>1040</v>
      </c>
      <c r="E80" s="31" t="s">
        <v>598</v>
      </c>
      <c r="F80" s="92">
        <v>114000</v>
      </c>
      <c r="G80" s="32">
        <v>5.45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44414</v>
      </c>
      <c r="B81" s="32" t="s">
        <v>942</v>
      </c>
      <c r="C81" s="31" t="s">
        <v>943</v>
      </c>
      <c r="D81" s="31" t="s">
        <v>1041</v>
      </c>
      <c r="E81" s="31" t="s">
        <v>598</v>
      </c>
      <c r="F81" s="92">
        <v>146000</v>
      </c>
      <c r="G81" s="32">
        <v>98.46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44414</v>
      </c>
      <c r="B82" s="32" t="s">
        <v>942</v>
      </c>
      <c r="C82" s="31" t="s">
        <v>943</v>
      </c>
      <c r="D82" s="31" t="s">
        <v>1042</v>
      </c>
      <c r="E82" s="31" t="s">
        <v>598</v>
      </c>
      <c r="F82" s="92">
        <v>150000</v>
      </c>
      <c r="G82" s="32">
        <v>100.68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44414</v>
      </c>
      <c r="B83" s="32" t="s">
        <v>1043</v>
      </c>
      <c r="C83" s="31" t="s">
        <v>1044</v>
      </c>
      <c r="D83" s="31" t="s">
        <v>1045</v>
      </c>
      <c r="E83" s="31" t="s">
        <v>598</v>
      </c>
      <c r="F83" s="92">
        <v>85000</v>
      </c>
      <c r="G83" s="32">
        <v>56.94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44414</v>
      </c>
      <c r="B84" s="32" t="s">
        <v>885</v>
      </c>
      <c r="C84" s="31" t="s">
        <v>886</v>
      </c>
      <c r="D84" s="31" t="s">
        <v>1046</v>
      </c>
      <c r="E84" s="31" t="s">
        <v>598</v>
      </c>
      <c r="F84" s="92">
        <v>48000</v>
      </c>
      <c r="G84" s="32">
        <v>16.899999999999999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44414</v>
      </c>
      <c r="B85" s="32" t="s">
        <v>1047</v>
      </c>
      <c r="C85" s="31" t="s">
        <v>1048</v>
      </c>
      <c r="D85" s="31" t="s">
        <v>1049</v>
      </c>
      <c r="E85" s="31" t="s">
        <v>598</v>
      </c>
      <c r="F85" s="92">
        <v>951097</v>
      </c>
      <c r="G85" s="32">
        <v>765.77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44414</v>
      </c>
      <c r="B86" s="32" t="s">
        <v>1050</v>
      </c>
      <c r="C86" s="31" t="s">
        <v>1051</v>
      </c>
      <c r="D86" s="31" t="s">
        <v>600</v>
      </c>
      <c r="E86" s="31" t="s">
        <v>598</v>
      </c>
      <c r="F86" s="92">
        <v>155798</v>
      </c>
      <c r="G86" s="32">
        <v>275.5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44414</v>
      </c>
      <c r="B87" s="32" t="s">
        <v>1052</v>
      </c>
      <c r="C87" s="31" t="s">
        <v>1053</v>
      </c>
      <c r="D87" s="31" t="s">
        <v>1054</v>
      </c>
      <c r="E87" s="31" t="s">
        <v>598</v>
      </c>
      <c r="F87" s="92">
        <v>384379</v>
      </c>
      <c r="G87" s="32">
        <v>1350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44414</v>
      </c>
      <c r="B88" s="32" t="s">
        <v>129</v>
      </c>
      <c r="C88" s="31" t="s">
        <v>945</v>
      </c>
      <c r="D88" s="31" t="s">
        <v>946</v>
      </c>
      <c r="E88" s="31" t="s">
        <v>598</v>
      </c>
      <c r="F88" s="92">
        <v>281025160</v>
      </c>
      <c r="G88" s="32">
        <v>7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44414</v>
      </c>
      <c r="B89" s="32" t="s">
        <v>969</v>
      </c>
      <c r="C89" s="31" t="s">
        <v>970</v>
      </c>
      <c r="D89" s="31" t="s">
        <v>913</v>
      </c>
      <c r="E89" s="31" t="s">
        <v>598</v>
      </c>
      <c r="F89" s="92">
        <v>5</v>
      </c>
      <c r="G89" s="32">
        <v>118.9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44414</v>
      </c>
      <c r="B90" s="32" t="s">
        <v>1055</v>
      </c>
      <c r="C90" s="31" t="s">
        <v>1056</v>
      </c>
      <c r="D90" s="31" t="s">
        <v>971</v>
      </c>
      <c r="E90" s="31" t="s">
        <v>598</v>
      </c>
      <c r="F90" s="92">
        <v>90499</v>
      </c>
      <c r="G90" s="32">
        <v>71.02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44414</v>
      </c>
      <c r="B91" s="32" t="s">
        <v>824</v>
      </c>
      <c r="C91" s="31" t="s">
        <v>1057</v>
      </c>
      <c r="D91" s="31" t="s">
        <v>1058</v>
      </c>
      <c r="E91" s="31" t="s">
        <v>598</v>
      </c>
      <c r="F91" s="92">
        <v>252000</v>
      </c>
      <c r="G91" s="32">
        <v>517.99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44414</v>
      </c>
      <c r="B92" s="32" t="s">
        <v>1059</v>
      </c>
      <c r="C92" s="31" t="s">
        <v>1060</v>
      </c>
      <c r="D92" s="31" t="s">
        <v>1061</v>
      </c>
      <c r="E92" s="31" t="s">
        <v>598</v>
      </c>
      <c r="F92" s="92">
        <v>989464</v>
      </c>
      <c r="G92" s="32">
        <v>67.69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44414</v>
      </c>
      <c r="B93" s="32" t="s">
        <v>1062</v>
      </c>
      <c r="C93" s="31" t="s">
        <v>1063</v>
      </c>
      <c r="D93" s="31" t="s">
        <v>1064</v>
      </c>
      <c r="E93" s="31" t="s">
        <v>598</v>
      </c>
      <c r="F93" s="92">
        <v>75000</v>
      </c>
      <c r="G93" s="32">
        <v>86.99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44414</v>
      </c>
      <c r="B94" s="32" t="s">
        <v>1062</v>
      </c>
      <c r="C94" s="31" t="s">
        <v>1063</v>
      </c>
      <c r="D94" s="31" t="s">
        <v>1065</v>
      </c>
      <c r="E94" s="31" t="s">
        <v>598</v>
      </c>
      <c r="F94" s="92">
        <v>75000</v>
      </c>
      <c r="G94" s="32">
        <v>86.88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44414</v>
      </c>
      <c r="B95" s="32" t="s">
        <v>1066</v>
      </c>
      <c r="C95" s="31" t="s">
        <v>1067</v>
      </c>
      <c r="D95" s="31" t="s">
        <v>602</v>
      </c>
      <c r="E95" s="31" t="s">
        <v>598</v>
      </c>
      <c r="F95" s="92">
        <v>77756</v>
      </c>
      <c r="G95" s="32">
        <v>549.69000000000005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44414</v>
      </c>
      <c r="B96" s="32" t="s">
        <v>1068</v>
      </c>
      <c r="C96" s="31" t="s">
        <v>1069</v>
      </c>
      <c r="D96" s="31" t="s">
        <v>1070</v>
      </c>
      <c r="E96" s="31" t="s">
        <v>598</v>
      </c>
      <c r="F96" s="92">
        <v>1006015</v>
      </c>
      <c r="G96" s="32">
        <v>0.76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44414</v>
      </c>
      <c r="B97" s="32" t="s">
        <v>1068</v>
      </c>
      <c r="C97" s="31" t="s">
        <v>1069</v>
      </c>
      <c r="D97" s="31" t="s">
        <v>1031</v>
      </c>
      <c r="E97" s="31" t="s">
        <v>598</v>
      </c>
      <c r="F97" s="92">
        <v>5206950</v>
      </c>
      <c r="G97" s="32">
        <v>0.8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44414</v>
      </c>
      <c r="B98" s="32" t="s">
        <v>966</v>
      </c>
      <c r="C98" s="31" t="s">
        <v>967</v>
      </c>
      <c r="D98" s="31" t="s">
        <v>944</v>
      </c>
      <c r="E98" s="31" t="s">
        <v>599</v>
      </c>
      <c r="F98" s="92">
        <v>74592</v>
      </c>
      <c r="G98" s="32">
        <v>97.12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44414</v>
      </c>
      <c r="B99" s="32" t="s">
        <v>914</v>
      </c>
      <c r="C99" s="31" t="s">
        <v>915</v>
      </c>
      <c r="D99" s="31" t="s">
        <v>1071</v>
      </c>
      <c r="E99" s="31" t="s">
        <v>599</v>
      </c>
      <c r="F99" s="92">
        <v>351000</v>
      </c>
      <c r="G99" s="32">
        <v>5.48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44414</v>
      </c>
      <c r="B100" s="32" t="s">
        <v>942</v>
      </c>
      <c r="C100" s="31" t="s">
        <v>943</v>
      </c>
      <c r="D100" s="31" t="s">
        <v>968</v>
      </c>
      <c r="E100" s="31" t="s">
        <v>599</v>
      </c>
      <c r="F100" s="92">
        <v>200000</v>
      </c>
      <c r="G100" s="32">
        <v>98.66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44414</v>
      </c>
      <c r="B101" s="32" t="s">
        <v>942</v>
      </c>
      <c r="C101" s="31" t="s">
        <v>943</v>
      </c>
      <c r="D101" s="31" t="s">
        <v>1041</v>
      </c>
      <c r="E101" s="31" t="s">
        <v>599</v>
      </c>
      <c r="F101" s="92">
        <v>30000</v>
      </c>
      <c r="G101" s="32">
        <v>100.81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44414</v>
      </c>
      <c r="B102" s="32" t="s">
        <v>1072</v>
      </c>
      <c r="C102" s="31" t="s">
        <v>1073</v>
      </c>
      <c r="D102" s="31" t="s">
        <v>1074</v>
      </c>
      <c r="E102" s="31" t="s">
        <v>599</v>
      </c>
      <c r="F102" s="92">
        <v>55938</v>
      </c>
      <c r="G102" s="32">
        <v>352.38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44414</v>
      </c>
      <c r="B103" s="32" t="s">
        <v>885</v>
      </c>
      <c r="C103" s="31" t="s">
        <v>886</v>
      </c>
      <c r="D103" s="31" t="s">
        <v>1075</v>
      </c>
      <c r="E103" s="31" t="s">
        <v>599</v>
      </c>
      <c r="F103" s="92">
        <v>54000</v>
      </c>
      <c r="G103" s="32">
        <v>16.350000000000001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44414</v>
      </c>
      <c r="B104" s="32" t="s">
        <v>885</v>
      </c>
      <c r="C104" s="31" t="s">
        <v>886</v>
      </c>
      <c r="D104" s="31" t="s">
        <v>1046</v>
      </c>
      <c r="E104" s="31" t="s">
        <v>599</v>
      </c>
      <c r="F104" s="92">
        <v>30000</v>
      </c>
      <c r="G104" s="32">
        <v>17.100000000000001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44414</v>
      </c>
      <c r="B105" s="32" t="s">
        <v>1047</v>
      </c>
      <c r="C105" s="31" t="s">
        <v>1048</v>
      </c>
      <c r="D105" s="31" t="s">
        <v>1049</v>
      </c>
      <c r="E105" s="31" t="s">
        <v>599</v>
      </c>
      <c r="F105" s="92">
        <v>951097</v>
      </c>
      <c r="G105" s="32">
        <v>766.12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44414</v>
      </c>
      <c r="B106" s="32" t="s">
        <v>1050</v>
      </c>
      <c r="C106" s="31" t="s">
        <v>1051</v>
      </c>
      <c r="D106" s="31" t="s">
        <v>600</v>
      </c>
      <c r="E106" s="31" t="s">
        <v>599</v>
      </c>
      <c r="F106" s="92">
        <v>147298</v>
      </c>
      <c r="G106" s="32">
        <v>283.36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44414</v>
      </c>
      <c r="B107" s="32" t="s">
        <v>1052</v>
      </c>
      <c r="C107" s="31" t="s">
        <v>1053</v>
      </c>
      <c r="D107" s="31" t="s">
        <v>1076</v>
      </c>
      <c r="E107" s="31" t="s">
        <v>599</v>
      </c>
      <c r="F107" s="92">
        <v>400000</v>
      </c>
      <c r="G107" s="32">
        <v>1350.1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44414</v>
      </c>
      <c r="B108" s="32" t="s">
        <v>129</v>
      </c>
      <c r="C108" s="31" t="s">
        <v>945</v>
      </c>
      <c r="D108" s="31" t="s">
        <v>946</v>
      </c>
      <c r="E108" s="31" t="s">
        <v>599</v>
      </c>
      <c r="F108" s="92">
        <v>273587090</v>
      </c>
      <c r="G108" s="32">
        <v>7.02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44414</v>
      </c>
      <c r="B109" s="32" t="s">
        <v>969</v>
      </c>
      <c r="C109" s="31" t="s">
        <v>970</v>
      </c>
      <c r="D109" s="31" t="s">
        <v>913</v>
      </c>
      <c r="E109" s="31" t="s">
        <v>599</v>
      </c>
      <c r="F109" s="92">
        <v>130498</v>
      </c>
      <c r="G109" s="32">
        <v>118.84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44414</v>
      </c>
      <c r="B110" s="32" t="s">
        <v>1077</v>
      </c>
      <c r="C110" s="31" t="s">
        <v>1078</v>
      </c>
      <c r="D110" s="31" t="s">
        <v>1079</v>
      </c>
      <c r="E110" s="31" t="s">
        <v>599</v>
      </c>
      <c r="F110" s="92">
        <v>81304</v>
      </c>
      <c r="G110" s="32">
        <v>36.14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44414</v>
      </c>
      <c r="B111" s="32" t="s">
        <v>1055</v>
      </c>
      <c r="C111" s="31" t="s">
        <v>1056</v>
      </c>
      <c r="D111" s="31" t="s">
        <v>971</v>
      </c>
      <c r="E111" s="31" t="s">
        <v>599</v>
      </c>
      <c r="F111" s="92">
        <v>90499</v>
      </c>
      <c r="G111" s="32">
        <v>70.75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44414</v>
      </c>
      <c r="B112" s="32" t="s">
        <v>824</v>
      </c>
      <c r="C112" s="31" t="s">
        <v>1057</v>
      </c>
      <c r="D112" s="31" t="s">
        <v>1080</v>
      </c>
      <c r="E112" s="31" t="s">
        <v>599</v>
      </c>
      <c r="F112" s="92">
        <v>150000</v>
      </c>
      <c r="G112" s="32">
        <v>518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44414</v>
      </c>
      <c r="B113" s="32" t="s">
        <v>1081</v>
      </c>
      <c r="C113" s="31" t="s">
        <v>1082</v>
      </c>
      <c r="D113" s="31" t="s">
        <v>1083</v>
      </c>
      <c r="E113" s="31" t="s">
        <v>599</v>
      </c>
      <c r="F113" s="92">
        <v>123586</v>
      </c>
      <c r="G113" s="32">
        <v>22.59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44414</v>
      </c>
      <c r="B114" s="32" t="s">
        <v>1081</v>
      </c>
      <c r="C114" s="31" t="s">
        <v>1082</v>
      </c>
      <c r="D114" s="31" t="s">
        <v>1084</v>
      </c>
      <c r="E114" s="31" t="s">
        <v>599</v>
      </c>
      <c r="F114" s="92">
        <v>103128</v>
      </c>
      <c r="G114" s="32">
        <v>21.99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44414</v>
      </c>
      <c r="B115" s="32" t="s">
        <v>1085</v>
      </c>
      <c r="C115" s="31" t="s">
        <v>1086</v>
      </c>
      <c r="D115" s="31" t="s">
        <v>1087</v>
      </c>
      <c r="E115" s="31" t="s">
        <v>599</v>
      </c>
      <c r="F115" s="92">
        <v>478574</v>
      </c>
      <c r="G115" s="32">
        <v>3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44414</v>
      </c>
      <c r="B116" s="32" t="s">
        <v>1059</v>
      </c>
      <c r="C116" s="31" t="s">
        <v>1060</v>
      </c>
      <c r="D116" s="31" t="s">
        <v>1088</v>
      </c>
      <c r="E116" s="31" t="s">
        <v>599</v>
      </c>
      <c r="F116" s="92">
        <v>756487</v>
      </c>
      <c r="G116" s="32">
        <v>64.34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44414</v>
      </c>
      <c r="B117" s="32" t="s">
        <v>1059</v>
      </c>
      <c r="C117" s="31" t="s">
        <v>1060</v>
      </c>
      <c r="D117" s="31" t="s">
        <v>1061</v>
      </c>
      <c r="E117" s="31" t="s">
        <v>599</v>
      </c>
      <c r="F117" s="92">
        <v>989464</v>
      </c>
      <c r="G117" s="32">
        <v>67.73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44414</v>
      </c>
      <c r="B118" s="32" t="s">
        <v>1062</v>
      </c>
      <c r="C118" s="31" t="s">
        <v>1063</v>
      </c>
      <c r="D118" s="31" t="s">
        <v>1089</v>
      </c>
      <c r="E118" s="31" t="s">
        <v>599</v>
      </c>
      <c r="F118" s="92">
        <v>109000</v>
      </c>
      <c r="G118" s="32">
        <v>86.86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44414</v>
      </c>
      <c r="B119" s="32" t="s">
        <v>1062</v>
      </c>
      <c r="C119" s="31" t="s">
        <v>1063</v>
      </c>
      <c r="D119" s="31" t="s">
        <v>1090</v>
      </c>
      <c r="E119" s="31" t="s">
        <v>599</v>
      </c>
      <c r="F119" s="92">
        <v>102000</v>
      </c>
      <c r="G119" s="32">
        <v>87.13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44414</v>
      </c>
      <c r="B120" s="32" t="s">
        <v>1066</v>
      </c>
      <c r="C120" s="31" t="s">
        <v>1067</v>
      </c>
      <c r="D120" s="31" t="s">
        <v>602</v>
      </c>
      <c r="E120" s="31" t="s">
        <v>599</v>
      </c>
      <c r="F120" s="92">
        <v>77756</v>
      </c>
      <c r="G120" s="32">
        <v>548.99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44414</v>
      </c>
      <c r="B121" s="32" t="s">
        <v>1068</v>
      </c>
      <c r="C121" s="31" t="s">
        <v>1069</v>
      </c>
      <c r="D121" s="31" t="s">
        <v>1031</v>
      </c>
      <c r="E121" s="31" t="s">
        <v>599</v>
      </c>
      <c r="F121" s="92">
        <v>6950</v>
      </c>
      <c r="G121" s="32">
        <v>0.85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44414</v>
      </c>
      <c r="B122" s="32" t="s">
        <v>1068</v>
      </c>
      <c r="C122" s="31" t="s">
        <v>1069</v>
      </c>
      <c r="D122" s="31" t="s">
        <v>1091</v>
      </c>
      <c r="E122" s="31" t="s">
        <v>599</v>
      </c>
      <c r="F122" s="92">
        <v>9081348</v>
      </c>
      <c r="G122" s="32">
        <v>0.75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44414</v>
      </c>
      <c r="B123" s="32" t="s">
        <v>1068</v>
      </c>
      <c r="C123" s="31" t="s">
        <v>1069</v>
      </c>
      <c r="D123" s="31" t="s">
        <v>1070</v>
      </c>
      <c r="E123" s="31" t="s">
        <v>599</v>
      </c>
      <c r="F123" s="92">
        <v>1700853</v>
      </c>
      <c r="G123" s="32">
        <v>0.79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6"/>
  <sheetViews>
    <sheetView topLeftCell="A7" zoomScale="85" zoomScaleNormal="85" workbookViewId="0">
      <selection activeCell="M22" sqref="M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1092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65">
        <v>2</v>
      </c>
      <c r="B11" s="361">
        <v>44363</v>
      </c>
      <c r="C11" s="378"/>
      <c r="D11" s="363" t="s">
        <v>102</v>
      </c>
      <c r="E11" s="364" t="s">
        <v>616</v>
      </c>
      <c r="F11" s="365">
        <v>1189.75</v>
      </c>
      <c r="G11" s="365">
        <v>1111.5</v>
      </c>
      <c r="H11" s="364">
        <v>1252.5</v>
      </c>
      <c r="I11" s="366" t="s">
        <v>624</v>
      </c>
      <c r="J11" s="367" t="s">
        <v>950</v>
      </c>
      <c r="K11" s="367">
        <f t="shared" ref="K11" si="0">H11-F11</f>
        <v>62.75</v>
      </c>
      <c r="L11" s="368">
        <f>(F11*-0.8)/100</f>
        <v>-9.5180000000000007</v>
      </c>
      <c r="M11" s="369">
        <f t="shared" ref="M11" si="1">(K11+L11)/F11</f>
        <v>4.4742172725362468E-2</v>
      </c>
      <c r="N11" s="367" t="s">
        <v>617</v>
      </c>
      <c r="O11" s="370">
        <v>44413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951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860</v>
      </c>
      <c r="G14" s="111">
        <v>510</v>
      </c>
      <c r="H14" s="115"/>
      <c r="I14" s="116" t="s">
        <v>861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862</v>
      </c>
      <c r="G15" s="111">
        <v>96.5</v>
      </c>
      <c r="H15" s="115"/>
      <c r="I15" s="116" t="s">
        <v>863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60">
        <v>7</v>
      </c>
      <c r="B16" s="361">
        <v>44399</v>
      </c>
      <c r="C16" s="362"/>
      <c r="D16" s="363" t="s">
        <v>147</v>
      </c>
      <c r="E16" s="364" t="s">
        <v>616</v>
      </c>
      <c r="F16" s="365">
        <v>1577</v>
      </c>
      <c r="G16" s="365">
        <v>1447</v>
      </c>
      <c r="H16" s="364">
        <v>1641.5</v>
      </c>
      <c r="I16" s="366" t="s">
        <v>864</v>
      </c>
      <c r="J16" s="367" t="s">
        <v>916</v>
      </c>
      <c r="K16" s="367">
        <f t="shared" ref="K16" si="2">H16-F16</f>
        <v>64.5</v>
      </c>
      <c r="L16" s="368">
        <f>(F16*-0.8)/100</f>
        <v>-12.616000000000001</v>
      </c>
      <c r="M16" s="369">
        <f t="shared" ref="M16" si="3">(K16+L16)/F16</f>
        <v>3.2900443880786306E-2</v>
      </c>
      <c r="N16" s="367" t="s">
        <v>617</v>
      </c>
      <c r="O16" s="370">
        <v>44412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879</v>
      </c>
      <c r="G17" s="111">
        <v>675</v>
      </c>
      <c r="H17" s="115"/>
      <c r="I17" s="116" t="s">
        <v>880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888</v>
      </c>
      <c r="E18" s="115" t="s">
        <v>619</v>
      </c>
      <c r="F18" s="111" t="s">
        <v>889</v>
      </c>
      <c r="G18" s="111">
        <v>59</v>
      </c>
      <c r="H18" s="115"/>
      <c r="I18" s="116" t="s">
        <v>890</v>
      </c>
      <c r="J18" s="117" t="s">
        <v>620</v>
      </c>
      <c r="K18" s="121"/>
      <c r="L18" s="112"/>
      <c r="M18" s="122"/>
      <c r="N18" s="114"/>
      <c r="O18" s="115"/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/>
      <c r="B19" s="112"/>
      <c r="C19" s="122"/>
      <c r="D19" s="114"/>
      <c r="E19" s="115"/>
      <c r="F19" s="111"/>
      <c r="G19" s="111"/>
      <c r="H19" s="115"/>
      <c r="I19" s="116"/>
      <c r="J19" s="117"/>
      <c r="K19" s="121"/>
      <c r="L19" s="112"/>
      <c r="M19" s="122"/>
      <c r="N19" s="114"/>
      <c r="O19" s="115"/>
      <c r="P19" s="10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627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628</v>
      </c>
      <c r="B24" s="140"/>
      <c r="C24" s="140"/>
      <c r="D24" s="140"/>
      <c r="E24" s="44"/>
      <c r="F24" s="148" t="s">
        <v>629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630</v>
      </c>
      <c r="B25" s="140"/>
      <c r="C25" s="140"/>
      <c r="D25" s="140"/>
      <c r="E25" s="6"/>
      <c r="F25" s="148" t="s">
        <v>631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632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604</v>
      </c>
      <c r="E28" s="102" t="s">
        <v>605</v>
      </c>
      <c r="F28" s="102" t="s">
        <v>606</v>
      </c>
      <c r="G28" s="102" t="s">
        <v>633</v>
      </c>
      <c r="H28" s="102" t="s">
        <v>608</v>
      </c>
      <c r="I28" s="102" t="s">
        <v>609</v>
      </c>
      <c r="J28" s="102" t="s">
        <v>610</v>
      </c>
      <c r="K28" s="160" t="s">
        <v>634</v>
      </c>
      <c r="L28" s="161" t="s">
        <v>612</v>
      </c>
      <c r="M28" s="104" t="s">
        <v>613</v>
      </c>
      <c r="N28" s="102" t="s">
        <v>614</v>
      </c>
      <c r="O28" s="103" t="s">
        <v>615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6">
        <v>1</v>
      </c>
      <c r="B29" s="320">
        <v>44397</v>
      </c>
      <c r="C29" s="307"/>
      <c r="D29" s="308" t="s">
        <v>329</v>
      </c>
      <c r="E29" s="309" t="s">
        <v>619</v>
      </c>
      <c r="F29" s="309">
        <v>846</v>
      </c>
      <c r="G29" s="309">
        <v>821</v>
      </c>
      <c r="H29" s="309">
        <v>832.5</v>
      </c>
      <c r="I29" s="309">
        <v>895</v>
      </c>
      <c r="J29" s="310" t="s">
        <v>918</v>
      </c>
      <c r="K29" s="310">
        <f t="shared" ref="K29" si="4">H29-F29</f>
        <v>-13.5</v>
      </c>
      <c r="L29" s="311">
        <f>(F29*-0.7)/100</f>
        <v>-5.9219999999999997</v>
      </c>
      <c r="M29" s="312">
        <f t="shared" ref="M29" si="5">(K29+L29)/F29</f>
        <v>-2.295744680851064E-2</v>
      </c>
      <c r="N29" s="310" t="s">
        <v>635</v>
      </c>
      <c r="O29" s="325">
        <v>44412</v>
      </c>
      <c r="P29" s="1"/>
      <c r="Q29" s="1"/>
      <c r="R29" s="6" t="s">
        <v>618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8">
        <v>2</v>
      </c>
      <c r="B30" s="304">
        <v>44399</v>
      </c>
      <c r="C30" s="313"/>
      <c r="D30" s="319" t="s">
        <v>540</v>
      </c>
      <c r="E30" s="305" t="s">
        <v>619</v>
      </c>
      <c r="F30" s="305">
        <v>2097</v>
      </c>
      <c r="G30" s="305">
        <v>2040</v>
      </c>
      <c r="H30" s="305">
        <v>2147.5</v>
      </c>
      <c r="I30" s="305" t="s">
        <v>865</v>
      </c>
      <c r="J30" s="106" t="s">
        <v>887</v>
      </c>
      <c r="K30" s="106">
        <f t="shared" ref="K30" si="6">H30-F30</f>
        <v>50.5</v>
      </c>
      <c r="L30" s="108">
        <f t="shared" ref="L30" si="7">(F30*-0.7)/100</f>
        <v>-14.678999999999998</v>
      </c>
      <c r="M30" s="109">
        <f t="shared" ref="M30" si="8">(K30+L30)/F30</f>
        <v>1.7082021936099187E-2</v>
      </c>
      <c r="N30" s="106" t="s">
        <v>617</v>
      </c>
      <c r="O30" s="110">
        <v>44410</v>
      </c>
      <c r="P30" s="1"/>
      <c r="Q30" s="1"/>
      <c r="R30" s="6" t="s">
        <v>618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8">
        <v>2</v>
      </c>
      <c r="B31" s="304">
        <v>44406</v>
      </c>
      <c r="C31" s="313"/>
      <c r="D31" s="319" t="s">
        <v>317</v>
      </c>
      <c r="E31" s="305" t="s">
        <v>619</v>
      </c>
      <c r="F31" s="305">
        <v>1147.5</v>
      </c>
      <c r="G31" s="305">
        <v>1115</v>
      </c>
      <c r="H31" s="305">
        <v>1182.5</v>
      </c>
      <c r="I31" s="305" t="s">
        <v>873</v>
      </c>
      <c r="J31" s="106" t="s">
        <v>866</v>
      </c>
      <c r="K31" s="106">
        <f t="shared" ref="K31:K32" si="9">H31-F31</f>
        <v>35</v>
      </c>
      <c r="L31" s="108">
        <f t="shared" ref="L31" si="10">(F31*-0.7)/100</f>
        <v>-8.0325000000000006</v>
      </c>
      <c r="M31" s="109">
        <f t="shared" ref="M31:M32" si="11">(K31+L31)/F31</f>
        <v>2.3501089324618737E-2</v>
      </c>
      <c r="N31" s="106" t="s">
        <v>617</v>
      </c>
      <c r="O31" s="110">
        <v>44410</v>
      </c>
      <c r="P31" s="1"/>
      <c r="Q31" s="1"/>
      <c r="R31" s="6" t="s">
        <v>623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6">
        <v>4</v>
      </c>
      <c r="B32" s="320">
        <v>44407</v>
      </c>
      <c r="C32" s="307"/>
      <c r="D32" s="308" t="s">
        <v>354</v>
      </c>
      <c r="E32" s="309" t="s">
        <v>619</v>
      </c>
      <c r="F32" s="309">
        <v>184.5</v>
      </c>
      <c r="G32" s="309">
        <v>179</v>
      </c>
      <c r="H32" s="309">
        <v>179</v>
      </c>
      <c r="I32" s="309" t="s">
        <v>878</v>
      </c>
      <c r="J32" s="310" t="s">
        <v>917</v>
      </c>
      <c r="K32" s="310">
        <f t="shared" si="9"/>
        <v>-5.5</v>
      </c>
      <c r="L32" s="311">
        <f>(F32*-0.7)/100</f>
        <v>-1.2915000000000001</v>
      </c>
      <c r="M32" s="312">
        <f t="shared" si="11"/>
        <v>-3.6810298102981032E-2</v>
      </c>
      <c r="N32" s="310" t="s">
        <v>635</v>
      </c>
      <c r="O32" s="325">
        <v>44411</v>
      </c>
      <c r="P32" s="1"/>
      <c r="Q32" s="1"/>
      <c r="R32" s="6" t="s">
        <v>623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6">
        <v>5</v>
      </c>
      <c r="B33" s="320">
        <v>44410</v>
      </c>
      <c r="C33" s="307"/>
      <c r="D33" s="308" t="s">
        <v>154</v>
      </c>
      <c r="E33" s="309" t="s">
        <v>619</v>
      </c>
      <c r="F33" s="309">
        <v>551</v>
      </c>
      <c r="G33" s="309">
        <v>534</v>
      </c>
      <c r="H33" s="309">
        <v>534.5</v>
      </c>
      <c r="I33" s="309">
        <v>580</v>
      </c>
      <c r="J33" s="310" t="s">
        <v>891</v>
      </c>
      <c r="K33" s="310">
        <f t="shared" ref="K33" si="12">H33-F33</f>
        <v>-16.5</v>
      </c>
      <c r="L33" s="311">
        <f>(F33*-0.07)/100</f>
        <v>-0.38569999999999999</v>
      </c>
      <c r="M33" s="312">
        <f t="shared" ref="M33" si="13">(K33+L33)/F33</f>
        <v>-3.0645553539019963E-2</v>
      </c>
      <c r="N33" s="310" t="s">
        <v>635</v>
      </c>
      <c r="O33" s="325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80">
        <v>6</v>
      </c>
      <c r="B34" s="381">
        <v>44410</v>
      </c>
      <c r="C34" s="382"/>
      <c r="D34" s="383" t="s">
        <v>197</v>
      </c>
      <c r="E34" s="384" t="s">
        <v>619</v>
      </c>
      <c r="F34" s="384">
        <v>569.5</v>
      </c>
      <c r="G34" s="384">
        <v>554</v>
      </c>
      <c r="H34" s="384">
        <v>554</v>
      </c>
      <c r="I34" s="384" t="s">
        <v>892</v>
      </c>
      <c r="J34" s="310" t="s">
        <v>891</v>
      </c>
      <c r="K34" s="310">
        <f t="shared" ref="K34" si="14">H34-F34</f>
        <v>-15.5</v>
      </c>
      <c r="L34" s="311">
        <f>(F34*-0.7)/100</f>
        <v>-3.9864999999999999</v>
      </c>
      <c r="M34" s="312">
        <f t="shared" ref="M34" si="15">(K34+L34)/F34</f>
        <v>-3.4216856892010532E-2</v>
      </c>
      <c r="N34" s="310" t="s">
        <v>635</v>
      </c>
      <c r="O34" s="325">
        <v>44413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6">
        <v>7</v>
      </c>
      <c r="B35" s="320">
        <v>44410</v>
      </c>
      <c r="C35" s="307"/>
      <c r="D35" s="308" t="s">
        <v>894</v>
      </c>
      <c r="E35" s="309" t="s">
        <v>619</v>
      </c>
      <c r="F35" s="309">
        <v>305.5</v>
      </c>
      <c r="G35" s="309">
        <v>297</v>
      </c>
      <c r="H35" s="309">
        <v>297</v>
      </c>
      <c r="I35" s="309" t="s">
        <v>893</v>
      </c>
      <c r="J35" s="310" t="s">
        <v>919</v>
      </c>
      <c r="K35" s="310">
        <f t="shared" ref="K35" si="16">H35-F35</f>
        <v>-8.5</v>
      </c>
      <c r="L35" s="311">
        <f>(F35*-0.7)/100</f>
        <v>-2.1385000000000001</v>
      </c>
      <c r="M35" s="312">
        <f t="shared" ref="M35" si="17">(K35+L35)/F35</f>
        <v>-3.4823240589198036E-2</v>
      </c>
      <c r="N35" s="310" t="s">
        <v>635</v>
      </c>
      <c r="O35" s="325">
        <v>44412</v>
      </c>
      <c r="P35" s="1"/>
      <c r="Q35" s="1"/>
      <c r="R35" s="6" t="s">
        <v>618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44">
        <v>8</v>
      </c>
      <c r="B36" s="345">
        <v>44411</v>
      </c>
      <c r="C36" s="346"/>
      <c r="D36" s="347" t="s">
        <v>896</v>
      </c>
      <c r="E36" s="348" t="s">
        <v>619</v>
      </c>
      <c r="F36" s="348">
        <v>178.25</v>
      </c>
      <c r="G36" s="348">
        <v>173</v>
      </c>
      <c r="H36" s="348">
        <v>182.5</v>
      </c>
      <c r="I36" s="348" t="s">
        <v>897</v>
      </c>
      <c r="J36" s="106" t="s">
        <v>898</v>
      </c>
      <c r="K36" s="106">
        <f t="shared" ref="K36:K38" si="18">H36-F36</f>
        <v>4.25</v>
      </c>
      <c r="L36" s="108">
        <f>(F36*-0.07)/100</f>
        <v>-0.12477500000000001</v>
      </c>
      <c r="M36" s="109">
        <f t="shared" ref="M36:M38" si="19">(K36+L36)/F36</f>
        <v>2.3142917251051897E-2</v>
      </c>
      <c r="N36" s="349" t="s">
        <v>617</v>
      </c>
      <c r="O36" s="110">
        <v>44411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75">
        <v>9</v>
      </c>
      <c r="B37" s="336">
        <v>44412</v>
      </c>
      <c r="C37" s="376"/>
      <c r="D37" s="377" t="s">
        <v>503</v>
      </c>
      <c r="E37" s="335" t="s">
        <v>619</v>
      </c>
      <c r="F37" s="335">
        <v>2159</v>
      </c>
      <c r="G37" s="335">
        <v>2085</v>
      </c>
      <c r="H37" s="335">
        <v>2085</v>
      </c>
      <c r="I37" s="335" t="s">
        <v>923</v>
      </c>
      <c r="J37" s="310" t="s">
        <v>947</v>
      </c>
      <c r="K37" s="310">
        <f t="shared" si="18"/>
        <v>-74</v>
      </c>
      <c r="L37" s="311">
        <f>(F37*-0.7)/100</f>
        <v>-15.113</v>
      </c>
      <c r="M37" s="312">
        <f t="shared" si="19"/>
        <v>-4.1275127373784158E-2</v>
      </c>
      <c r="N37" s="310" t="s">
        <v>635</v>
      </c>
      <c r="O37" s="325">
        <v>44413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75">
        <v>10</v>
      </c>
      <c r="B38" s="336">
        <v>44412</v>
      </c>
      <c r="C38" s="376"/>
      <c r="D38" s="377" t="s">
        <v>465</v>
      </c>
      <c r="E38" s="335" t="s">
        <v>619</v>
      </c>
      <c r="F38" s="335">
        <v>284</v>
      </c>
      <c r="G38" s="335">
        <v>274</v>
      </c>
      <c r="H38" s="335">
        <v>275</v>
      </c>
      <c r="I38" s="335" t="s">
        <v>928</v>
      </c>
      <c r="J38" s="310" t="s">
        <v>972</v>
      </c>
      <c r="K38" s="310">
        <f t="shared" si="18"/>
        <v>-9</v>
      </c>
      <c r="L38" s="311">
        <f>(F38*-0.7)/100</f>
        <v>-1.9879999999999998</v>
      </c>
      <c r="M38" s="312">
        <f t="shared" si="19"/>
        <v>-3.8690140845070421E-2</v>
      </c>
      <c r="N38" s="310" t="s">
        <v>635</v>
      </c>
      <c r="O38" s="325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4">
        <v>11</v>
      </c>
      <c r="B39" s="345">
        <v>44413</v>
      </c>
      <c r="C39" s="346"/>
      <c r="D39" s="347" t="s">
        <v>189</v>
      </c>
      <c r="E39" s="348" t="s">
        <v>619</v>
      </c>
      <c r="F39" s="348">
        <v>135.5</v>
      </c>
      <c r="G39" s="348">
        <v>131.80000000000001</v>
      </c>
      <c r="H39" s="348">
        <v>138.5</v>
      </c>
      <c r="I39" s="348" t="s">
        <v>948</v>
      </c>
      <c r="J39" s="106" t="s">
        <v>949</v>
      </c>
      <c r="K39" s="106">
        <f t="shared" ref="K39" si="20">H39-F39</f>
        <v>3</v>
      </c>
      <c r="L39" s="108">
        <f>(F39*-0.07)/100</f>
        <v>-9.4850000000000018E-2</v>
      </c>
      <c r="M39" s="109">
        <f t="shared" ref="M39" si="21">(K39+L39)/F39</f>
        <v>2.1440221402214021E-2</v>
      </c>
      <c r="N39" s="349" t="s">
        <v>617</v>
      </c>
      <c r="O39" s="110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44">
        <v>12</v>
      </c>
      <c r="B40" s="345">
        <v>44414</v>
      </c>
      <c r="C40" s="346"/>
      <c r="D40" s="347" t="s">
        <v>164</v>
      </c>
      <c r="E40" s="348" t="s">
        <v>619</v>
      </c>
      <c r="F40" s="348">
        <v>1515</v>
      </c>
      <c r="G40" s="348">
        <v>1470</v>
      </c>
      <c r="H40" s="348">
        <v>1550</v>
      </c>
      <c r="I40" s="348" t="s">
        <v>973</v>
      </c>
      <c r="J40" s="106" t="s">
        <v>866</v>
      </c>
      <c r="K40" s="106">
        <f t="shared" ref="K40" si="22">H40-F40</f>
        <v>35</v>
      </c>
      <c r="L40" s="108">
        <f>(F40*-0.07)/100</f>
        <v>-1.0605000000000002</v>
      </c>
      <c r="M40" s="109">
        <f t="shared" ref="M40" si="23">(K40+L40)/F40</f>
        <v>2.2402310231023105E-2</v>
      </c>
      <c r="N40" s="349" t="s">
        <v>617</v>
      </c>
      <c r="O40" s="110">
        <v>44414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30"/>
      <c r="B41" s="162"/>
      <c r="C41" s="331"/>
      <c r="D41" s="332"/>
      <c r="E41" s="182"/>
      <c r="F41" s="182"/>
      <c r="G41" s="182"/>
      <c r="H41" s="182"/>
      <c r="I41" s="182"/>
      <c r="J41" s="179"/>
      <c r="K41" s="179"/>
      <c r="L41" s="333"/>
      <c r="M41" s="334"/>
      <c r="N41" s="179"/>
      <c r="O41" s="186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66"/>
      <c r="B43" s="129"/>
      <c r="C43" s="167"/>
      <c r="D43" s="168"/>
      <c r="E43" s="128"/>
      <c r="F43" s="128"/>
      <c r="G43" s="128"/>
      <c r="H43" s="128"/>
      <c r="I43" s="128"/>
      <c r="J43" s="169"/>
      <c r="K43" s="169"/>
      <c r="L43" s="170"/>
      <c r="M43" s="171"/>
      <c r="N43" s="134"/>
      <c r="O43" s="172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44.25" customHeight="1">
      <c r="A44" s="140" t="s">
        <v>627</v>
      </c>
      <c r="B44" s="167"/>
      <c r="C44" s="167"/>
      <c r="D44" s="1"/>
      <c r="E44" s="6"/>
      <c r="F44" s="6"/>
      <c r="G44" s="6"/>
      <c r="H44" s="6" t="s">
        <v>640</v>
      </c>
      <c r="I44" s="6"/>
      <c r="J44" s="6"/>
      <c r="K44" s="136"/>
      <c r="L44" s="171"/>
      <c r="M44" s="136"/>
      <c r="N44" s="137"/>
      <c r="O44" s="136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47" t="s">
        <v>628</v>
      </c>
      <c r="B45" s="140"/>
      <c r="C45" s="140"/>
      <c r="D45" s="140"/>
      <c r="E45" s="44"/>
      <c r="F45" s="148" t="s">
        <v>629</v>
      </c>
      <c r="G45" s="61"/>
      <c r="H45" s="44"/>
      <c r="I45" s="61"/>
      <c r="J45" s="6"/>
      <c r="K45" s="173"/>
      <c r="L45" s="174"/>
      <c r="M45" s="6"/>
      <c r="N45" s="130"/>
      <c r="O45" s="175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47"/>
      <c r="B46" s="140"/>
      <c r="C46" s="140"/>
      <c r="D46" s="140"/>
      <c r="E46" s="6"/>
      <c r="F46" s="148" t="s">
        <v>631</v>
      </c>
      <c r="G46" s="61"/>
      <c r="H46" s="44"/>
      <c r="I46" s="61"/>
      <c r="J46" s="6"/>
      <c r="K46" s="173"/>
      <c r="L46" s="174"/>
      <c r="M46" s="6"/>
      <c r="N46" s="130"/>
      <c r="O46" s="175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4.25" customHeight="1">
      <c r="A47" s="140"/>
      <c r="B47" s="140"/>
      <c r="C47" s="140"/>
      <c r="D47" s="140"/>
      <c r="E47" s="6"/>
      <c r="F47" s="6"/>
      <c r="G47" s="6"/>
      <c r="H47" s="6"/>
      <c r="I47" s="6"/>
      <c r="J47" s="153"/>
      <c r="K47" s="150"/>
      <c r="L47" s="151"/>
      <c r="M47" s="6"/>
      <c r="N47" s="154"/>
      <c r="O47" s="1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76" t="s">
        <v>641</v>
      </c>
      <c r="B48" s="176"/>
      <c r="C48" s="176"/>
      <c r="D48" s="176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2" t="s">
        <v>16</v>
      </c>
      <c r="B49" s="102" t="s">
        <v>590</v>
      </c>
      <c r="C49" s="102"/>
      <c r="D49" s="103" t="s">
        <v>604</v>
      </c>
      <c r="E49" s="102" t="s">
        <v>605</v>
      </c>
      <c r="F49" s="102" t="s">
        <v>606</v>
      </c>
      <c r="G49" s="102" t="s">
        <v>633</v>
      </c>
      <c r="H49" s="102" t="s">
        <v>608</v>
      </c>
      <c r="I49" s="102" t="s">
        <v>609</v>
      </c>
      <c r="J49" s="101" t="s">
        <v>610</v>
      </c>
      <c r="K49" s="177" t="s">
        <v>642</v>
      </c>
      <c r="L49" s="104" t="s">
        <v>612</v>
      </c>
      <c r="M49" s="177" t="s">
        <v>643</v>
      </c>
      <c r="N49" s="102" t="s">
        <v>644</v>
      </c>
      <c r="O49" s="101" t="s">
        <v>614</v>
      </c>
      <c r="P49" s="103" t="s">
        <v>615</v>
      </c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3.5" customHeight="1">
      <c r="A50" s="335">
        <v>1</v>
      </c>
      <c r="B50" s="336">
        <v>44405</v>
      </c>
      <c r="C50" s="337"/>
      <c r="D50" s="337" t="s">
        <v>871</v>
      </c>
      <c r="E50" s="335" t="s">
        <v>619</v>
      </c>
      <c r="F50" s="335">
        <v>1501</v>
      </c>
      <c r="G50" s="335">
        <v>1470</v>
      </c>
      <c r="H50" s="338">
        <v>1470</v>
      </c>
      <c r="I50" s="338" t="s">
        <v>872</v>
      </c>
      <c r="J50" s="339" t="s">
        <v>895</v>
      </c>
      <c r="K50" s="338">
        <f t="shared" ref="K50:K51" si="24">H50-F50</f>
        <v>-31</v>
      </c>
      <c r="L50" s="340">
        <f t="shared" ref="L50:L51" si="25">(H50*N50)*0.07%</f>
        <v>437.32500000000005</v>
      </c>
      <c r="M50" s="341">
        <f t="shared" ref="M50:M51" si="26">(K50*N50)-L50</f>
        <v>-13612.325000000001</v>
      </c>
      <c r="N50" s="338">
        <v>425</v>
      </c>
      <c r="O50" s="342" t="s">
        <v>635</v>
      </c>
      <c r="P50" s="343">
        <v>44410</v>
      </c>
      <c r="Q50" s="178"/>
      <c r="R50" s="6" t="s">
        <v>623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315">
        <v>2</v>
      </c>
      <c r="B51" s="350">
        <v>44406</v>
      </c>
      <c r="C51" s="351"/>
      <c r="D51" s="351" t="s">
        <v>875</v>
      </c>
      <c r="E51" s="315" t="s">
        <v>619</v>
      </c>
      <c r="F51" s="315">
        <v>2340</v>
      </c>
      <c r="G51" s="315">
        <v>2295</v>
      </c>
      <c r="H51" s="317">
        <v>2366.5</v>
      </c>
      <c r="I51" s="317" t="s">
        <v>876</v>
      </c>
      <c r="J51" s="106" t="s">
        <v>906</v>
      </c>
      <c r="K51" s="321">
        <f t="shared" si="24"/>
        <v>26.5</v>
      </c>
      <c r="L51" s="322">
        <f t="shared" si="25"/>
        <v>496.96500000000009</v>
      </c>
      <c r="M51" s="323">
        <f t="shared" si="26"/>
        <v>7453.0349999999999</v>
      </c>
      <c r="N51" s="317">
        <v>300</v>
      </c>
      <c r="O51" s="107" t="s">
        <v>617</v>
      </c>
      <c r="P51" s="324">
        <v>44411</v>
      </c>
      <c r="Q51" s="178"/>
      <c r="R51" s="6" t="s">
        <v>618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315">
        <v>3</v>
      </c>
      <c r="B52" s="304">
        <v>44407</v>
      </c>
      <c r="C52" s="316"/>
      <c r="D52" s="316" t="s">
        <v>881</v>
      </c>
      <c r="E52" s="305" t="s">
        <v>619</v>
      </c>
      <c r="F52" s="305">
        <v>433</v>
      </c>
      <c r="G52" s="305">
        <v>425</v>
      </c>
      <c r="H52" s="314">
        <v>438.5</v>
      </c>
      <c r="I52" s="317">
        <v>445</v>
      </c>
      <c r="J52" s="106" t="s">
        <v>637</v>
      </c>
      <c r="K52" s="321">
        <f t="shared" ref="K52:K53" si="27">H52-F52</f>
        <v>5.5</v>
      </c>
      <c r="L52" s="322">
        <f t="shared" ref="L52:L53" si="28">(H52*N52)*0.07%</f>
        <v>460.42500000000007</v>
      </c>
      <c r="M52" s="323">
        <f t="shared" ref="M52:M53" si="29">(K52*N52)-L52</f>
        <v>7789.5749999999998</v>
      </c>
      <c r="N52" s="317">
        <v>1500</v>
      </c>
      <c r="O52" s="107" t="s">
        <v>617</v>
      </c>
      <c r="P52" s="324">
        <v>44410</v>
      </c>
      <c r="Q52" s="178"/>
      <c r="R52" s="6" t="s">
        <v>618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315">
        <v>4</v>
      </c>
      <c r="B53" s="304">
        <v>44407</v>
      </c>
      <c r="C53" s="316"/>
      <c r="D53" s="316" t="s">
        <v>882</v>
      </c>
      <c r="E53" s="305" t="s">
        <v>619</v>
      </c>
      <c r="F53" s="305">
        <v>1616.5</v>
      </c>
      <c r="G53" s="305">
        <v>1595</v>
      </c>
      <c r="H53" s="314">
        <v>1639</v>
      </c>
      <c r="I53" s="317" t="s">
        <v>883</v>
      </c>
      <c r="J53" s="106" t="s">
        <v>907</v>
      </c>
      <c r="K53" s="321">
        <f t="shared" si="27"/>
        <v>22.5</v>
      </c>
      <c r="L53" s="322">
        <f t="shared" si="28"/>
        <v>659.6975000000001</v>
      </c>
      <c r="M53" s="323">
        <f t="shared" si="29"/>
        <v>12277.8025</v>
      </c>
      <c r="N53" s="317">
        <v>575</v>
      </c>
      <c r="O53" s="107" t="s">
        <v>617</v>
      </c>
      <c r="P53" s="324">
        <v>44411</v>
      </c>
      <c r="Q53" s="178"/>
      <c r="R53" s="6" t="s">
        <v>623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315">
        <v>5</v>
      </c>
      <c r="B54" s="304">
        <v>44407</v>
      </c>
      <c r="C54" s="316"/>
      <c r="D54" s="316" t="s">
        <v>884</v>
      </c>
      <c r="E54" s="305" t="s">
        <v>619</v>
      </c>
      <c r="F54" s="305">
        <v>849</v>
      </c>
      <c r="G54" s="305">
        <v>836</v>
      </c>
      <c r="H54" s="314">
        <v>856</v>
      </c>
      <c r="I54" s="317">
        <v>870</v>
      </c>
      <c r="J54" s="106" t="s">
        <v>920</v>
      </c>
      <c r="K54" s="321">
        <f t="shared" ref="K54:K55" si="30">H54-F54</f>
        <v>7</v>
      </c>
      <c r="L54" s="322">
        <f t="shared" ref="L54:L55" si="31">(H54*N54)*0.07%</f>
        <v>659.12000000000012</v>
      </c>
      <c r="M54" s="323">
        <f t="shared" ref="M54:M55" si="32">(K54*N54)-L54</f>
        <v>7040.88</v>
      </c>
      <c r="N54" s="317">
        <v>1100</v>
      </c>
      <c r="O54" s="107" t="s">
        <v>617</v>
      </c>
      <c r="P54" s="324">
        <v>44411</v>
      </c>
      <c r="Q54" s="178"/>
      <c r="R54" s="6" t="s">
        <v>623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335">
        <v>6</v>
      </c>
      <c r="B55" s="336">
        <v>44411</v>
      </c>
      <c r="C55" s="337"/>
      <c r="D55" s="337" t="s">
        <v>903</v>
      </c>
      <c r="E55" s="335" t="s">
        <v>619</v>
      </c>
      <c r="F55" s="335">
        <v>1692</v>
      </c>
      <c r="G55" s="335">
        <v>1655</v>
      </c>
      <c r="H55" s="338">
        <v>1655</v>
      </c>
      <c r="I55" s="338" t="s">
        <v>904</v>
      </c>
      <c r="J55" s="339" t="s">
        <v>974</v>
      </c>
      <c r="K55" s="338">
        <f t="shared" si="30"/>
        <v>-37</v>
      </c>
      <c r="L55" s="340">
        <f t="shared" si="31"/>
        <v>405.47500000000008</v>
      </c>
      <c r="M55" s="341">
        <f t="shared" si="32"/>
        <v>-13355.475</v>
      </c>
      <c r="N55" s="338">
        <v>350</v>
      </c>
      <c r="O55" s="342" t="s">
        <v>635</v>
      </c>
      <c r="P55" s="343">
        <v>44414</v>
      </c>
      <c r="Q55" s="178"/>
      <c r="R55" s="6" t="s">
        <v>623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315">
        <v>7</v>
      </c>
      <c r="B56" s="350">
        <v>44411</v>
      </c>
      <c r="C56" s="316"/>
      <c r="D56" s="316" t="s">
        <v>905</v>
      </c>
      <c r="E56" s="305" t="s">
        <v>619</v>
      </c>
      <c r="F56" s="305">
        <v>571</v>
      </c>
      <c r="G56" s="305">
        <v>560</v>
      </c>
      <c r="H56" s="314">
        <v>577</v>
      </c>
      <c r="I56" s="317">
        <v>590</v>
      </c>
      <c r="J56" s="106" t="s">
        <v>921</v>
      </c>
      <c r="K56" s="321">
        <f t="shared" ref="K56:K57" si="33">H56-F56</f>
        <v>6</v>
      </c>
      <c r="L56" s="322">
        <f t="shared" ref="L56:L57" si="34">(H56*N56)*0.07%</f>
        <v>565.46</v>
      </c>
      <c r="M56" s="323">
        <f t="shared" ref="M56:M57" si="35">(K56*N56)-L56</f>
        <v>7834.54</v>
      </c>
      <c r="N56" s="317">
        <v>1400</v>
      </c>
      <c r="O56" s="107" t="s">
        <v>617</v>
      </c>
      <c r="P56" s="324">
        <v>44412</v>
      </c>
      <c r="Q56" s="178"/>
      <c r="R56" s="6" t="s">
        <v>623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315">
        <v>8</v>
      </c>
      <c r="B57" s="350">
        <v>44411</v>
      </c>
      <c r="C57" s="316"/>
      <c r="D57" s="316" t="s">
        <v>908</v>
      </c>
      <c r="E57" s="305" t="s">
        <v>619</v>
      </c>
      <c r="F57" s="305">
        <v>2534</v>
      </c>
      <c r="G57" s="305">
        <v>2490</v>
      </c>
      <c r="H57" s="314">
        <v>2567.5</v>
      </c>
      <c r="I57" s="317" t="s">
        <v>909</v>
      </c>
      <c r="J57" s="106" t="s">
        <v>924</v>
      </c>
      <c r="K57" s="321">
        <f t="shared" si="33"/>
        <v>33.5</v>
      </c>
      <c r="L57" s="322">
        <f t="shared" si="34"/>
        <v>494.24375000000009</v>
      </c>
      <c r="M57" s="323">
        <f t="shared" si="35"/>
        <v>8718.2562500000004</v>
      </c>
      <c r="N57" s="317">
        <v>275</v>
      </c>
      <c r="O57" s="107" t="s">
        <v>617</v>
      </c>
      <c r="P57" s="324">
        <v>44412</v>
      </c>
      <c r="Q57" s="178"/>
      <c r="R57" s="6" t="s">
        <v>623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15">
        <v>9</v>
      </c>
      <c r="B58" s="350">
        <v>44411</v>
      </c>
      <c r="C58" s="371"/>
      <c r="D58" s="316" t="s">
        <v>910</v>
      </c>
      <c r="E58" s="305" t="s">
        <v>619</v>
      </c>
      <c r="F58" s="305">
        <v>1438</v>
      </c>
      <c r="G58" s="305">
        <v>1414</v>
      </c>
      <c r="H58" s="305">
        <v>1454</v>
      </c>
      <c r="I58" s="314" t="s">
        <v>911</v>
      </c>
      <c r="J58" s="106" t="s">
        <v>922</v>
      </c>
      <c r="K58" s="321">
        <f t="shared" ref="K58:K59" si="36">H58-F58</f>
        <v>16</v>
      </c>
      <c r="L58" s="322">
        <f t="shared" ref="L58:L59" si="37">(H58*N58)*0.07%</f>
        <v>559.79000000000008</v>
      </c>
      <c r="M58" s="323">
        <f t="shared" ref="M58:M59" si="38">(K58*N58)-L58</f>
        <v>8240.2099999999991</v>
      </c>
      <c r="N58" s="317">
        <v>550</v>
      </c>
      <c r="O58" s="107" t="s">
        <v>617</v>
      </c>
      <c r="P58" s="324">
        <v>44412</v>
      </c>
      <c r="Q58" s="178"/>
      <c r="R58" s="6" t="s">
        <v>618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372">
        <v>10</v>
      </c>
      <c r="B59" s="355">
        <v>44412</v>
      </c>
      <c r="C59" s="373"/>
      <c r="D59" s="373" t="s">
        <v>925</v>
      </c>
      <c r="E59" s="309" t="s">
        <v>619</v>
      </c>
      <c r="F59" s="309">
        <v>2441</v>
      </c>
      <c r="G59" s="309">
        <v>2416</v>
      </c>
      <c r="H59" s="357">
        <v>2416</v>
      </c>
      <c r="I59" s="374" t="s">
        <v>926</v>
      </c>
      <c r="J59" s="339" t="s">
        <v>927</v>
      </c>
      <c r="K59" s="338">
        <f t="shared" si="36"/>
        <v>-25</v>
      </c>
      <c r="L59" s="340">
        <f t="shared" si="37"/>
        <v>845.60000000000014</v>
      </c>
      <c r="M59" s="341">
        <f t="shared" si="38"/>
        <v>-13345.6</v>
      </c>
      <c r="N59" s="338">
        <v>500</v>
      </c>
      <c r="O59" s="342" t="s">
        <v>635</v>
      </c>
      <c r="P59" s="343">
        <v>44412</v>
      </c>
      <c r="Q59" s="178"/>
      <c r="R59" s="6" t="s">
        <v>623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182">
        <v>11</v>
      </c>
      <c r="B60" s="162">
        <v>44413</v>
      </c>
      <c r="C60" s="183"/>
      <c r="D60" s="183" t="s">
        <v>953</v>
      </c>
      <c r="E60" s="111" t="s">
        <v>619</v>
      </c>
      <c r="F60" s="111" t="s">
        <v>954</v>
      </c>
      <c r="G60" s="111">
        <v>397</v>
      </c>
      <c r="H60" s="117"/>
      <c r="I60" s="179" t="s">
        <v>955</v>
      </c>
      <c r="J60" s="179" t="s">
        <v>620</v>
      </c>
      <c r="K60" s="359"/>
      <c r="L60" s="180"/>
      <c r="M60" s="184"/>
      <c r="N60" s="179"/>
      <c r="O60" s="185"/>
      <c r="P60" s="186"/>
      <c r="Q60" s="178"/>
      <c r="R60" s="6" t="s">
        <v>623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182">
        <v>12</v>
      </c>
      <c r="B61" s="162">
        <v>44413</v>
      </c>
      <c r="C61" s="183"/>
      <c r="D61" s="183" t="s">
        <v>956</v>
      </c>
      <c r="E61" s="111" t="s">
        <v>619</v>
      </c>
      <c r="F61" s="111" t="s">
        <v>957</v>
      </c>
      <c r="G61" s="111">
        <v>660</v>
      </c>
      <c r="H61" s="117"/>
      <c r="I61" s="179" t="s">
        <v>958</v>
      </c>
      <c r="J61" s="179" t="s">
        <v>620</v>
      </c>
      <c r="K61" s="359"/>
      <c r="L61" s="180"/>
      <c r="M61" s="184"/>
      <c r="N61" s="179"/>
      <c r="O61" s="185"/>
      <c r="P61" s="186"/>
      <c r="Q61" s="178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15">
        <v>13</v>
      </c>
      <c r="B62" s="350">
        <v>44414</v>
      </c>
      <c r="C62" s="316"/>
      <c r="D62" s="316" t="s">
        <v>905</v>
      </c>
      <c r="E62" s="305" t="s">
        <v>619</v>
      </c>
      <c r="F62" s="305">
        <v>569.5</v>
      </c>
      <c r="G62" s="305">
        <v>560</v>
      </c>
      <c r="H62" s="314">
        <v>575.5</v>
      </c>
      <c r="I62" s="317">
        <v>590</v>
      </c>
      <c r="J62" s="106" t="s">
        <v>921</v>
      </c>
      <c r="K62" s="321">
        <f t="shared" ref="K62" si="39">H62-F62</f>
        <v>6</v>
      </c>
      <c r="L62" s="322">
        <f t="shared" ref="L62" si="40">(H62*N62)*0.07%</f>
        <v>563.99000000000012</v>
      </c>
      <c r="M62" s="323">
        <f t="shared" ref="M62" si="41">(K62*N62)-L62</f>
        <v>7836.01</v>
      </c>
      <c r="N62" s="317">
        <v>1400</v>
      </c>
      <c r="O62" s="107" t="s">
        <v>617</v>
      </c>
      <c r="P62" s="324">
        <v>44414</v>
      </c>
      <c r="Q62" s="178"/>
      <c r="R62" s="6" t="s">
        <v>623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182">
        <v>14</v>
      </c>
      <c r="B63" s="162">
        <v>44414</v>
      </c>
      <c r="C63" s="183"/>
      <c r="D63" s="183" t="s">
        <v>975</v>
      </c>
      <c r="E63" s="111" t="s">
        <v>619</v>
      </c>
      <c r="F63" s="111" t="s">
        <v>976</v>
      </c>
      <c r="G63" s="111">
        <v>210</v>
      </c>
      <c r="H63" s="117"/>
      <c r="I63" s="179">
        <v>222</v>
      </c>
      <c r="J63" s="179" t="s">
        <v>620</v>
      </c>
      <c r="K63" s="379"/>
      <c r="L63" s="180"/>
      <c r="M63" s="184"/>
      <c r="N63" s="179"/>
      <c r="O63" s="185"/>
      <c r="P63" s="186"/>
      <c r="Q63" s="178"/>
      <c r="R63" s="6" t="s">
        <v>618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72">
        <v>15</v>
      </c>
      <c r="B64" s="355">
        <v>44414</v>
      </c>
      <c r="C64" s="373"/>
      <c r="D64" s="373" t="s">
        <v>977</v>
      </c>
      <c r="E64" s="309" t="s">
        <v>619</v>
      </c>
      <c r="F64" s="309">
        <v>538.5</v>
      </c>
      <c r="G64" s="309">
        <v>528</v>
      </c>
      <c r="H64" s="357">
        <v>528</v>
      </c>
      <c r="I64" s="374">
        <v>560</v>
      </c>
      <c r="J64" s="339" t="s">
        <v>978</v>
      </c>
      <c r="K64" s="338">
        <f t="shared" ref="K64" si="42">H64-F64</f>
        <v>-10.5</v>
      </c>
      <c r="L64" s="340">
        <f t="shared" ref="L64" si="43">(H64*N64)*0.07%</f>
        <v>462.00000000000006</v>
      </c>
      <c r="M64" s="341">
        <f t="shared" ref="M64" si="44">(K64*N64)-L64</f>
        <v>-13587</v>
      </c>
      <c r="N64" s="338">
        <v>1250</v>
      </c>
      <c r="O64" s="342" t="s">
        <v>635</v>
      </c>
      <c r="P64" s="343">
        <v>44414</v>
      </c>
      <c r="Q64" s="178"/>
      <c r="R64" s="6" t="s">
        <v>623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182"/>
      <c r="B65" s="162"/>
      <c r="C65" s="183"/>
      <c r="D65" s="183"/>
      <c r="E65" s="111"/>
      <c r="F65" s="111"/>
      <c r="G65" s="111"/>
      <c r="H65" s="117"/>
      <c r="I65" s="179"/>
      <c r="J65" s="179"/>
      <c r="K65" s="379"/>
      <c r="L65" s="180"/>
      <c r="M65" s="184"/>
      <c r="N65" s="179"/>
      <c r="O65" s="185"/>
      <c r="P65" s="186"/>
      <c r="Q65" s="178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182"/>
      <c r="B66" s="162"/>
      <c r="C66" s="183"/>
      <c r="D66" s="183"/>
      <c r="E66" s="111"/>
      <c r="F66" s="111"/>
      <c r="G66" s="111"/>
      <c r="H66" s="117"/>
      <c r="I66" s="179"/>
      <c r="J66" s="179"/>
      <c r="K66" s="359"/>
      <c r="L66" s="180"/>
      <c r="M66" s="184"/>
      <c r="N66" s="179"/>
      <c r="O66" s="185"/>
      <c r="P66" s="186"/>
      <c r="Q66" s="178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182"/>
      <c r="B67" s="162"/>
      <c r="C67" s="114"/>
      <c r="D67" s="183"/>
      <c r="E67" s="111"/>
      <c r="F67" s="111"/>
      <c r="G67" s="111"/>
      <c r="H67" s="111"/>
      <c r="I67" s="117"/>
      <c r="J67" s="179"/>
      <c r="K67" s="118"/>
      <c r="L67" s="180"/>
      <c r="M67" s="179"/>
      <c r="N67" s="179"/>
      <c r="O67" s="185"/>
      <c r="P67" s="187"/>
      <c r="Q67" s="178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400"/>
      <c r="B68" s="401"/>
      <c r="C68" s="114"/>
      <c r="D68" s="183"/>
      <c r="E68" s="111"/>
      <c r="F68" s="111"/>
      <c r="G68" s="111"/>
      <c r="H68" s="111"/>
      <c r="I68" s="117"/>
      <c r="J68" s="402"/>
      <c r="K68" s="180"/>
      <c r="L68" s="180"/>
      <c r="M68" s="402"/>
      <c r="N68" s="402"/>
      <c r="O68" s="398"/>
      <c r="P68" s="399"/>
      <c r="Q68" s="178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91"/>
      <c r="B69" s="391"/>
      <c r="C69" s="114"/>
      <c r="D69" s="183"/>
      <c r="E69" s="111"/>
      <c r="F69" s="111"/>
      <c r="G69" s="111"/>
      <c r="H69" s="111"/>
      <c r="I69" s="117"/>
      <c r="J69" s="391"/>
      <c r="K69" s="118"/>
      <c r="L69" s="180"/>
      <c r="M69" s="391"/>
      <c r="N69" s="391"/>
      <c r="O69" s="391"/>
      <c r="P69" s="39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128"/>
      <c r="B70" s="129"/>
      <c r="C70" s="167"/>
      <c r="D70" s="188"/>
      <c r="E70" s="189"/>
      <c r="F70" s="128"/>
      <c r="G70" s="128"/>
      <c r="H70" s="128"/>
      <c r="I70" s="169"/>
      <c r="J70" s="169"/>
      <c r="K70" s="169"/>
      <c r="L70" s="169"/>
      <c r="M70" s="169"/>
      <c r="N70" s="169"/>
      <c r="O70" s="169"/>
      <c r="P70" s="169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90"/>
      <c r="B71" s="129"/>
      <c r="C71" s="130"/>
      <c r="D71" s="191"/>
      <c r="E71" s="133"/>
      <c r="F71" s="133"/>
      <c r="G71" s="133"/>
      <c r="H71" s="133"/>
      <c r="I71" s="133"/>
      <c r="J71" s="6"/>
      <c r="K71" s="133"/>
      <c r="L71" s="133"/>
      <c r="M71" s="6"/>
      <c r="N71" s="1"/>
      <c r="O71" s="130"/>
      <c r="P71" s="4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92" t="s">
        <v>646</v>
      </c>
      <c r="B72" s="192"/>
      <c r="C72" s="192"/>
      <c r="D72" s="192"/>
      <c r="E72" s="193"/>
      <c r="F72" s="133"/>
      <c r="G72" s="133"/>
      <c r="H72" s="133"/>
      <c r="I72" s="133"/>
      <c r="J72" s="1"/>
      <c r="K72" s="6"/>
      <c r="L72" s="6"/>
      <c r="M72" s="6"/>
      <c r="N72" s="1"/>
      <c r="O72" s="1"/>
      <c r="P72" s="44"/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ht="38.25" customHeight="1">
      <c r="A73" s="102" t="s">
        <v>16</v>
      </c>
      <c r="B73" s="102" t="s">
        <v>590</v>
      </c>
      <c r="C73" s="102"/>
      <c r="D73" s="103" t="s">
        <v>604</v>
      </c>
      <c r="E73" s="102" t="s">
        <v>605</v>
      </c>
      <c r="F73" s="102" t="s">
        <v>606</v>
      </c>
      <c r="G73" s="102" t="s">
        <v>633</v>
      </c>
      <c r="H73" s="102" t="s">
        <v>608</v>
      </c>
      <c r="I73" s="102" t="s">
        <v>609</v>
      </c>
      <c r="J73" s="101" t="s">
        <v>610</v>
      </c>
      <c r="K73" s="101" t="s">
        <v>647</v>
      </c>
      <c r="L73" s="104" t="s">
        <v>612</v>
      </c>
      <c r="M73" s="177" t="s">
        <v>643</v>
      </c>
      <c r="N73" s="102" t="s">
        <v>644</v>
      </c>
      <c r="O73" s="102" t="s">
        <v>614</v>
      </c>
      <c r="P73" s="103" t="s">
        <v>615</v>
      </c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2.75" customHeight="1">
      <c r="A74" s="111">
        <v>1</v>
      </c>
      <c r="B74" s="162">
        <v>44403</v>
      </c>
      <c r="C74" s="163"/>
      <c r="D74" s="114" t="s">
        <v>859</v>
      </c>
      <c r="E74" s="111" t="s">
        <v>619</v>
      </c>
      <c r="F74" s="111" t="s">
        <v>867</v>
      </c>
      <c r="G74" s="111">
        <v>0.75</v>
      </c>
      <c r="H74" s="111"/>
      <c r="I74" s="117" t="s">
        <v>868</v>
      </c>
      <c r="J74" s="179" t="s">
        <v>620</v>
      </c>
      <c r="K74" s="180"/>
      <c r="L74" s="180"/>
      <c r="M74" s="179"/>
      <c r="N74" s="179"/>
      <c r="O74" s="165"/>
      <c r="P74" s="120"/>
      <c r="Q74" s="178"/>
      <c r="R74" s="194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309">
        <v>2</v>
      </c>
      <c r="B75" s="355">
        <v>44411</v>
      </c>
      <c r="C75" s="307"/>
      <c r="D75" s="356" t="s">
        <v>899</v>
      </c>
      <c r="E75" s="309" t="s">
        <v>619</v>
      </c>
      <c r="F75" s="309">
        <v>66.5</v>
      </c>
      <c r="G75" s="309">
        <v>19</v>
      </c>
      <c r="H75" s="309">
        <v>26</v>
      </c>
      <c r="I75" s="357" t="s">
        <v>900</v>
      </c>
      <c r="J75" s="352" t="s">
        <v>912</v>
      </c>
      <c r="K75" s="353">
        <f t="shared" ref="K75" si="45">H75-F75</f>
        <v>-40.5</v>
      </c>
      <c r="L75" s="353">
        <v>100</v>
      </c>
      <c r="M75" s="352">
        <f t="shared" ref="M75" si="46">(K75*N75)-100</f>
        <v>-2125</v>
      </c>
      <c r="N75" s="310">
        <v>50</v>
      </c>
      <c r="O75" s="354" t="s">
        <v>635</v>
      </c>
      <c r="P75" s="358">
        <v>44411</v>
      </c>
      <c r="Q75" s="178"/>
      <c r="R75" s="194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309">
        <v>3</v>
      </c>
      <c r="B76" s="355">
        <v>44411</v>
      </c>
      <c r="C76" s="307"/>
      <c r="D76" s="356" t="s">
        <v>901</v>
      </c>
      <c r="E76" s="309" t="s">
        <v>619</v>
      </c>
      <c r="F76" s="309">
        <v>150</v>
      </c>
      <c r="G76" s="309">
        <v>35</v>
      </c>
      <c r="H76" s="309">
        <v>35</v>
      </c>
      <c r="I76" s="357" t="s">
        <v>902</v>
      </c>
      <c r="J76" s="352" t="s">
        <v>912</v>
      </c>
      <c r="K76" s="353">
        <f t="shared" ref="K76" si="47">H76-F76</f>
        <v>-115</v>
      </c>
      <c r="L76" s="353">
        <v>100</v>
      </c>
      <c r="M76" s="352">
        <f t="shared" ref="M76" si="48">(K76*N76)-100</f>
        <v>-2975</v>
      </c>
      <c r="N76" s="310">
        <v>25</v>
      </c>
      <c r="O76" s="354" t="s">
        <v>635</v>
      </c>
      <c r="P76" s="325">
        <v>44412</v>
      </c>
      <c r="Q76" s="178"/>
      <c r="R76" s="194" t="s">
        <v>623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111">
        <v>4</v>
      </c>
      <c r="B77" s="162">
        <v>44412</v>
      </c>
      <c r="C77" s="163"/>
      <c r="D77" s="114" t="s">
        <v>929</v>
      </c>
      <c r="E77" s="111" t="s">
        <v>619</v>
      </c>
      <c r="F77" s="111" t="s">
        <v>930</v>
      </c>
      <c r="G77" s="111">
        <v>14</v>
      </c>
      <c r="H77" s="111"/>
      <c r="I77" s="117" t="s">
        <v>931</v>
      </c>
      <c r="J77" s="179" t="s">
        <v>620</v>
      </c>
      <c r="K77" s="180"/>
      <c r="L77" s="180"/>
      <c r="M77" s="179"/>
      <c r="N77" s="179"/>
      <c r="O77" s="165"/>
      <c r="P77" s="120"/>
      <c r="Q77" s="178"/>
      <c r="R77" s="194" t="s">
        <v>618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309">
        <v>5</v>
      </c>
      <c r="B78" s="355">
        <v>44412</v>
      </c>
      <c r="C78" s="307"/>
      <c r="D78" s="356" t="s">
        <v>932</v>
      </c>
      <c r="E78" s="309" t="s">
        <v>619</v>
      </c>
      <c r="F78" s="309">
        <v>51</v>
      </c>
      <c r="G78" s="309">
        <v>8</v>
      </c>
      <c r="H78" s="309">
        <v>8</v>
      </c>
      <c r="I78" s="357" t="s">
        <v>933</v>
      </c>
      <c r="J78" s="352" t="s">
        <v>952</v>
      </c>
      <c r="K78" s="353">
        <f t="shared" ref="K78" si="49">H78-F78</f>
        <v>-43</v>
      </c>
      <c r="L78" s="353">
        <v>100</v>
      </c>
      <c r="M78" s="352">
        <f t="shared" ref="M78" si="50">(K78*N78)-100</f>
        <v>-2250</v>
      </c>
      <c r="N78" s="310">
        <v>50</v>
      </c>
      <c r="O78" s="354" t="s">
        <v>635</v>
      </c>
      <c r="P78" s="325">
        <v>44413</v>
      </c>
      <c r="Q78" s="178"/>
      <c r="R78" s="194" t="s">
        <v>623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11"/>
      <c r="B79" s="162"/>
      <c r="C79" s="163"/>
      <c r="D79" s="114"/>
      <c r="E79" s="111"/>
      <c r="F79" s="111"/>
      <c r="G79" s="111"/>
      <c r="H79" s="111"/>
      <c r="I79" s="117"/>
      <c r="J79" s="179"/>
      <c r="K79" s="180"/>
      <c r="L79" s="180"/>
      <c r="M79" s="179"/>
      <c r="N79" s="179"/>
      <c r="O79" s="165"/>
      <c r="P79" s="120"/>
      <c r="Q79" s="178"/>
      <c r="R79" s="194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11"/>
      <c r="B80" s="162"/>
      <c r="C80" s="163"/>
      <c r="D80" s="114"/>
      <c r="E80" s="111"/>
      <c r="F80" s="111"/>
      <c r="G80" s="111"/>
      <c r="H80" s="111"/>
      <c r="I80" s="117"/>
      <c r="J80" s="179"/>
      <c r="K80" s="180"/>
      <c r="L80" s="180"/>
      <c r="M80" s="179"/>
      <c r="N80" s="179"/>
      <c r="O80" s="165"/>
      <c r="P80" s="120"/>
      <c r="Q80" s="178"/>
      <c r="R80" s="194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21"/>
      <c r="B81" s="112"/>
      <c r="C81" s="163"/>
      <c r="D81" s="114"/>
      <c r="E81" s="111"/>
      <c r="F81" s="111"/>
      <c r="G81" s="111"/>
      <c r="H81" s="111"/>
      <c r="I81" s="117"/>
      <c r="J81" s="117"/>
      <c r="K81" s="117"/>
      <c r="L81" s="117"/>
      <c r="M81" s="181"/>
      <c r="N81" s="117"/>
      <c r="O81" s="165"/>
      <c r="P81" s="164"/>
      <c r="Q81" s="178"/>
      <c r="R81" s="194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89"/>
      <c r="B84" s="195"/>
      <c r="C84" s="195"/>
      <c r="D84" s="196"/>
      <c r="E84" s="189"/>
      <c r="F84" s="197"/>
      <c r="G84" s="189"/>
      <c r="H84" s="189"/>
      <c r="I84" s="189"/>
      <c r="J84" s="195"/>
      <c r="K84" s="198"/>
      <c r="L84" s="189"/>
      <c r="M84" s="189"/>
      <c r="N84" s="189"/>
      <c r="O84" s="199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00" t="s">
        <v>648</v>
      </c>
      <c r="B85" s="200"/>
      <c r="C85" s="200"/>
      <c r="D85" s="201"/>
      <c r="E85" s="156"/>
      <c r="F85" s="6"/>
      <c r="G85" s="6"/>
      <c r="H85" s="157"/>
      <c r="I85" s="202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101" t="s">
        <v>16</v>
      </c>
      <c r="B86" s="102" t="s">
        <v>590</v>
      </c>
      <c r="C86" s="102"/>
      <c r="D86" s="103" t="s">
        <v>604</v>
      </c>
      <c r="E86" s="102" t="s">
        <v>605</v>
      </c>
      <c r="F86" s="102" t="s">
        <v>606</v>
      </c>
      <c r="G86" s="102" t="s">
        <v>607</v>
      </c>
      <c r="H86" s="102" t="s">
        <v>608</v>
      </c>
      <c r="I86" s="102" t="s">
        <v>609</v>
      </c>
      <c r="J86" s="101" t="s">
        <v>610</v>
      </c>
      <c r="K86" s="160" t="s">
        <v>634</v>
      </c>
      <c r="L86" s="161" t="s">
        <v>612</v>
      </c>
      <c r="M86" s="104" t="s">
        <v>613</v>
      </c>
      <c r="N86" s="102" t="s">
        <v>614</v>
      </c>
      <c r="O86" s="103" t="s">
        <v>615</v>
      </c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4.25" customHeight="1">
      <c r="A87" s="111">
        <v>1</v>
      </c>
      <c r="B87" s="112">
        <v>44363</v>
      </c>
      <c r="C87" s="203"/>
      <c r="D87" s="114" t="s">
        <v>283</v>
      </c>
      <c r="E87" s="115" t="s">
        <v>619</v>
      </c>
      <c r="F87" s="111" t="s">
        <v>649</v>
      </c>
      <c r="G87" s="111">
        <v>2070</v>
      </c>
      <c r="H87" s="115"/>
      <c r="I87" s="116" t="s">
        <v>650</v>
      </c>
      <c r="J87" s="117" t="s">
        <v>620</v>
      </c>
      <c r="K87" s="117"/>
      <c r="L87" s="118"/>
      <c r="M87" s="119"/>
      <c r="N87" s="117"/>
      <c r="O87" s="164"/>
      <c r="P87" s="105"/>
      <c r="Q87" s="1"/>
      <c r="R87" s="1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1"/>
      <c r="B88" s="112"/>
      <c r="C88" s="203"/>
      <c r="D88" s="114"/>
      <c r="E88" s="115"/>
      <c r="F88" s="111"/>
      <c r="G88" s="111"/>
      <c r="H88" s="115"/>
      <c r="I88" s="116"/>
      <c r="J88" s="117"/>
      <c r="K88" s="117"/>
      <c r="L88" s="118"/>
      <c r="M88" s="119"/>
      <c r="N88" s="117"/>
      <c r="O88" s="164"/>
      <c r="P88" s="105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204"/>
      <c r="B89" s="163"/>
      <c r="C89" s="205"/>
      <c r="D89" s="114"/>
      <c r="E89" s="206"/>
      <c r="F89" s="206"/>
      <c r="G89" s="206"/>
      <c r="H89" s="206"/>
      <c r="I89" s="206"/>
      <c r="J89" s="206"/>
      <c r="K89" s="207"/>
      <c r="L89" s="208"/>
      <c r="M89" s="206"/>
      <c r="N89" s="209"/>
      <c r="O89" s="210"/>
      <c r="P89" s="211"/>
      <c r="R89" s="6"/>
      <c r="S89" s="44"/>
      <c r="T89" s="1"/>
      <c r="U89" s="1"/>
      <c r="V89" s="1"/>
      <c r="W89" s="1"/>
      <c r="X89" s="1"/>
      <c r="Y89" s="1"/>
      <c r="Z89" s="1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1:38" ht="12.75" customHeight="1">
      <c r="A90" s="140" t="s">
        <v>627</v>
      </c>
      <c r="B90" s="140"/>
      <c r="C90" s="140"/>
      <c r="D90" s="140"/>
      <c r="E90" s="44"/>
      <c r="F90" s="148" t="s">
        <v>629</v>
      </c>
      <c r="G90" s="61"/>
      <c r="H90" s="61"/>
      <c r="I90" s="61"/>
      <c r="J90" s="6"/>
      <c r="K90" s="173"/>
      <c r="L90" s="174"/>
      <c r="M90" s="6"/>
      <c r="N90" s="130"/>
      <c r="O90" s="212"/>
      <c r="P90" s="1"/>
      <c r="Q90" s="1"/>
      <c r="R90" s="6"/>
      <c r="S90" s="1"/>
      <c r="T90" s="1"/>
      <c r="U90" s="1"/>
      <c r="V90" s="1"/>
      <c r="W90" s="1"/>
      <c r="X90" s="1"/>
      <c r="Y90" s="1"/>
    </row>
    <row r="91" spans="1:38" ht="12.75" customHeight="1">
      <c r="A91" s="147" t="s">
        <v>628</v>
      </c>
      <c r="B91" s="140"/>
      <c r="C91" s="140"/>
      <c r="D91" s="140"/>
      <c r="E91" s="6"/>
      <c r="F91" s="148" t="s">
        <v>631</v>
      </c>
      <c r="G91" s="6"/>
      <c r="H91" s="6" t="s">
        <v>870</v>
      </c>
      <c r="I91" s="6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7"/>
      <c r="B92" s="140"/>
      <c r="C92" s="140"/>
      <c r="D92" s="140"/>
      <c r="E92" s="6"/>
      <c r="F92" s="148"/>
      <c r="G92" s="6"/>
      <c r="H92" s="6"/>
      <c r="I92" s="6"/>
      <c r="J92" s="1"/>
      <c r="K92" s="6"/>
      <c r="L92" s="6"/>
      <c r="M92" s="6"/>
      <c r="N92" s="1"/>
      <c r="O92" s="1"/>
      <c r="Q92" s="1"/>
      <c r="R92" s="61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"/>
      <c r="B93" s="155" t="s">
        <v>651</v>
      </c>
      <c r="C93" s="155"/>
      <c r="D93" s="155"/>
      <c r="E93" s="155"/>
      <c r="F93" s="156"/>
      <c r="G93" s="6"/>
      <c r="H93" s="6"/>
      <c r="I93" s="157"/>
      <c r="J93" s="158"/>
      <c r="K93" s="159"/>
      <c r="L93" s="158"/>
      <c r="M93" s="6"/>
      <c r="N93" s="1"/>
      <c r="O93" s="1"/>
      <c r="Q93" s="1"/>
      <c r="R93" s="61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101" t="s">
        <v>16</v>
      </c>
      <c r="B94" s="102" t="s">
        <v>590</v>
      </c>
      <c r="C94" s="102"/>
      <c r="D94" s="103" t="s">
        <v>604</v>
      </c>
      <c r="E94" s="102" t="s">
        <v>605</v>
      </c>
      <c r="F94" s="102" t="s">
        <v>606</v>
      </c>
      <c r="G94" s="102" t="s">
        <v>633</v>
      </c>
      <c r="H94" s="102" t="s">
        <v>608</v>
      </c>
      <c r="I94" s="102" t="s">
        <v>609</v>
      </c>
      <c r="J94" s="213" t="s">
        <v>610</v>
      </c>
      <c r="K94" s="160" t="s">
        <v>634</v>
      </c>
      <c r="L94" s="177" t="s">
        <v>643</v>
      </c>
      <c r="M94" s="102" t="s">
        <v>644</v>
      </c>
      <c r="N94" s="161" t="s">
        <v>612</v>
      </c>
      <c r="O94" s="104" t="s">
        <v>613</v>
      </c>
      <c r="P94" s="102" t="s">
        <v>614</v>
      </c>
      <c r="Q94" s="103" t="s">
        <v>615</v>
      </c>
      <c r="R94" s="61"/>
      <c r="S94" s="1"/>
      <c r="T94" s="1"/>
      <c r="U94" s="1"/>
      <c r="V94" s="1"/>
      <c r="W94" s="1"/>
      <c r="X94" s="1"/>
      <c r="Y94" s="1"/>
      <c r="Z94" s="1"/>
    </row>
    <row r="95" spans="1:38" ht="14.25" customHeight="1">
      <c r="A95" s="121"/>
      <c r="B95" s="123"/>
      <c r="C95" s="214"/>
      <c r="D95" s="124"/>
      <c r="E95" s="125"/>
      <c r="F95" s="215"/>
      <c r="G95" s="121"/>
      <c r="H95" s="125"/>
      <c r="I95" s="126"/>
      <c r="J95" s="216"/>
      <c r="K95" s="216"/>
      <c r="L95" s="217"/>
      <c r="M95" s="111"/>
      <c r="N95" s="217"/>
      <c r="O95" s="218"/>
      <c r="P95" s="219"/>
      <c r="Q95" s="220"/>
      <c r="R95" s="171"/>
      <c r="S95" s="134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8" ht="14.25" customHeight="1">
      <c r="A96" s="121"/>
      <c r="B96" s="123"/>
      <c r="C96" s="214"/>
      <c r="D96" s="124"/>
      <c r="E96" s="125"/>
      <c r="F96" s="215"/>
      <c r="G96" s="121"/>
      <c r="H96" s="125"/>
      <c r="I96" s="126"/>
      <c r="J96" s="216"/>
      <c r="K96" s="216"/>
      <c r="L96" s="217"/>
      <c r="M96" s="111"/>
      <c r="N96" s="217"/>
      <c r="O96" s="218"/>
      <c r="P96" s="219"/>
      <c r="Q96" s="220"/>
      <c r="R96" s="171"/>
      <c r="S96" s="134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38" ht="14.25" customHeight="1">
      <c r="A97" s="121"/>
      <c r="B97" s="123"/>
      <c r="C97" s="214"/>
      <c r="D97" s="124"/>
      <c r="E97" s="125"/>
      <c r="F97" s="215"/>
      <c r="G97" s="121"/>
      <c r="H97" s="125"/>
      <c r="I97" s="126"/>
      <c r="J97" s="216"/>
      <c r="K97" s="216"/>
      <c r="L97" s="217"/>
      <c r="M97" s="111"/>
      <c r="N97" s="217"/>
      <c r="O97" s="218"/>
      <c r="P97" s="219"/>
      <c r="Q97" s="220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21"/>
      <c r="B98" s="123"/>
      <c r="C98" s="214"/>
      <c r="D98" s="124"/>
      <c r="E98" s="125"/>
      <c r="F98" s="216"/>
      <c r="G98" s="121"/>
      <c r="H98" s="125"/>
      <c r="I98" s="126"/>
      <c r="J98" s="216"/>
      <c r="K98" s="216"/>
      <c r="L98" s="217"/>
      <c r="M98" s="111"/>
      <c r="N98" s="217"/>
      <c r="O98" s="218"/>
      <c r="P98" s="219"/>
      <c r="Q98" s="220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21"/>
      <c r="B99" s="123"/>
      <c r="C99" s="214"/>
      <c r="D99" s="124"/>
      <c r="E99" s="125"/>
      <c r="F99" s="216"/>
      <c r="G99" s="121"/>
      <c r="H99" s="125"/>
      <c r="I99" s="126"/>
      <c r="J99" s="216"/>
      <c r="K99" s="216"/>
      <c r="L99" s="217"/>
      <c r="M99" s="111"/>
      <c r="N99" s="217"/>
      <c r="O99" s="218"/>
      <c r="P99" s="219"/>
      <c r="Q99" s="220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4.25" customHeight="1">
      <c r="A100" s="121"/>
      <c r="B100" s="123"/>
      <c r="C100" s="214"/>
      <c r="D100" s="124"/>
      <c r="E100" s="125"/>
      <c r="F100" s="215"/>
      <c r="G100" s="121"/>
      <c r="H100" s="125"/>
      <c r="I100" s="126"/>
      <c r="J100" s="216"/>
      <c r="K100" s="216"/>
      <c r="L100" s="217"/>
      <c r="M100" s="111"/>
      <c r="N100" s="217"/>
      <c r="O100" s="218"/>
      <c r="P100" s="219"/>
      <c r="Q100" s="220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21"/>
      <c r="B101" s="123"/>
      <c r="C101" s="214"/>
      <c r="D101" s="124"/>
      <c r="E101" s="125"/>
      <c r="F101" s="215"/>
      <c r="G101" s="121"/>
      <c r="H101" s="125"/>
      <c r="I101" s="126"/>
      <c r="J101" s="216"/>
      <c r="K101" s="216"/>
      <c r="L101" s="216"/>
      <c r="M101" s="216"/>
      <c r="N101" s="217"/>
      <c r="O101" s="221"/>
      <c r="P101" s="219"/>
      <c r="Q101" s="220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21"/>
      <c r="B102" s="123"/>
      <c r="C102" s="214"/>
      <c r="D102" s="124"/>
      <c r="E102" s="125"/>
      <c r="F102" s="216"/>
      <c r="G102" s="121"/>
      <c r="H102" s="125"/>
      <c r="I102" s="126"/>
      <c r="J102" s="216"/>
      <c r="K102" s="216"/>
      <c r="L102" s="217"/>
      <c r="M102" s="111"/>
      <c r="N102" s="217"/>
      <c r="O102" s="218"/>
      <c r="P102" s="219"/>
      <c r="Q102" s="220"/>
      <c r="R102" s="171"/>
      <c r="S102" s="134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21"/>
      <c r="B103" s="123"/>
      <c r="C103" s="214"/>
      <c r="D103" s="124"/>
      <c r="E103" s="125"/>
      <c r="F103" s="215"/>
      <c r="G103" s="121"/>
      <c r="H103" s="125"/>
      <c r="I103" s="126"/>
      <c r="J103" s="222"/>
      <c r="K103" s="222"/>
      <c r="L103" s="222"/>
      <c r="M103" s="222"/>
      <c r="N103" s="223"/>
      <c r="O103" s="218"/>
      <c r="P103" s="127"/>
      <c r="Q103" s="220"/>
      <c r="R103" s="171"/>
      <c r="S103" s="134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47"/>
      <c r="B104" s="140"/>
      <c r="C104" s="140"/>
      <c r="D104" s="140"/>
      <c r="E104" s="6"/>
      <c r="F104" s="148"/>
      <c r="G104" s="6"/>
      <c r="H104" s="6"/>
      <c r="I104" s="6"/>
      <c r="J104" s="1"/>
      <c r="K104" s="6"/>
      <c r="L104" s="6"/>
      <c r="M104" s="6"/>
      <c r="N104" s="1"/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47"/>
      <c r="B105" s="140"/>
      <c r="C105" s="140"/>
      <c r="D105" s="140"/>
      <c r="E105" s="6"/>
      <c r="F105" s="148"/>
      <c r="G105" s="61"/>
      <c r="H105" s="44"/>
      <c r="I105" s="61"/>
      <c r="J105" s="6"/>
      <c r="K105" s="173"/>
      <c r="L105" s="174"/>
      <c r="M105" s="6"/>
      <c r="N105" s="130"/>
      <c r="O105" s="175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61"/>
      <c r="B106" s="129"/>
      <c r="C106" s="129"/>
      <c r="D106" s="44"/>
      <c r="E106" s="61"/>
      <c r="F106" s="61"/>
      <c r="G106" s="61"/>
      <c r="H106" s="44"/>
      <c r="I106" s="61"/>
      <c r="J106" s="6"/>
      <c r="K106" s="173"/>
      <c r="L106" s="174"/>
      <c r="M106" s="6"/>
      <c r="N106" s="130"/>
      <c r="O106" s="175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44"/>
      <c r="B107" s="224" t="s">
        <v>652</v>
      </c>
      <c r="C107" s="224"/>
      <c r="D107" s="224"/>
      <c r="E107" s="224"/>
      <c r="F107" s="6"/>
      <c r="G107" s="6"/>
      <c r="H107" s="158"/>
      <c r="I107" s="6"/>
      <c r="J107" s="158"/>
      <c r="K107" s="159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101" t="s">
        <v>16</v>
      </c>
      <c r="B108" s="102" t="s">
        <v>590</v>
      </c>
      <c r="C108" s="102"/>
      <c r="D108" s="103" t="s">
        <v>604</v>
      </c>
      <c r="E108" s="102" t="s">
        <v>605</v>
      </c>
      <c r="F108" s="102" t="s">
        <v>606</v>
      </c>
      <c r="G108" s="102" t="s">
        <v>653</v>
      </c>
      <c r="H108" s="102" t="s">
        <v>654</v>
      </c>
      <c r="I108" s="102" t="s">
        <v>609</v>
      </c>
      <c r="J108" s="225" t="s">
        <v>610</v>
      </c>
      <c r="K108" s="102" t="s">
        <v>611</v>
      </c>
      <c r="L108" s="102" t="s">
        <v>655</v>
      </c>
      <c r="M108" s="102" t="s">
        <v>614</v>
      </c>
      <c r="N108" s="103" t="s">
        <v>615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26">
        <v>1</v>
      </c>
      <c r="B109" s="227">
        <v>41579</v>
      </c>
      <c r="C109" s="227"/>
      <c r="D109" s="228" t="s">
        <v>656</v>
      </c>
      <c r="E109" s="229" t="s">
        <v>657</v>
      </c>
      <c r="F109" s="230">
        <v>82</v>
      </c>
      <c r="G109" s="229" t="s">
        <v>658</v>
      </c>
      <c r="H109" s="229">
        <v>100</v>
      </c>
      <c r="I109" s="231">
        <v>100</v>
      </c>
      <c r="J109" s="232" t="s">
        <v>659</v>
      </c>
      <c r="K109" s="233">
        <f t="shared" ref="K109:K161" si="51">H109-F109</f>
        <v>18</v>
      </c>
      <c r="L109" s="234">
        <f t="shared" ref="L109:L161" si="52">K109/F109</f>
        <v>0.21951219512195122</v>
      </c>
      <c r="M109" s="229" t="s">
        <v>617</v>
      </c>
      <c r="N109" s="235">
        <v>42657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26">
        <v>2</v>
      </c>
      <c r="B110" s="227">
        <v>41794</v>
      </c>
      <c r="C110" s="227"/>
      <c r="D110" s="228" t="s">
        <v>660</v>
      </c>
      <c r="E110" s="229" t="s">
        <v>619</v>
      </c>
      <c r="F110" s="230">
        <v>257</v>
      </c>
      <c r="G110" s="229" t="s">
        <v>658</v>
      </c>
      <c r="H110" s="229">
        <v>300</v>
      </c>
      <c r="I110" s="231">
        <v>300</v>
      </c>
      <c r="J110" s="232" t="s">
        <v>659</v>
      </c>
      <c r="K110" s="233">
        <f t="shared" si="51"/>
        <v>43</v>
      </c>
      <c r="L110" s="234">
        <f t="shared" si="52"/>
        <v>0.16731517509727625</v>
      </c>
      <c r="M110" s="229" t="s">
        <v>617</v>
      </c>
      <c r="N110" s="235">
        <v>41822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26">
        <v>3</v>
      </c>
      <c r="B111" s="227">
        <v>41828</v>
      </c>
      <c r="C111" s="227"/>
      <c r="D111" s="228" t="s">
        <v>661</v>
      </c>
      <c r="E111" s="229" t="s">
        <v>619</v>
      </c>
      <c r="F111" s="230">
        <v>393</v>
      </c>
      <c r="G111" s="229" t="s">
        <v>658</v>
      </c>
      <c r="H111" s="229">
        <v>468</v>
      </c>
      <c r="I111" s="231">
        <v>468</v>
      </c>
      <c r="J111" s="232" t="s">
        <v>659</v>
      </c>
      <c r="K111" s="233">
        <f t="shared" si="51"/>
        <v>75</v>
      </c>
      <c r="L111" s="234">
        <f t="shared" si="52"/>
        <v>0.19083969465648856</v>
      </c>
      <c r="M111" s="229" t="s">
        <v>617</v>
      </c>
      <c r="N111" s="235">
        <v>41863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26">
        <v>4</v>
      </c>
      <c r="B112" s="227">
        <v>41857</v>
      </c>
      <c r="C112" s="227"/>
      <c r="D112" s="228" t="s">
        <v>662</v>
      </c>
      <c r="E112" s="229" t="s">
        <v>619</v>
      </c>
      <c r="F112" s="230">
        <v>205</v>
      </c>
      <c r="G112" s="229" t="s">
        <v>658</v>
      </c>
      <c r="H112" s="229">
        <v>275</v>
      </c>
      <c r="I112" s="231">
        <v>250</v>
      </c>
      <c r="J112" s="232" t="s">
        <v>659</v>
      </c>
      <c r="K112" s="233">
        <f t="shared" si="51"/>
        <v>70</v>
      </c>
      <c r="L112" s="234">
        <f t="shared" si="52"/>
        <v>0.34146341463414637</v>
      </c>
      <c r="M112" s="229" t="s">
        <v>617</v>
      </c>
      <c r="N112" s="235">
        <v>41962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26">
        <v>5</v>
      </c>
      <c r="B113" s="227">
        <v>41886</v>
      </c>
      <c r="C113" s="227"/>
      <c r="D113" s="228" t="s">
        <v>663</v>
      </c>
      <c r="E113" s="229" t="s">
        <v>619</v>
      </c>
      <c r="F113" s="230">
        <v>162</v>
      </c>
      <c r="G113" s="229" t="s">
        <v>658</v>
      </c>
      <c r="H113" s="229">
        <v>190</v>
      </c>
      <c r="I113" s="231">
        <v>190</v>
      </c>
      <c r="J113" s="232" t="s">
        <v>659</v>
      </c>
      <c r="K113" s="233">
        <f t="shared" si="51"/>
        <v>28</v>
      </c>
      <c r="L113" s="234">
        <f t="shared" si="52"/>
        <v>0.1728395061728395</v>
      </c>
      <c r="M113" s="229" t="s">
        <v>617</v>
      </c>
      <c r="N113" s="235">
        <v>42006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6">
        <v>6</v>
      </c>
      <c r="B114" s="227">
        <v>41886</v>
      </c>
      <c r="C114" s="227"/>
      <c r="D114" s="228" t="s">
        <v>664</v>
      </c>
      <c r="E114" s="229" t="s">
        <v>619</v>
      </c>
      <c r="F114" s="230">
        <v>75</v>
      </c>
      <c r="G114" s="229" t="s">
        <v>658</v>
      </c>
      <c r="H114" s="229">
        <v>91.5</v>
      </c>
      <c r="I114" s="231" t="s">
        <v>665</v>
      </c>
      <c r="J114" s="232" t="s">
        <v>666</v>
      </c>
      <c r="K114" s="233">
        <f t="shared" si="51"/>
        <v>16.5</v>
      </c>
      <c r="L114" s="234">
        <f t="shared" si="52"/>
        <v>0.22</v>
      </c>
      <c r="M114" s="229" t="s">
        <v>617</v>
      </c>
      <c r="N114" s="235">
        <v>41954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6">
        <v>7</v>
      </c>
      <c r="B115" s="227">
        <v>41913</v>
      </c>
      <c r="C115" s="227"/>
      <c r="D115" s="228" t="s">
        <v>667</v>
      </c>
      <c r="E115" s="229" t="s">
        <v>619</v>
      </c>
      <c r="F115" s="230">
        <v>850</v>
      </c>
      <c r="G115" s="229" t="s">
        <v>658</v>
      </c>
      <c r="H115" s="229">
        <v>982.5</v>
      </c>
      <c r="I115" s="231">
        <v>1050</v>
      </c>
      <c r="J115" s="232" t="s">
        <v>668</v>
      </c>
      <c r="K115" s="233">
        <f t="shared" si="51"/>
        <v>132.5</v>
      </c>
      <c r="L115" s="234">
        <f t="shared" si="52"/>
        <v>0.15588235294117647</v>
      </c>
      <c r="M115" s="229" t="s">
        <v>617</v>
      </c>
      <c r="N115" s="235">
        <v>42039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6">
        <v>8</v>
      </c>
      <c r="B116" s="227">
        <v>41913</v>
      </c>
      <c r="C116" s="227"/>
      <c r="D116" s="228" t="s">
        <v>669</v>
      </c>
      <c r="E116" s="229" t="s">
        <v>619</v>
      </c>
      <c r="F116" s="230">
        <v>475</v>
      </c>
      <c r="G116" s="229" t="s">
        <v>658</v>
      </c>
      <c r="H116" s="229">
        <v>515</v>
      </c>
      <c r="I116" s="231">
        <v>600</v>
      </c>
      <c r="J116" s="232" t="s">
        <v>670</v>
      </c>
      <c r="K116" s="233">
        <f t="shared" si="51"/>
        <v>40</v>
      </c>
      <c r="L116" s="234">
        <f t="shared" si="52"/>
        <v>8.4210526315789472E-2</v>
      </c>
      <c r="M116" s="229" t="s">
        <v>617</v>
      </c>
      <c r="N116" s="235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6">
        <v>9</v>
      </c>
      <c r="B117" s="227">
        <v>41913</v>
      </c>
      <c r="C117" s="227"/>
      <c r="D117" s="228" t="s">
        <v>671</v>
      </c>
      <c r="E117" s="229" t="s">
        <v>619</v>
      </c>
      <c r="F117" s="230">
        <v>86</v>
      </c>
      <c r="G117" s="229" t="s">
        <v>658</v>
      </c>
      <c r="H117" s="229">
        <v>99</v>
      </c>
      <c r="I117" s="231">
        <v>140</v>
      </c>
      <c r="J117" s="232" t="s">
        <v>672</v>
      </c>
      <c r="K117" s="233">
        <f t="shared" si="51"/>
        <v>13</v>
      </c>
      <c r="L117" s="234">
        <f t="shared" si="52"/>
        <v>0.15116279069767441</v>
      </c>
      <c r="M117" s="229" t="s">
        <v>617</v>
      </c>
      <c r="N117" s="235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6">
        <v>10</v>
      </c>
      <c r="B118" s="227">
        <v>41926</v>
      </c>
      <c r="C118" s="227"/>
      <c r="D118" s="228" t="s">
        <v>673</v>
      </c>
      <c r="E118" s="229" t="s">
        <v>619</v>
      </c>
      <c r="F118" s="230">
        <v>496.6</v>
      </c>
      <c r="G118" s="229" t="s">
        <v>658</v>
      </c>
      <c r="H118" s="229">
        <v>621</v>
      </c>
      <c r="I118" s="231">
        <v>580</v>
      </c>
      <c r="J118" s="232" t="s">
        <v>659</v>
      </c>
      <c r="K118" s="233">
        <f t="shared" si="51"/>
        <v>124.39999999999998</v>
      </c>
      <c r="L118" s="234">
        <f t="shared" si="52"/>
        <v>0.25050342327829234</v>
      </c>
      <c r="M118" s="229" t="s">
        <v>617</v>
      </c>
      <c r="N118" s="235">
        <v>42605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6">
        <v>11</v>
      </c>
      <c r="B119" s="227">
        <v>41926</v>
      </c>
      <c r="C119" s="227"/>
      <c r="D119" s="228" t="s">
        <v>674</v>
      </c>
      <c r="E119" s="229" t="s">
        <v>619</v>
      </c>
      <c r="F119" s="230">
        <v>2481.9</v>
      </c>
      <c r="G119" s="229" t="s">
        <v>658</v>
      </c>
      <c r="H119" s="229">
        <v>2840</v>
      </c>
      <c r="I119" s="231">
        <v>2870</v>
      </c>
      <c r="J119" s="232" t="s">
        <v>675</v>
      </c>
      <c r="K119" s="233">
        <f t="shared" si="51"/>
        <v>358.09999999999991</v>
      </c>
      <c r="L119" s="234">
        <f t="shared" si="52"/>
        <v>0.14428462065353154</v>
      </c>
      <c r="M119" s="229" t="s">
        <v>617</v>
      </c>
      <c r="N119" s="235">
        <v>42017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6">
        <v>12</v>
      </c>
      <c r="B120" s="227">
        <v>41928</v>
      </c>
      <c r="C120" s="227"/>
      <c r="D120" s="228" t="s">
        <v>676</v>
      </c>
      <c r="E120" s="229" t="s">
        <v>619</v>
      </c>
      <c r="F120" s="230">
        <v>84.5</v>
      </c>
      <c r="G120" s="229" t="s">
        <v>658</v>
      </c>
      <c r="H120" s="229">
        <v>93</v>
      </c>
      <c r="I120" s="231">
        <v>110</v>
      </c>
      <c r="J120" s="232" t="s">
        <v>677</v>
      </c>
      <c r="K120" s="233">
        <f t="shared" si="51"/>
        <v>8.5</v>
      </c>
      <c r="L120" s="234">
        <f t="shared" si="52"/>
        <v>0.10059171597633136</v>
      </c>
      <c r="M120" s="229" t="s">
        <v>617</v>
      </c>
      <c r="N120" s="235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6">
        <v>13</v>
      </c>
      <c r="B121" s="227">
        <v>41928</v>
      </c>
      <c r="C121" s="227"/>
      <c r="D121" s="228" t="s">
        <v>678</v>
      </c>
      <c r="E121" s="229" t="s">
        <v>619</v>
      </c>
      <c r="F121" s="230">
        <v>401</v>
      </c>
      <c r="G121" s="229" t="s">
        <v>658</v>
      </c>
      <c r="H121" s="229">
        <v>428</v>
      </c>
      <c r="I121" s="231">
        <v>450</v>
      </c>
      <c r="J121" s="232" t="s">
        <v>679</v>
      </c>
      <c r="K121" s="233">
        <f t="shared" si="51"/>
        <v>27</v>
      </c>
      <c r="L121" s="234">
        <f t="shared" si="52"/>
        <v>6.7331670822942641E-2</v>
      </c>
      <c r="M121" s="229" t="s">
        <v>617</v>
      </c>
      <c r="N121" s="235">
        <v>42020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6">
        <v>14</v>
      </c>
      <c r="B122" s="227">
        <v>41928</v>
      </c>
      <c r="C122" s="227"/>
      <c r="D122" s="228" t="s">
        <v>680</v>
      </c>
      <c r="E122" s="229" t="s">
        <v>619</v>
      </c>
      <c r="F122" s="230">
        <v>101</v>
      </c>
      <c r="G122" s="229" t="s">
        <v>658</v>
      </c>
      <c r="H122" s="229">
        <v>112</v>
      </c>
      <c r="I122" s="231">
        <v>120</v>
      </c>
      <c r="J122" s="232" t="s">
        <v>681</v>
      </c>
      <c r="K122" s="233">
        <f t="shared" si="51"/>
        <v>11</v>
      </c>
      <c r="L122" s="234">
        <f t="shared" si="52"/>
        <v>0.10891089108910891</v>
      </c>
      <c r="M122" s="229" t="s">
        <v>617</v>
      </c>
      <c r="N122" s="235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6">
        <v>15</v>
      </c>
      <c r="B123" s="227">
        <v>41954</v>
      </c>
      <c r="C123" s="227"/>
      <c r="D123" s="228" t="s">
        <v>682</v>
      </c>
      <c r="E123" s="229" t="s">
        <v>619</v>
      </c>
      <c r="F123" s="230">
        <v>59</v>
      </c>
      <c r="G123" s="229" t="s">
        <v>658</v>
      </c>
      <c r="H123" s="229">
        <v>76</v>
      </c>
      <c r="I123" s="231">
        <v>76</v>
      </c>
      <c r="J123" s="232" t="s">
        <v>659</v>
      </c>
      <c r="K123" s="233">
        <f t="shared" si="51"/>
        <v>17</v>
      </c>
      <c r="L123" s="234">
        <f t="shared" si="52"/>
        <v>0.28813559322033899</v>
      </c>
      <c r="M123" s="229" t="s">
        <v>617</v>
      </c>
      <c r="N123" s="235">
        <v>43032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6">
        <v>16</v>
      </c>
      <c r="B124" s="227">
        <v>41954</v>
      </c>
      <c r="C124" s="227"/>
      <c r="D124" s="228" t="s">
        <v>671</v>
      </c>
      <c r="E124" s="229" t="s">
        <v>619</v>
      </c>
      <c r="F124" s="230">
        <v>99</v>
      </c>
      <c r="G124" s="229" t="s">
        <v>658</v>
      </c>
      <c r="H124" s="229">
        <v>120</v>
      </c>
      <c r="I124" s="231">
        <v>120</v>
      </c>
      <c r="J124" s="232" t="s">
        <v>636</v>
      </c>
      <c r="K124" s="233">
        <f t="shared" si="51"/>
        <v>21</v>
      </c>
      <c r="L124" s="234">
        <f t="shared" si="52"/>
        <v>0.21212121212121213</v>
      </c>
      <c r="M124" s="229" t="s">
        <v>617</v>
      </c>
      <c r="N124" s="235">
        <v>41960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6">
        <v>17</v>
      </c>
      <c r="B125" s="227">
        <v>41956</v>
      </c>
      <c r="C125" s="227"/>
      <c r="D125" s="228" t="s">
        <v>683</v>
      </c>
      <c r="E125" s="229" t="s">
        <v>619</v>
      </c>
      <c r="F125" s="230">
        <v>22</v>
      </c>
      <c r="G125" s="229" t="s">
        <v>658</v>
      </c>
      <c r="H125" s="229">
        <v>33.549999999999997</v>
      </c>
      <c r="I125" s="231">
        <v>32</v>
      </c>
      <c r="J125" s="232" t="s">
        <v>684</v>
      </c>
      <c r="K125" s="233">
        <f t="shared" si="51"/>
        <v>11.549999999999997</v>
      </c>
      <c r="L125" s="234">
        <f t="shared" si="52"/>
        <v>0.52499999999999991</v>
      </c>
      <c r="M125" s="229" t="s">
        <v>617</v>
      </c>
      <c r="N125" s="235">
        <v>42188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6">
        <v>18</v>
      </c>
      <c r="B126" s="227">
        <v>41976</v>
      </c>
      <c r="C126" s="227"/>
      <c r="D126" s="228" t="s">
        <v>685</v>
      </c>
      <c r="E126" s="229" t="s">
        <v>619</v>
      </c>
      <c r="F126" s="230">
        <v>440</v>
      </c>
      <c r="G126" s="229" t="s">
        <v>658</v>
      </c>
      <c r="H126" s="229">
        <v>520</v>
      </c>
      <c r="I126" s="231">
        <v>520</v>
      </c>
      <c r="J126" s="232" t="s">
        <v>686</v>
      </c>
      <c r="K126" s="233">
        <f t="shared" si="51"/>
        <v>80</v>
      </c>
      <c r="L126" s="234">
        <f t="shared" si="52"/>
        <v>0.18181818181818182</v>
      </c>
      <c r="M126" s="229" t="s">
        <v>617</v>
      </c>
      <c r="N126" s="235">
        <v>42208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6">
        <v>19</v>
      </c>
      <c r="B127" s="227">
        <v>41976</v>
      </c>
      <c r="C127" s="227"/>
      <c r="D127" s="228" t="s">
        <v>687</v>
      </c>
      <c r="E127" s="229" t="s">
        <v>619</v>
      </c>
      <c r="F127" s="230">
        <v>360</v>
      </c>
      <c r="G127" s="229" t="s">
        <v>658</v>
      </c>
      <c r="H127" s="229">
        <v>427</v>
      </c>
      <c r="I127" s="231">
        <v>425</v>
      </c>
      <c r="J127" s="232" t="s">
        <v>688</v>
      </c>
      <c r="K127" s="233">
        <f t="shared" si="51"/>
        <v>67</v>
      </c>
      <c r="L127" s="234">
        <f t="shared" si="52"/>
        <v>0.18611111111111112</v>
      </c>
      <c r="M127" s="229" t="s">
        <v>617</v>
      </c>
      <c r="N127" s="235">
        <v>42058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26">
        <v>20</v>
      </c>
      <c r="B128" s="227">
        <v>42012</v>
      </c>
      <c r="C128" s="227"/>
      <c r="D128" s="228" t="s">
        <v>689</v>
      </c>
      <c r="E128" s="229" t="s">
        <v>619</v>
      </c>
      <c r="F128" s="230">
        <v>360</v>
      </c>
      <c r="G128" s="229" t="s">
        <v>658</v>
      </c>
      <c r="H128" s="229">
        <v>455</v>
      </c>
      <c r="I128" s="231">
        <v>420</v>
      </c>
      <c r="J128" s="232" t="s">
        <v>690</v>
      </c>
      <c r="K128" s="233">
        <f t="shared" si="51"/>
        <v>95</v>
      </c>
      <c r="L128" s="234">
        <f t="shared" si="52"/>
        <v>0.2638888888888889</v>
      </c>
      <c r="M128" s="229" t="s">
        <v>617</v>
      </c>
      <c r="N128" s="235">
        <v>42024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6">
        <v>21</v>
      </c>
      <c r="B129" s="227">
        <v>42012</v>
      </c>
      <c r="C129" s="227"/>
      <c r="D129" s="228" t="s">
        <v>691</v>
      </c>
      <c r="E129" s="229" t="s">
        <v>619</v>
      </c>
      <c r="F129" s="230">
        <v>130</v>
      </c>
      <c r="G129" s="229"/>
      <c r="H129" s="229">
        <v>175.5</v>
      </c>
      <c r="I129" s="231">
        <v>165</v>
      </c>
      <c r="J129" s="232" t="s">
        <v>692</v>
      </c>
      <c r="K129" s="233">
        <f t="shared" si="51"/>
        <v>45.5</v>
      </c>
      <c r="L129" s="234">
        <f t="shared" si="52"/>
        <v>0.35</v>
      </c>
      <c r="M129" s="229" t="s">
        <v>617</v>
      </c>
      <c r="N129" s="235">
        <v>43088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6">
        <v>22</v>
      </c>
      <c r="B130" s="227">
        <v>42040</v>
      </c>
      <c r="C130" s="227"/>
      <c r="D130" s="228" t="s">
        <v>392</v>
      </c>
      <c r="E130" s="229" t="s">
        <v>657</v>
      </c>
      <c r="F130" s="230">
        <v>98</v>
      </c>
      <c r="G130" s="229"/>
      <c r="H130" s="229">
        <v>120</v>
      </c>
      <c r="I130" s="231">
        <v>120</v>
      </c>
      <c r="J130" s="232" t="s">
        <v>659</v>
      </c>
      <c r="K130" s="233">
        <f t="shared" si="51"/>
        <v>22</v>
      </c>
      <c r="L130" s="234">
        <f t="shared" si="52"/>
        <v>0.22448979591836735</v>
      </c>
      <c r="M130" s="229" t="s">
        <v>617</v>
      </c>
      <c r="N130" s="235">
        <v>42753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6">
        <v>23</v>
      </c>
      <c r="B131" s="227">
        <v>42040</v>
      </c>
      <c r="C131" s="227"/>
      <c r="D131" s="228" t="s">
        <v>693</v>
      </c>
      <c r="E131" s="229" t="s">
        <v>657</v>
      </c>
      <c r="F131" s="230">
        <v>196</v>
      </c>
      <c r="G131" s="229"/>
      <c r="H131" s="229">
        <v>262</v>
      </c>
      <c r="I131" s="231">
        <v>255</v>
      </c>
      <c r="J131" s="232" t="s">
        <v>659</v>
      </c>
      <c r="K131" s="233">
        <f t="shared" si="51"/>
        <v>66</v>
      </c>
      <c r="L131" s="234">
        <f t="shared" si="52"/>
        <v>0.33673469387755101</v>
      </c>
      <c r="M131" s="229" t="s">
        <v>617</v>
      </c>
      <c r="N131" s="235">
        <v>42599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36">
        <v>24</v>
      </c>
      <c r="B132" s="237">
        <v>42067</v>
      </c>
      <c r="C132" s="237"/>
      <c r="D132" s="238" t="s">
        <v>391</v>
      </c>
      <c r="E132" s="239" t="s">
        <v>657</v>
      </c>
      <c r="F132" s="240">
        <v>235</v>
      </c>
      <c r="G132" s="240"/>
      <c r="H132" s="241">
        <v>77</v>
      </c>
      <c r="I132" s="241" t="s">
        <v>694</v>
      </c>
      <c r="J132" s="242" t="s">
        <v>695</v>
      </c>
      <c r="K132" s="243">
        <f t="shared" si="51"/>
        <v>-158</v>
      </c>
      <c r="L132" s="244">
        <f t="shared" si="52"/>
        <v>-0.67234042553191486</v>
      </c>
      <c r="M132" s="240" t="s">
        <v>635</v>
      </c>
      <c r="N132" s="237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6">
        <v>25</v>
      </c>
      <c r="B133" s="227">
        <v>42067</v>
      </c>
      <c r="C133" s="227"/>
      <c r="D133" s="228" t="s">
        <v>696</v>
      </c>
      <c r="E133" s="229" t="s">
        <v>657</v>
      </c>
      <c r="F133" s="230">
        <v>185</v>
      </c>
      <c r="G133" s="229"/>
      <c r="H133" s="229">
        <v>224</v>
      </c>
      <c r="I133" s="231" t="s">
        <v>697</v>
      </c>
      <c r="J133" s="232" t="s">
        <v>659</v>
      </c>
      <c r="K133" s="233">
        <f t="shared" si="51"/>
        <v>39</v>
      </c>
      <c r="L133" s="234">
        <f t="shared" si="52"/>
        <v>0.21081081081081082</v>
      </c>
      <c r="M133" s="229" t="s">
        <v>617</v>
      </c>
      <c r="N133" s="235">
        <v>42647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36">
        <v>26</v>
      </c>
      <c r="B134" s="237">
        <v>42090</v>
      </c>
      <c r="C134" s="237"/>
      <c r="D134" s="245" t="s">
        <v>698</v>
      </c>
      <c r="E134" s="240" t="s">
        <v>657</v>
      </c>
      <c r="F134" s="240">
        <v>49.5</v>
      </c>
      <c r="G134" s="241"/>
      <c r="H134" s="241">
        <v>15.85</v>
      </c>
      <c r="I134" s="241">
        <v>67</v>
      </c>
      <c r="J134" s="242" t="s">
        <v>699</v>
      </c>
      <c r="K134" s="241">
        <f t="shared" si="51"/>
        <v>-33.65</v>
      </c>
      <c r="L134" s="246">
        <f t="shared" si="52"/>
        <v>-0.67979797979797973</v>
      </c>
      <c r="M134" s="240" t="s">
        <v>635</v>
      </c>
      <c r="N134" s="247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6">
        <v>27</v>
      </c>
      <c r="B135" s="227">
        <v>42093</v>
      </c>
      <c r="C135" s="227"/>
      <c r="D135" s="228" t="s">
        <v>700</v>
      </c>
      <c r="E135" s="229" t="s">
        <v>657</v>
      </c>
      <c r="F135" s="230">
        <v>183.5</v>
      </c>
      <c r="G135" s="229"/>
      <c r="H135" s="229">
        <v>219</v>
      </c>
      <c r="I135" s="231">
        <v>218</v>
      </c>
      <c r="J135" s="232" t="s">
        <v>701</v>
      </c>
      <c r="K135" s="233">
        <f t="shared" si="51"/>
        <v>35.5</v>
      </c>
      <c r="L135" s="234">
        <f t="shared" si="52"/>
        <v>0.19346049046321526</v>
      </c>
      <c r="M135" s="229" t="s">
        <v>617</v>
      </c>
      <c r="N135" s="235">
        <v>42103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6">
        <v>28</v>
      </c>
      <c r="B136" s="227">
        <v>42114</v>
      </c>
      <c r="C136" s="227"/>
      <c r="D136" s="228" t="s">
        <v>702</v>
      </c>
      <c r="E136" s="229" t="s">
        <v>657</v>
      </c>
      <c r="F136" s="230">
        <f>(227+237)/2</f>
        <v>232</v>
      </c>
      <c r="G136" s="229"/>
      <c r="H136" s="229">
        <v>298</v>
      </c>
      <c r="I136" s="231">
        <v>298</v>
      </c>
      <c r="J136" s="232" t="s">
        <v>659</v>
      </c>
      <c r="K136" s="233">
        <f t="shared" si="51"/>
        <v>66</v>
      </c>
      <c r="L136" s="234">
        <f t="shared" si="52"/>
        <v>0.28448275862068967</v>
      </c>
      <c r="M136" s="229" t="s">
        <v>617</v>
      </c>
      <c r="N136" s="235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6">
        <v>29</v>
      </c>
      <c r="B137" s="227">
        <v>42128</v>
      </c>
      <c r="C137" s="227"/>
      <c r="D137" s="228" t="s">
        <v>703</v>
      </c>
      <c r="E137" s="229" t="s">
        <v>619</v>
      </c>
      <c r="F137" s="230">
        <v>385</v>
      </c>
      <c r="G137" s="229"/>
      <c r="H137" s="229">
        <f>212.5+331</f>
        <v>543.5</v>
      </c>
      <c r="I137" s="231">
        <v>510</v>
      </c>
      <c r="J137" s="232" t="s">
        <v>704</v>
      </c>
      <c r="K137" s="233">
        <f t="shared" si="51"/>
        <v>158.5</v>
      </c>
      <c r="L137" s="234">
        <f t="shared" si="52"/>
        <v>0.41168831168831171</v>
      </c>
      <c r="M137" s="229" t="s">
        <v>617</v>
      </c>
      <c r="N137" s="235">
        <v>42235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6">
        <v>30</v>
      </c>
      <c r="B138" s="227">
        <v>42128</v>
      </c>
      <c r="C138" s="227"/>
      <c r="D138" s="228" t="s">
        <v>705</v>
      </c>
      <c r="E138" s="229" t="s">
        <v>619</v>
      </c>
      <c r="F138" s="230">
        <v>115.5</v>
      </c>
      <c r="G138" s="229"/>
      <c r="H138" s="229">
        <v>146</v>
      </c>
      <c r="I138" s="231">
        <v>142</v>
      </c>
      <c r="J138" s="232" t="s">
        <v>706</v>
      </c>
      <c r="K138" s="233">
        <f t="shared" si="51"/>
        <v>30.5</v>
      </c>
      <c r="L138" s="234">
        <f t="shared" si="52"/>
        <v>0.26406926406926406</v>
      </c>
      <c r="M138" s="229" t="s">
        <v>617</v>
      </c>
      <c r="N138" s="235">
        <v>42202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6">
        <v>31</v>
      </c>
      <c r="B139" s="227">
        <v>42151</v>
      </c>
      <c r="C139" s="227"/>
      <c r="D139" s="228" t="s">
        <v>707</v>
      </c>
      <c r="E139" s="229" t="s">
        <v>619</v>
      </c>
      <c r="F139" s="230">
        <v>237.5</v>
      </c>
      <c r="G139" s="229"/>
      <c r="H139" s="229">
        <v>279.5</v>
      </c>
      <c r="I139" s="231">
        <v>278</v>
      </c>
      <c r="J139" s="232" t="s">
        <v>659</v>
      </c>
      <c r="K139" s="233">
        <f t="shared" si="51"/>
        <v>42</v>
      </c>
      <c r="L139" s="234">
        <f t="shared" si="52"/>
        <v>0.17684210526315788</v>
      </c>
      <c r="M139" s="229" t="s">
        <v>617</v>
      </c>
      <c r="N139" s="235">
        <v>42222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6">
        <v>32</v>
      </c>
      <c r="B140" s="227">
        <v>42174</v>
      </c>
      <c r="C140" s="227"/>
      <c r="D140" s="228" t="s">
        <v>678</v>
      </c>
      <c r="E140" s="229" t="s">
        <v>657</v>
      </c>
      <c r="F140" s="230">
        <v>340</v>
      </c>
      <c r="G140" s="229"/>
      <c r="H140" s="229">
        <v>448</v>
      </c>
      <c r="I140" s="231">
        <v>448</v>
      </c>
      <c r="J140" s="232" t="s">
        <v>659</v>
      </c>
      <c r="K140" s="233">
        <f t="shared" si="51"/>
        <v>108</v>
      </c>
      <c r="L140" s="234">
        <f t="shared" si="52"/>
        <v>0.31764705882352939</v>
      </c>
      <c r="M140" s="229" t="s">
        <v>617</v>
      </c>
      <c r="N140" s="235">
        <v>43018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6">
        <v>33</v>
      </c>
      <c r="B141" s="227">
        <v>42191</v>
      </c>
      <c r="C141" s="227"/>
      <c r="D141" s="228" t="s">
        <v>708</v>
      </c>
      <c r="E141" s="229" t="s">
        <v>657</v>
      </c>
      <c r="F141" s="230">
        <v>390</v>
      </c>
      <c r="G141" s="229"/>
      <c r="H141" s="229">
        <v>460</v>
      </c>
      <c r="I141" s="231">
        <v>460</v>
      </c>
      <c r="J141" s="232" t="s">
        <v>659</v>
      </c>
      <c r="K141" s="233">
        <f t="shared" si="51"/>
        <v>70</v>
      </c>
      <c r="L141" s="234">
        <f t="shared" si="52"/>
        <v>0.17948717948717949</v>
      </c>
      <c r="M141" s="229" t="s">
        <v>617</v>
      </c>
      <c r="N141" s="235">
        <v>42478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36">
        <v>34</v>
      </c>
      <c r="B142" s="237">
        <v>42195</v>
      </c>
      <c r="C142" s="237"/>
      <c r="D142" s="238" t="s">
        <v>709</v>
      </c>
      <c r="E142" s="239" t="s">
        <v>657</v>
      </c>
      <c r="F142" s="240">
        <v>122.5</v>
      </c>
      <c r="G142" s="240"/>
      <c r="H142" s="241">
        <v>61</v>
      </c>
      <c r="I142" s="241">
        <v>172</v>
      </c>
      <c r="J142" s="242" t="s">
        <v>710</v>
      </c>
      <c r="K142" s="243">
        <f t="shared" si="51"/>
        <v>-61.5</v>
      </c>
      <c r="L142" s="244">
        <f t="shared" si="52"/>
        <v>-0.50204081632653064</v>
      </c>
      <c r="M142" s="240" t="s">
        <v>635</v>
      </c>
      <c r="N142" s="237">
        <v>43333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6">
        <v>35</v>
      </c>
      <c r="B143" s="227">
        <v>42219</v>
      </c>
      <c r="C143" s="227"/>
      <c r="D143" s="228" t="s">
        <v>711</v>
      </c>
      <c r="E143" s="229" t="s">
        <v>657</v>
      </c>
      <c r="F143" s="230">
        <v>297.5</v>
      </c>
      <c r="G143" s="229"/>
      <c r="H143" s="229">
        <v>350</v>
      </c>
      <c r="I143" s="231">
        <v>360</v>
      </c>
      <c r="J143" s="232" t="s">
        <v>712</v>
      </c>
      <c r="K143" s="233">
        <f t="shared" si="51"/>
        <v>52.5</v>
      </c>
      <c r="L143" s="234">
        <f t="shared" si="52"/>
        <v>0.17647058823529413</v>
      </c>
      <c r="M143" s="229" t="s">
        <v>617</v>
      </c>
      <c r="N143" s="235">
        <v>42232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6">
        <v>36</v>
      </c>
      <c r="B144" s="227">
        <v>42219</v>
      </c>
      <c r="C144" s="227"/>
      <c r="D144" s="228" t="s">
        <v>713</v>
      </c>
      <c r="E144" s="229" t="s">
        <v>657</v>
      </c>
      <c r="F144" s="230">
        <v>115.5</v>
      </c>
      <c r="G144" s="229"/>
      <c r="H144" s="229">
        <v>149</v>
      </c>
      <c r="I144" s="231">
        <v>140</v>
      </c>
      <c r="J144" s="232" t="s">
        <v>714</v>
      </c>
      <c r="K144" s="233">
        <f t="shared" si="51"/>
        <v>33.5</v>
      </c>
      <c r="L144" s="234">
        <f t="shared" si="52"/>
        <v>0.29004329004329005</v>
      </c>
      <c r="M144" s="229" t="s">
        <v>617</v>
      </c>
      <c r="N144" s="235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6">
        <v>37</v>
      </c>
      <c r="B145" s="227">
        <v>42251</v>
      </c>
      <c r="C145" s="227"/>
      <c r="D145" s="228" t="s">
        <v>707</v>
      </c>
      <c r="E145" s="229" t="s">
        <v>657</v>
      </c>
      <c r="F145" s="230">
        <v>226</v>
      </c>
      <c r="G145" s="229"/>
      <c r="H145" s="229">
        <v>292</v>
      </c>
      <c r="I145" s="231">
        <v>292</v>
      </c>
      <c r="J145" s="232" t="s">
        <v>715</v>
      </c>
      <c r="K145" s="233">
        <f t="shared" si="51"/>
        <v>66</v>
      </c>
      <c r="L145" s="234">
        <f t="shared" si="52"/>
        <v>0.29203539823008851</v>
      </c>
      <c r="M145" s="229" t="s">
        <v>617</v>
      </c>
      <c r="N145" s="235">
        <v>42286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6">
        <v>38</v>
      </c>
      <c r="B146" s="227">
        <v>42254</v>
      </c>
      <c r="C146" s="227"/>
      <c r="D146" s="228" t="s">
        <v>702</v>
      </c>
      <c r="E146" s="229" t="s">
        <v>657</v>
      </c>
      <c r="F146" s="230">
        <v>232.5</v>
      </c>
      <c r="G146" s="229"/>
      <c r="H146" s="229">
        <v>312.5</v>
      </c>
      <c r="I146" s="231">
        <v>310</v>
      </c>
      <c r="J146" s="232" t="s">
        <v>659</v>
      </c>
      <c r="K146" s="233">
        <f t="shared" si="51"/>
        <v>80</v>
      </c>
      <c r="L146" s="234">
        <f t="shared" si="52"/>
        <v>0.34408602150537637</v>
      </c>
      <c r="M146" s="229" t="s">
        <v>617</v>
      </c>
      <c r="N146" s="235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6">
        <v>39</v>
      </c>
      <c r="B147" s="227">
        <v>42268</v>
      </c>
      <c r="C147" s="227"/>
      <c r="D147" s="228" t="s">
        <v>716</v>
      </c>
      <c r="E147" s="229" t="s">
        <v>657</v>
      </c>
      <c r="F147" s="230">
        <v>196.5</v>
      </c>
      <c r="G147" s="229"/>
      <c r="H147" s="229">
        <v>238</v>
      </c>
      <c r="I147" s="231">
        <v>238</v>
      </c>
      <c r="J147" s="232" t="s">
        <v>715</v>
      </c>
      <c r="K147" s="233">
        <f t="shared" si="51"/>
        <v>41.5</v>
      </c>
      <c r="L147" s="234">
        <f t="shared" si="52"/>
        <v>0.21119592875318066</v>
      </c>
      <c r="M147" s="229" t="s">
        <v>617</v>
      </c>
      <c r="N147" s="235">
        <v>42291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6">
        <v>40</v>
      </c>
      <c r="B148" s="227">
        <v>42271</v>
      </c>
      <c r="C148" s="227"/>
      <c r="D148" s="228" t="s">
        <v>656</v>
      </c>
      <c r="E148" s="229" t="s">
        <v>657</v>
      </c>
      <c r="F148" s="230">
        <v>65</v>
      </c>
      <c r="G148" s="229"/>
      <c r="H148" s="229">
        <v>82</v>
      </c>
      <c r="I148" s="231">
        <v>82</v>
      </c>
      <c r="J148" s="232" t="s">
        <v>715</v>
      </c>
      <c r="K148" s="233">
        <f t="shared" si="51"/>
        <v>17</v>
      </c>
      <c r="L148" s="234">
        <f t="shared" si="52"/>
        <v>0.26153846153846155</v>
      </c>
      <c r="M148" s="229" t="s">
        <v>617</v>
      </c>
      <c r="N148" s="235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6">
        <v>41</v>
      </c>
      <c r="B149" s="227">
        <v>42291</v>
      </c>
      <c r="C149" s="227"/>
      <c r="D149" s="228" t="s">
        <v>717</v>
      </c>
      <c r="E149" s="229" t="s">
        <v>657</v>
      </c>
      <c r="F149" s="230">
        <v>144</v>
      </c>
      <c r="G149" s="229"/>
      <c r="H149" s="229">
        <v>182.5</v>
      </c>
      <c r="I149" s="231">
        <v>181</v>
      </c>
      <c r="J149" s="232" t="s">
        <v>715</v>
      </c>
      <c r="K149" s="233">
        <f t="shared" si="51"/>
        <v>38.5</v>
      </c>
      <c r="L149" s="234">
        <f t="shared" si="52"/>
        <v>0.2673611111111111</v>
      </c>
      <c r="M149" s="229" t="s">
        <v>617</v>
      </c>
      <c r="N149" s="235">
        <v>42817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6">
        <v>42</v>
      </c>
      <c r="B150" s="227">
        <v>42291</v>
      </c>
      <c r="C150" s="227"/>
      <c r="D150" s="228" t="s">
        <v>718</v>
      </c>
      <c r="E150" s="229" t="s">
        <v>657</v>
      </c>
      <c r="F150" s="230">
        <v>264</v>
      </c>
      <c r="G150" s="229"/>
      <c r="H150" s="229">
        <v>311</v>
      </c>
      <c r="I150" s="231">
        <v>311</v>
      </c>
      <c r="J150" s="232" t="s">
        <v>715</v>
      </c>
      <c r="K150" s="233">
        <f t="shared" si="51"/>
        <v>47</v>
      </c>
      <c r="L150" s="234">
        <f t="shared" si="52"/>
        <v>0.17803030303030304</v>
      </c>
      <c r="M150" s="229" t="s">
        <v>617</v>
      </c>
      <c r="N150" s="235">
        <v>42604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6">
        <v>43</v>
      </c>
      <c r="B151" s="227">
        <v>42318</v>
      </c>
      <c r="C151" s="227"/>
      <c r="D151" s="228" t="s">
        <v>719</v>
      </c>
      <c r="E151" s="229" t="s">
        <v>619</v>
      </c>
      <c r="F151" s="230">
        <v>549.5</v>
      </c>
      <c r="G151" s="229"/>
      <c r="H151" s="229">
        <v>630</v>
      </c>
      <c r="I151" s="231">
        <v>630</v>
      </c>
      <c r="J151" s="232" t="s">
        <v>715</v>
      </c>
      <c r="K151" s="233">
        <f t="shared" si="51"/>
        <v>80.5</v>
      </c>
      <c r="L151" s="234">
        <f t="shared" si="52"/>
        <v>0.1464968152866242</v>
      </c>
      <c r="M151" s="229" t="s">
        <v>617</v>
      </c>
      <c r="N151" s="235">
        <v>42419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6">
        <v>44</v>
      </c>
      <c r="B152" s="227">
        <v>42342</v>
      </c>
      <c r="C152" s="227"/>
      <c r="D152" s="228" t="s">
        <v>720</v>
      </c>
      <c r="E152" s="229" t="s">
        <v>657</v>
      </c>
      <c r="F152" s="230">
        <v>1027.5</v>
      </c>
      <c r="G152" s="229"/>
      <c r="H152" s="229">
        <v>1315</v>
      </c>
      <c r="I152" s="231">
        <v>1250</v>
      </c>
      <c r="J152" s="232" t="s">
        <v>715</v>
      </c>
      <c r="K152" s="233">
        <f t="shared" si="51"/>
        <v>287.5</v>
      </c>
      <c r="L152" s="234">
        <f t="shared" si="52"/>
        <v>0.27980535279805352</v>
      </c>
      <c r="M152" s="229" t="s">
        <v>617</v>
      </c>
      <c r="N152" s="235">
        <v>43244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6">
        <v>45</v>
      </c>
      <c r="B153" s="227">
        <v>42367</v>
      </c>
      <c r="C153" s="227"/>
      <c r="D153" s="228" t="s">
        <v>721</v>
      </c>
      <c r="E153" s="229" t="s">
        <v>657</v>
      </c>
      <c r="F153" s="230">
        <v>465</v>
      </c>
      <c r="G153" s="229"/>
      <c r="H153" s="229">
        <v>540</v>
      </c>
      <c r="I153" s="231">
        <v>540</v>
      </c>
      <c r="J153" s="232" t="s">
        <v>715</v>
      </c>
      <c r="K153" s="233">
        <f t="shared" si="51"/>
        <v>75</v>
      </c>
      <c r="L153" s="234">
        <f t="shared" si="52"/>
        <v>0.16129032258064516</v>
      </c>
      <c r="M153" s="229" t="s">
        <v>617</v>
      </c>
      <c r="N153" s="235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6">
        <v>46</v>
      </c>
      <c r="B154" s="227">
        <v>42380</v>
      </c>
      <c r="C154" s="227"/>
      <c r="D154" s="228" t="s">
        <v>392</v>
      </c>
      <c r="E154" s="229" t="s">
        <v>619</v>
      </c>
      <c r="F154" s="230">
        <v>81</v>
      </c>
      <c r="G154" s="229"/>
      <c r="H154" s="229">
        <v>110</v>
      </c>
      <c r="I154" s="231">
        <v>110</v>
      </c>
      <c r="J154" s="232" t="s">
        <v>715</v>
      </c>
      <c r="K154" s="233">
        <f t="shared" si="51"/>
        <v>29</v>
      </c>
      <c r="L154" s="234">
        <f t="shared" si="52"/>
        <v>0.35802469135802467</v>
      </c>
      <c r="M154" s="229" t="s">
        <v>617</v>
      </c>
      <c r="N154" s="235">
        <v>42745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6">
        <v>47</v>
      </c>
      <c r="B155" s="227">
        <v>42382</v>
      </c>
      <c r="C155" s="227"/>
      <c r="D155" s="228" t="s">
        <v>722</v>
      </c>
      <c r="E155" s="229" t="s">
        <v>619</v>
      </c>
      <c r="F155" s="230">
        <v>417.5</v>
      </c>
      <c r="G155" s="229"/>
      <c r="H155" s="229">
        <v>547</v>
      </c>
      <c r="I155" s="231">
        <v>535</v>
      </c>
      <c r="J155" s="232" t="s">
        <v>715</v>
      </c>
      <c r="K155" s="233">
        <f t="shared" si="51"/>
        <v>129.5</v>
      </c>
      <c r="L155" s="234">
        <f t="shared" si="52"/>
        <v>0.31017964071856285</v>
      </c>
      <c r="M155" s="229" t="s">
        <v>617</v>
      </c>
      <c r="N155" s="235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6">
        <v>48</v>
      </c>
      <c r="B156" s="227">
        <v>42408</v>
      </c>
      <c r="C156" s="227"/>
      <c r="D156" s="228" t="s">
        <v>723</v>
      </c>
      <c r="E156" s="229" t="s">
        <v>657</v>
      </c>
      <c r="F156" s="230">
        <v>650</v>
      </c>
      <c r="G156" s="229"/>
      <c r="H156" s="229">
        <v>800</v>
      </c>
      <c r="I156" s="231">
        <v>800</v>
      </c>
      <c r="J156" s="232" t="s">
        <v>715</v>
      </c>
      <c r="K156" s="233">
        <f t="shared" si="51"/>
        <v>150</v>
      </c>
      <c r="L156" s="234">
        <f t="shared" si="52"/>
        <v>0.23076923076923078</v>
      </c>
      <c r="M156" s="229" t="s">
        <v>617</v>
      </c>
      <c r="N156" s="235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6">
        <v>49</v>
      </c>
      <c r="B157" s="227">
        <v>42433</v>
      </c>
      <c r="C157" s="227"/>
      <c r="D157" s="228" t="s">
        <v>212</v>
      </c>
      <c r="E157" s="229" t="s">
        <v>657</v>
      </c>
      <c r="F157" s="230">
        <v>437.5</v>
      </c>
      <c r="G157" s="229"/>
      <c r="H157" s="229">
        <v>504.5</v>
      </c>
      <c r="I157" s="231">
        <v>522</v>
      </c>
      <c r="J157" s="232" t="s">
        <v>724</v>
      </c>
      <c r="K157" s="233">
        <f t="shared" si="51"/>
        <v>67</v>
      </c>
      <c r="L157" s="234">
        <f t="shared" si="52"/>
        <v>0.15314285714285714</v>
      </c>
      <c r="M157" s="229" t="s">
        <v>617</v>
      </c>
      <c r="N157" s="235">
        <v>42480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6">
        <v>50</v>
      </c>
      <c r="B158" s="227">
        <v>42438</v>
      </c>
      <c r="C158" s="227"/>
      <c r="D158" s="228" t="s">
        <v>725</v>
      </c>
      <c r="E158" s="229" t="s">
        <v>657</v>
      </c>
      <c r="F158" s="230">
        <v>189.5</v>
      </c>
      <c r="G158" s="229"/>
      <c r="H158" s="229">
        <v>218</v>
      </c>
      <c r="I158" s="231">
        <v>218</v>
      </c>
      <c r="J158" s="232" t="s">
        <v>715</v>
      </c>
      <c r="K158" s="233">
        <f t="shared" si="51"/>
        <v>28.5</v>
      </c>
      <c r="L158" s="234">
        <f t="shared" si="52"/>
        <v>0.15039577836411611</v>
      </c>
      <c r="M158" s="229" t="s">
        <v>617</v>
      </c>
      <c r="N158" s="235">
        <v>43034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36">
        <v>51</v>
      </c>
      <c r="B159" s="237">
        <v>42471</v>
      </c>
      <c r="C159" s="237"/>
      <c r="D159" s="245" t="s">
        <v>726</v>
      </c>
      <c r="E159" s="240" t="s">
        <v>657</v>
      </c>
      <c r="F159" s="240">
        <v>36.5</v>
      </c>
      <c r="G159" s="241"/>
      <c r="H159" s="241">
        <v>15.85</v>
      </c>
      <c r="I159" s="241">
        <v>60</v>
      </c>
      <c r="J159" s="242" t="s">
        <v>727</v>
      </c>
      <c r="K159" s="243">
        <f t="shared" si="51"/>
        <v>-20.65</v>
      </c>
      <c r="L159" s="244">
        <f t="shared" si="52"/>
        <v>-0.5657534246575342</v>
      </c>
      <c r="M159" s="240" t="s">
        <v>635</v>
      </c>
      <c r="N159" s="248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6">
        <v>52</v>
      </c>
      <c r="B160" s="227">
        <v>42472</v>
      </c>
      <c r="C160" s="227"/>
      <c r="D160" s="228" t="s">
        <v>728</v>
      </c>
      <c r="E160" s="229" t="s">
        <v>657</v>
      </c>
      <c r="F160" s="230">
        <v>93</v>
      </c>
      <c r="G160" s="229"/>
      <c r="H160" s="229">
        <v>149</v>
      </c>
      <c r="I160" s="231">
        <v>140</v>
      </c>
      <c r="J160" s="232" t="s">
        <v>729</v>
      </c>
      <c r="K160" s="233">
        <f t="shared" si="51"/>
        <v>56</v>
      </c>
      <c r="L160" s="234">
        <f t="shared" si="52"/>
        <v>0.60215053763440862</v>
      </c>
      <c r="M160" s="229" t="s">
        <v>617</v>
      </c>
      <c r="N160" s="235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6">
        <v>53</v>
      </c>
      <c r="B161" s="227">
        <v>42472</v>
      </c>
      <c r="C161" s="227"/>
      <c r="D161" s="228" t="s">
        <v>730</v>
      </c>
      <c r="E161" s="229" t="s">
        <v>657</v>
      </c>
      <c r="F161" s="230">
        <v>130</v>
      </c>
      <c r="G161" s="229"/>
      <c r="H161" s="229">
        <v>150</v>
      </c>
      <c r="I161" s="231" t="s">
        <v>731</v>
      </c>
      <c r="J161" s="232" t="s">
        <v>715</v>
      </c>
      <c r="K161" s="233">
        <f t="shared" si="51"/>
        <v>20</v>
      </c>
      <c r="L161" s="234">
        <f t="shared" si="52"/>
        <v>0.15384615384615385</v>
      </c>
      <c r="M161" s="229" t="s">
        <v>617</v>
      </c>
      <c r="N161" s="235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6">
        <v>54</v>
      </c>
      <c r="B162" s="227">
        <v>42473</v>
      </c>
      <c r="C162" s="227"/>
      <c r="D162" s="228" t="s">
        <v>732</v>
      </c>
      <c r="E162" s="229" t="s">
        <v>657</v>
      </c>
      <c r="F162" s="230">
        <v>196</v>
      </c>
      <c r="G162" s="229"/>
      <c r="H162" s="229">
        <v>299</v>
      </c>
      <c r="I162" s="231">
        <v>299</v>
      </c>
      <c r="J162" s="232" t="s">
        <v>715</v>
      </c>
      <c r="K162" s="233">
        <v>103</v>
      </c>
      <c r="L162" s="234">
        <v>0.52551020408163296</v>
      </c>
      <c r="M162" s="229" t="s">
        <v>617</v>
      </c>
      <c r="N162" s="235">
        <v>42620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6">
        <v>55</v>
      </c>
      <c r="B163" s="227">
        <v>42473</v>
      </c>
      <c r="C163" s="227"/>
      <c r="D163" s="228" t="s">
        <v>733</v>
      </c>
      <c r="E163" s="229" t="s">
        <v>657</v>
      </c>
      <c r="F163" s="230">
        <v>88</v>
      </c>
      <c r="G163" s="229"/>
      <c r="H163" s="229">
        <v>103</v>
      </c>
      <c r="I163" s="231">
        <v>103</v>
      </c>
      <c r="J163" s="232" t="s">
        <v>715</v>
      </c>
      <c r="K163" s="233">
        <v>15</v>
      </c>
      <c r="L163" s="234">
        <v>0.170454545454545</v>
      </c>
      <c r="M163" s="229" t="s">
        <v>617</v>
      </c>
      <c r="N163" s="235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6">
        <v>56</v>
      </c>
      <c r="B164" s="227">
        <v>42492</v>
      </c>
      <c r="C164" s="227"/>
      <c r="D164" s="228" t="s">
        <v>734</v>
      </c>
      <c r="E164" s="229" t="s">
        <v>657</v>
      </c>
      <c r="F164" s="230">
        <v>127.5</v>
      </c>
      <c r="G164" s="229"/>
      <c r="H164" s="229">
        <v>148</v>
      </c>
      <c r="I164" s="231" t="s">
        <v>735</v>
      </c>
      <c r="J164" s="232" t="s">
        <v>715</v>
      </c>
      <c r="K164" s="233">
        <f t="shared" ref="K164:K168" si="53">H164-F164</f>
        <v>20.5</v>
      </c>
      <c r="L164" s="234">
        <f t="shared" ref="L164:L168" si="54">K164/F164</f>
        <v>0.16078431372549021</v>
      </c>
      <c r="M164" s="229" t="s">
        <v>617</v>
      </c>
      <c r="N164" s="235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6">
        <v>57</v>
      </c>
      <c r="B165" s="227">
        <v>42493</v>
      </c>
      <c r="C165" s="227"/>
      <c r="D165" s="228" t="s">
        <v>736</v>
      </c>
      <c r="E165" s="229" t="s">
        <v>657</v>
      </c>
      <c r="F165" s="230">
        <v>675</v>
      </c>
      <c r="G165" s="229"/>
      <c r="H165" s="229">
        <v>815</v>
      </c>
      <c r="I165" s="231" t="s">
        <v>737</v>
      </c>
      <c r="J165" s="232" t="s">
        <v>715</v>
      </c>
      <c r="K165" s="233">
        <f t="shared" si="53"/>
        <v>140</v>
      </c>
      <c r="L165" s="234">
        <f t="shared" si="54"/>
        <v>0.2074074074074074</v>
      </c>
      <c r="M165" s="229" t="s">
        <v>617</v>
      </c>
      <c r="N165" s="235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36">
        <v>58</v>
      </c>
      <c r="B166" s="237">
        <v>42522</v>
      </c>
      <c r="C166" s="237"/>
      <c r="D166" s="238" t="s">
        <v>738</v>
      </c>
      <c r="E166" s="239" t="s">
        <v>657</v>
      </c>
      <c r="F166" s="240">
        <v>500</v>
      </c>
      <c r="G166" s="240"/>
      <c r="H166" s="241">
        <v>232.5</v>
      </c>
      <c r="I166" s="241" t="s">
        <v>739</v>
      </c>
      <c r="J166" s="242" t="s">
        <v>740</v>
      </c>
      <c r="K166" s="243">
        <f t="shared" si="53"/>
        <v>-267.5</v>
      </c>
      <c r="L166" s="244">
        <f t="shared" si="54"/>
        <v>-0.53500000000000003</v>
      </c>
      <c r="M166" s="240" t="s">
        <v>635</v>
      </c>
      <c r="N166" s="237">
        <v>43735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6">
        <v>59</v>
      </c>
      <c r="B167" s="227">
        <v>42527</v>
      </c>
      <c r="C167" s="227"/>
      <c r="D167" s="228" t="s">
        <v>562</v>
      </c>
      <c r="E167" s="229" t="s">
        <v>657</v>
      </c>
      <c r="F167" s="230">
        <v>110</v>
      </c>
      <c r="G167" s="229"/>
      <c r="H167" s="229">
        <v>126.5</v>
      </c>
      <c r="I167" s="231">
        <v>125</v>
      </c>
      <c r="J167" s="232" t="s">
        <v>666</v>
      </c>
      <c r="K167" s="233">
        <f t="shared" si="53"/>
        <v>16.5</v>
      </c>
      <c r="L167" s="234">
        <f t="shared" si="54"/>
        <v>0.15</v>
      </c>
      <c r="M167" s="229" t="s">
        <v>617</v>
      </c>
      <c r="N167" s="235">
        <v>42552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6">
        <v>60</v>
      </c>
      <c r="B168" s="227">
        <v>42538</v>
      </c>
      <c r="C168" s="227"/>
      <c r="D168" s="228" t="s">
        <v>741</v>
      </c>
      <c r="E168" s="229" t="s">
        <v>657</v>
      </c>
      <c r="F168" s="230">
        <v>44</v>
      </c>
      <c r="G168" s="229"/>
      <c r="H168" s="229">
        <v>69.5</v>
      </c>
      <c r="I168" s="231">
        <v>69.5</v>
      </c>
      <c r="J168" s="232" t="s">
        <v>742</v>
      </c>
      <c r="K168" s="233">
        <f t="shared" si="53"/>
        <v>25.5</v>
      </c>
      <c r="L168" s="234">
        <f t="shared" si="54"/>
        <v>0.57954545454545459</v>
      </c>
      <c r="M168" s="229" t="s">
        <v>617</v>
      </c>
      <c r="N168" s="235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6">
        <v>61</v>
      </c>
      <c r="B169" s="227">
        <v>42549</v>
      </c>
      <c r="C169" s="227"/>
      <c r="D169" s="228" t="s">
        <v>743</v>
      </c>
      <c r="E169" s="229" t="s">
        <v>657</v>
      </c>
      <c r="F169" s="230">
        <v>262.5</v>
      </c>
      <c r="G169" s="229"/>
      <c r="H169" s="229">
        <v>340</v>
      </c>
      <c r="I169" s="231">
        <v>333</v>
      </c>
      <c r="J169" s="232" t="s">
        <v>744</v>
      </c>
      <c r="K169" s="233">
        <v>77.5</v>
      </c>
      <c r="L169" s="234">
        <v>0.29523809523809502</v>
      </c>
      <c r="M169" s="229" t="s">
        <v>617</v>
      </c>
      <c r="N169" s="235">
        <v>43017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6">
        <v>62</v>
      </c>
      <c r="B170" s="227">
        <v>42549</v>
      </c>
      <c r="C170" s="227"/>
      <c r="D170" s="228" t="s">
        <v>745</v>
      </c>
      <c r="E170" s="229" t="s">
        <v>657</v>
      </c>
      <c r="F170" s="230">
        <v>840</v>
      </c>
      <c r="G170" s="229"/>
      <c r="H170" s="229">
        <v>1230</v>
      </c>
      <c r="I170" s="231">
        <v>1230</v>
      </c>
      <c r="J170" s="232" t="s">
        <v>715</v>
      </c>
      <c r="K170" s="233">
        <v>390</v>
      </c>
      <c r="L170" s="234">
        <v>0.46428571428571402</v>
      </c>
      <c r="M170" s="229" t="s">
        <v>617</v>
      </c>
      <c r="N170" s="235">
        <v>42649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9">
        <v>63</v>
      </c>
      <c r="B171" s="250">
        <v>42556</v>
      </c>
      <c r="C171" s="250"/>
      <c r="D171" s="251" t="s">
        <v>746</v>
      </c>
      <c r="E171" s="252" t="s">
        <v>657</v>
      </c>
      <c r="F171" s="252">
        <v>395</v>
      </c>
      <c r="G171" s="253"/>
      <c r="H171" s="253">
        <f>(468.5+342.5)/2</f>
        <v>405.5</v>
      </c>
      <c r="I171" s="253">
        <v>510</v>
      </c>
      <c r="J171" s="254" t="s">
        <v>747</v>
      </c>
      <c r="K171" s="255">
        <f t="shared" ref="K171:K177" si="55">H171-F171</f>
        <v>10.5</v>
      </c>
      <c r="L171" s="256">
        <f t="shared" ref="L171:L177" si="56">K171/F171</f>
        <v>2.6582278481012658E-2</v>
      </c>
      <c r="M171" s="252" t="s">
        <v>748</v>
      </c>
      <c r="N171" s="250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36">
        <v>64</v>
      </c>
      <c r="B172" s="237">
        <v>42584</v>
      </c>
      <c r="C172" s="237"/>
      <c r="D172" s="238" t="s">
        <v>749</v>
      </c>
      <c r="E172" s="239" t="s">
        <v>619</v>
      </c>
      <c r="F172" s="240">
        <f>169.5-12.8</f>
        <v>156.69999999999999</v>
      </c>
      <c r="G172" s="240"/>
      <c r="H172" s="241">
        <v>77</v>
      </c>
      <c r="I172" s="241" t="s">
        <v>750</v>
      </c>
      <c r="J172" s="242" t="s">
        <v>751</v>
      </c>
      <c r="K172" s="243">
        <f t="shared" si="55"/>
        <v>-79.699999999999989</v>
      </c>
      <c r="L172" s="244">
        <f t="shared" si="56"/>
        <v>-0.50861518825781749</v>
      </c>
      <c r="M172" s="240" t="s">
        <v>635</v>
      </c>
      <c r="N172" s="237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6">
        <v>65</v>
      </c>
      <c r="B173" s="237">
        <v>42586</v>
      </c>
      <c r="C173" s="237"/>
      <c r="D173" s="238" t="s">
        <v>752</v>
      </c>
      <c r="E173" s="239" t="s">
        <v>657</v>
      </c>
      <c r="F173" s="240">
        <v>400</v>
      </c>
      <c r="G173" s="240"/>
      <c r="H173" s="241">
        <v>305</v>
      </c>
      <c r="I173" s="241">
        <v>475</v>
      </c>
      <c r="J173" s="242" t="s">
        <v>753</v>
      </c>
      <c r="K173" s="243">
        <f t="shared" si="55"/>
        <v>-95</v>
      </c>
      <c r="L173" s="244">
        <f t="shared" si="56"/>
        <v>-0.23749999999999999</v>
      </c>
      <c r="M173" s="240" t="s">
        <v>635</v>
      </c>
      <c r="N173" s="237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6">
        <v>66</v>
      </c>
      <c r="B174" s="227">
        <v>42593</v>
      </c>
      <c r="C174" s="227"/>
      <c r="D174" s="228" t="s">
        <v>754</v>
      </c>
      <c r="E174" s="229" t="s">
        <v>657</v>
      </c>
      <c r="F174" s="230">
        <v>86.5</v>
      </c>
      <c r="G174" s="229"/>
      <c r="H174" s="229">
        <v>130</v>
      </c>
      <c r="I174" s="231">
        <v>130</v>
      </c>
      <c r="J174" s="232" t="s">
        <v>755</v>
      </c>
      <c r="K174" s="233">
        <f t="shared" si="55"/>
        <v>43.5</v>
      </c>
      <c r="L174" s="234">
        <f t="shared" si="56"/>
        <v>0.50289017341040465</v>
      </c>
      <c r="M174" s="229" t="s">
        <v>617</v>
      </c>
      <c r="N174" s="235">
        <v>43091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36">
        <v>67</v>
      </c>
      <c r="B175" s="237">
        <v>42600</v>
      </c>
      <c r="C175" s="237"/>
      <c r="D175" s="238" t="s">
        <v>111</v>
      </c>
      <c r="E175" s="239" t="s">
        <v>657</v>
      </c>
      <c r="F175" s="240">
        <v>133.5</v>
      </c>
      <c r="G175" s="240"/>
      <c r="H175" s="241">
        <v>126.5</v>
      </c>
      <c r="I175" s="241">
        <v>178</v>
      </c>
      <c r="J175" s="242" t="s">
        <v>756</v>
      </c>
      <c r="K175" s="243">
        <f t="shared" si="55"/>
        <v>-7</v>
      </c>
      <c r="L175" s="244">
        <f t="shared" si="56"/>
        <v>-5.2434456928838954E-2</v>
      </c>
      <c r="M175" s="240" t="s">
        <v>635</v>
      </c>
      <c r="N175" s="237">
        <v>42615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6">
        <v>68</v>
      </c>
      <c r="B176" s="227">
        <v>42613</v>
      </c>
      <c r="C176" s="227"/>
      <c r="D176" s="228" t="s">
        <v>757</v>
      </c>
      <c r="E176" s="229" t="s">
        <v>657</v>
      </c>
      <c r="F176" s="230">
        <v>560</v>
      </c>
      <c r="G176" s="229"/>
      <c r="H176" s="229">
        <v>725</v>
      </c>
      <c r="I176" s="231">
        <v>725</v>
      </c>
      <c r="J176" s="232" t="s">
        <v>659</v>
      </c>
      <c r="K176" s="233">
        <f t="shared" si="55"/>
        <v>165</v>
      </c>
      <c r="L176" s="234">
        <f t="shared" si="56"/>
        <v>0.29464285714285715</v>
      </c>
      <c r="M176" s="229" t="s">
        <v>617</v>
      </c>
      <c r="N176" s="235">
        <v>42456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6">
        <v>69</v>
      </c>
      <c r="B177" s="227">
        <v>42614</v>
      </c>
      <c r="C177" s="227"/>
      <c r="D177" s="228" t="s">
        <v>758</v>
      </c>
      <c r="E177" s="229" t="s">
        <v>657</v>
      </c>
      <c r="F177" s="230">
        <v>160.5</v>
      </c>
      <c r="G177" s="229"/>
      <c r="H177" s="229">
        <v>210</v>
      </c>
      <c r="I177" s="231">
        <v>210</v>
      </c>
      <c r="J177" s="232" t="s">
        <v>659</v>
      </c>
      <c r="K177" s="233">
        <f t="shared" si="55"/>
        <v>49.5</v>
      </c>
      <c r="L177" s="234">
        <f t="shared" si="56"/>
        <v>0.30841121495327101</v>
      </c>
      <c r="M177" s="229" t="s">
        <v>617</v>
      </c>
      <c r="N177" s="235">
        <v>42871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6">
        <v>70</v>
      </c>
      <c r="B178" s="227">
        <v>42646</v>
      </c>
      <c r="C178" s="227"/>
      <c r="D178" s="228" t="s">
        <v>407</v>
      </c>
      <c r="E178" s="229" t="s">
        <v>657</v>
      </c>
      <c r="F178" s="230">
        <v>430</v>
      </c>
      <c r="G178" s="229"/>
      <c r="H178" s="229">
        <v>596</v>
      </c>
      <c r="I178" s="231">
        <v>575</v>
      </c>
      <c r="J178" s="232" t="s">
        <v>759</v>
      </c>
      <c r="K178" s="233">
        <v>166</v>
      </c>
      <c r="L178" s="234">
        <v>0.38604651162790699</v>
      </c>
      <c r="M178" s="229" t="s">
        <v>617</v>
      </c>
      <c r="N178" s="235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71</v>
      </c>
      <c r="B179" s="227">
        <v>42657</v>
      </c>
      <c r="C179" s="227"/>
      <c r="D179" s="228" t="s">
        <v>760</v>
      </c>
      <c r="E179" s="229" t="s">
        <v>657</v>
      </c>
      <c r="F179" s="230">
        <v>280</v>
      </c>
      <c r="G179" s="229"/>
      <c r="H179" s="229">
        <v>345</v>
      </c>
      <c r="I179" s="231">
        <v>345</v>
      </c>
      <c r="J179" s="232" t="s">
        <v>659</v>
      </c>
      <c r="K179" s="233">
        <f t="shared" ref="K179:K184" si="57">H179-F179</f>
        <v>65</v>
      </c>
      <c r="L179" s="234">
        <f t="shared" ref="L179:L180" si="58">K179/F179</f>
        <v>0.23214285714285715</v>
      </c>
      <c r="M179" s="229" t="s">
        <v>617</v>
      </c>
      <c r="N179" s="235">
        <v>42814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6">
        <v>72</v>
      </c>
      <c r="B180" s="227">
        <v>42657</v>
      </c>
      <c r="C180" s="227"/>
      <c r="D180" s="228" t="s">
        <v>761</v>
      </c>
      <c r="E180" s="229" t="s">
        <v>657</v>
      </c>
      <c r="F180" s="230">
        <v>245</v>
      </c>
      <c r="G180" s="229"/>
      <c r="H180" s="229">
        <v>325.5</v>
      </c>
      <c r="I180" s="231">
        <v>330</v>
      </c>
      <c r="J180" s="232" t="s">
        <v>762</v>
      </c>
      <c r="K180" s="233">
        <f t="shared" si="57"/>
        <v>80.5</v>
      </c>
      <c r="L180" s="234">
        <f t="shared" si="58"/>
        <v>0.32857142857142857</v>
      </c>
      <c r="M180" s="229" t="s">
        <v>617</v>
      </c>
      <c r="N180" s="235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6">
        <v>73</v>
      </c>
      <c r="B181" s="227">
        <v>42660</v>
      </c>
      <c r="C181" s="227"/>
      <c r="D181" s="228" t="s">
        <v>352</v>
      </c>
      <c r="E181" s="229" t="s">
        <v>657</v>
      </c>
      <c r="F181" s="230">
        <v>125</v>
      </c>
      <c r="G181" s="229"/>
      <c r="H181" s="229">
        <v>160</v>
      </c>
      <c r="I181" s="231">
        <v>160</v>
      </c>
      <c r="J181" s="232" t="s">
        <v>715</v>
      </c>
      <c r="K181" s="233">
        <f t="shared" si="57"/>
        <v>35</v>
      </c>
      <c r="L181" s="234">
        <v>0.28000000000000003</v>
      </c>
      <c r="M181" s="229" t="s">
        <v>617</v>
      </c>
      <c r="N181" s="235">
        <v>42803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6">
        <v>74</v>
      </c>
      <c r="B182" s="227">
        <v>42660</v>
      </c>
      <c r="C182" s="227"/>
      <c r="D182" s="228" t="s">
        <v>484</v>
      </c>
      <c r="E182" s="229" t="s">
        <v>657</v>
      </c>
      <c r="F182" s="230">
        <v>114</v>
      </c>
      <c r="G182" s="229"/>
      <c r="H182" s="229">
        <v>145</v>
      </c>
      <c r="I182" s="231">
        <v>145</v>
      </c>
      <c r="J182" s="232" t="s">
        <v>715</v>
      </c>
      <c r="K182" s="233">
        <f t="shared" si="57"/>
        <v>31</v>
      </c>
      <c r="L182" s="234">
        <f t="shared" ref="L182:L184" si="59">K182/F182</f>
        <v>0.27192982456140352</v>
      </c>
      <c r="M182" s="229" t="s">
        <v>617</v>
      </c>
      <c r="N182" s="235">
        <v>42859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6">
        <v>75</v>
      </c>
      <c r="B183" s="227">
        <v>42660</v>
      </c>
      <c r="C183" s="227"/>
      <c r="D183" s="228" t="s">
        <v>763</v>
      </c>
      <c r="E183" s="229" t="s">
        <v>657</v>
      </c>
      <c r="F183" s="230">
        <v>212</v>
      </c>
      <c r="G183" s="229"/>
      <c r="H183" s="229">
        <v>280</v>
      </c>
      <c r="I183" s="231">
        <v>276</v>
      </c>
      <c r="J183" s="232" t="s">
        <v>764</v>
      </c>
      <c r="K183" s="233">
        <f t="shared" si="57"/>
        <v>68</v>
      </c>
      <c r="L183" s="234">
        <f t="shared" si="59"/>
        <v>0.32075471698113206</v>
      </c>
      <c r="M183" s="229" t="s">
        <v>617</v>
      </c>
      <c r="N183" s="235">
        <v>42858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6">
        <v>76</v>
      </c>
      <c r="B184" s="227">
        <v>42678</v>
      </c>
      <c r="C184" s="227"/>
      <c r="D184" s="228" t="s">
        <v>472</v>
      </c>
      <c r="E184" s="229" t="s">
        <v>657</v>
      </c>
      <c r="F184" s="230">
        <v>155</v>
      </c>
      <c r="G184" s="229"/>
      <c r="H184" s="229">
        <v>210</v>
      </c>
      <c r="I184" s="231">
        <v>210</v>
      </c>
      <c r="J184" s="232" t="s">
        <v>765</v>
      </c>
      <c r="K184" s="233">
        <f t="shared" si="57"/>
        <v>55</v>
      </c>
      <c r="L184" s="234">
        <f t="shared" si="59"/>
        <v>0.35483870967741937</v>
      </c>
      <c r="M184" s="229" t="s">
        <v>617</v>
      </c>
      <c r="N184" s="235">
        <v>42944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36">
        <v>77</v>
      </c>
      <c r="B185" s="237">
        <v>42710</v>
      </c>
      <c r="C185" s="237"/>
      <c r="D185" s="238" t="s">
        <v>766</v>
      </c>
      <c r="E185" s="239" t="s">
        <v>657</v>
      </c>
      <c r="F185" s="240">
        <v>150.5</v>
      </c>
      <c r="G185" s="240"/>
      <c r="H185" s="241">
        <v>72.5</v>
      </c>
      <c r="I185" s="241">
        <v>174</v>
      </c>
      <c r="J185" s="242" t="s">
        <v>767</v>
      </c>
      <c r="K185" s="243">
        <v>-78</v>
      </c>
      <c r="L185" s="244">
        <v>-0.51827242524916906</v>
      </c>
      <c r="M185" s="240" t="s">
        <v>635</v>
      </c>
      <c r="N185" s="237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78</v>
      </c>
      <c r="B186" s="227">
        <v>42712</v>
      </c>
      <c r="C186" s="227"/>
      <c r="D186" s="228" t="s">
        <v>768</v>
      </c>
      <c r="E186" s="229" t="s">
        <v>657</v>
      </c>
      <c r="F186" s="230">
        <v>380</v>
      </c>
      <c r="G186" s="229"/>
      <c r="H186" s="229">
        <v>478</v>
      </c>
      <c r="I186" s="231">
        <v>468</v>
      </c>
      <c r="J186" s="232" t="s">
        <v>715</v>
      </c>
      <c r="K186" s="233">
        <f t="shared" ref="K186:K188" si="60">H186-F186</f>
        <v>98</v>
      </c>
      <c r="L186" s="234">
        <f t="shared" ref="L186:L188" si="61">K186/F186</f>
        <v>0.25789473684210529</v>
      </c>
      <c r="M186" s="229" t="s">
        <v>617</v>
      </c>
      <c r="N186" s="235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79</v>
      </c>
      <c r="B187" s="227">
        <v>42734</v>
      </c>
      <c r="C187" s="227"/>
      <c r="D187" s="228" t="s">
        <v>110</v>
      </c>
      <c r="E187" s="229" t="s">
        <v>657</v>
      </c>
      <c r="F187" s="230">
        <v>305</v>
      </c>
      <c r="G187" s="229"/>
      <c r="H187" s="229">
        <v>375</v>
      </c>
      <c r="I187" s="231">
        <v>375</v>
      </c>
      <c r="J187" s="232" t="s">
        <v>715</v>
      </c>
      <c r="K187" s="233">
        <f t="shared" si="60"/>
        <v>70</v>
      </c>
      <c r="L187" s="234">
        <f t="shared" si="61"/>
        <v>0.22950819672131148</v>
      </c>
      <c r="M187" s="229" t="s">
        <v>617</v>
      </c>
      <c r="N187" s="235">
        <v>42768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80</v>
      </c>
      <c r="B188" s="227">
        <v>42739</v>
      </c>
      <c r="C188" s="227"/>
      <c r="D188" s="228" t="s">
        <v>96</v>
      </c>
      <c r="E188" s="229" t="s">
        <v>657</v>
      </c>
      <c r="F188" s="230">
        <v>99.5</v>
      </c>
      <c r="G188" s="229"/>
      <c r="H188" s="229">
        <v>158</v>
      </c>
      <c r="I188" s="231">
        <v>158</v>
      </c>
      <c r="J188" s="232" t="s">
        <v>715</v>
      </c>
      <c r="K188" s="233">
        <f t="shared" si="60"/>
        <v>58.5</v>
      </c>
      <c r="L188" s="234">
        <f t="shared" si="61"/>
        <v>0.5879396984924623</v>
      </c>
      <c r="M188" s="229" t="s">
        <v>617</v>
      </c>
      <c r="N188" s="235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81</v>
      </c>
      <c r="B189" s="227">
        <v>42739</v>
      </c>
      <c r="C189" s="227"/>
      <c r="D189" s="228" t="s">
        <v>96</v>
      </c>
      <c r="E189" s="229" t="s">
        <v>657</v>
      </c>
      <c r="F189" s="230">
        <v>99.5</v>
      </c>
      <c r="G189" s="229"/>
      <c r="H189" s="229">
        <v>158</v>
      </c>
      <c r="I189" s="231">
        <v>158</v>
      </c>
      <c r="J189" s="232" t="s">
        <v>715</v>
      </c>
      <c r="K189" s="233">
        <v>58.5</v>
      </c>
      <c r="L189" s="234">
        <v>0.58793969849246197</v>
      </c>
      <c r="M189" s="229" t="s">
        <v>617</v>
      </c>
      <c r="N189" s="235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82</v>
      </c>
      <c r="B190" s="227">
        <v>42786</v>
      </c>
      <c r="C190" s="227"/>
      <c r="D190" s="228" t="s">
        <v>187</v>
      </c>
      <c r="E190" s="229" t="s">
        <v>657</v>
      </c>
      <c r="F190" s="230">
        <v>140.5</v>
      </c>
      <c r="G190" s="229"/>
      <c r="H190" s="229">
        <v>220</v>
      </c>
      <c r="I190" s="231">
        <v>220</v>
      </c>
      <c r="J190" s="232" t="s">
        <v>715</v>
      </c>
      <c r="K190" s="233">
        <f>H190-F190</f>
        <v>79.5</v>
      </c>
      <c r="L190" s="234">
        <f>K190/F190</f>
        <v>0.5658362989323843</v>
      </c>
      <c r="M190" s="229" t="s">
        <v>617</v>
      </c>
      <c r="N190" s="235">
        <v>42864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6">
        <v>83</v>
      </c>
      <c r="B191" s="227">
        <v>42786</v>
      </c>
      <c r="C191" s="227"/>
      <c r="D191" s="228" t="s">
        <v>769</v>
      </c>
      <c r="E191" s="229" t="s">
        <v>657</v>
      </c>
      <c r="F191" s="230">
        <v>202.5</v>
      </c>
      <c r="G191" s="229"/>
      <c r="H191" s="229">
        <v>234</v>
      </c>
      <c r="I191" s="231">
        <v>234</v>
      </c>
      <c r="J191" s="232" t="s">
        <v>715</v>
      </c>
      <c r="K191" s="233">
        <v>31.5</v>
      </c>
      <c r="L191" s="234">
        <v>0.155555555555556</v>
      </c>
      <c r="M191" s="229" t="s">
        <v>617</v>
      </c>
      <c r="N191" s="235">
        <v>42836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84</v>
      </c>
      <c r="B192" s="227">
        <v>42818</v>
      </c>
      <c r="C192" s="227"/>
      <c r="D192" s="228" t="s">
        <v>770</v>
      </c>
      <c r="E192" s="229" t="s">
        <v>657</v>
      </c>
      <c r="F192" s="230">
        <v>300.5</v>
      </c>
      <c r="G192" s="229"/>
      <c r="H192" s="229">
        <v>417.5</v>
      </c>
      <c r="I192" s="231">
        <v>420</v>
      </c>
      <c r="J192" s="232" t="s">
        <v>771</v>
      </c>
      <c r="K192" s="233">
        <f>H192-F192</f>
        <v>117</v>
      </c>
      <c r="L192" s="234">
        <f>K192/F192</f>
        <v>0.38935108153078202</v>
      </c>
      <c r="M192" s="229" t="s">
        <v>617</v>
      </c>
      <c r="N192" s="235">
        <v>43070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6">
        <v>85</v>
      </c>
      <c r="B193" s="227">
        <v>42818</v>
      </c>
      <c r="C193" s="227"/>
      <c r="D193" s="228" t="s">
        <v>745</v>
      </c>
      <c r="E193" s="229" t="s">
        <v>657</v>
      </c>
      <c r="F193" s="230">
        <v>850</v>
      </c>
      <c r="G193" s="229"/>
      <c r="H193" s="229">
        <v>1042.5</v>
      </c>
      <c r="I193" s="231">
        <v>1023</v>
      </c>
      <c r="J193" s="232" t="s">
        <v>772</v>
      </c>
      <c r="K193" s="233">
        <v>192.5</v>
      </c>
      <c r="L193" s="234">
        <v>0.22647058823529401</v>
      </c>
      <c r="M193" s="229" t="s">
        <v>617</v>
      </c>
      <c r="N193" s="235">
        <v>42830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6">
        <v>86</v>
      </c>
      <c r="B194" s="227">
        <v>42830</v>
      </c>
      <c r="C194" s="227"/>
      <c r="D194" s="228" t="s">
        <v>503</v>
      </c>
      <c r="E194" s="229" t="s">
        <v>657</v>
      </c>
      <c r="F194" s="230">
        <v>785</v>
      </c>
      <c r="G194" s="229"/>
      <c r="H194" s="229">
        <v>930</v>
      </c>
      <c r="I194" s="231">
        <v>920</v>
      </c>
      <c r="J194" s="232" t="s">
        <v>773</v>
      </c>
      <c r="K194" s="233">
        <f>H194-F194</f>
        <v>145</v>
      </c>
      <c r="L194" s="234">
        <f>K194/F194</f>
        <v>0.18471337579617833</v>
      </c>
      <c r="M194" s="229" t="s">
        <v>617</v>
      </c>
      <c r="N194" s="235">
        <v>42976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36">
        <v>87</v>
      </c>
      <c r="B195" s="237">
        <v>42831</v>
      </c>
      <c r="C195" s="237"/>
      <c r="D195" s="238" t="s">
        <v>774</v>
      </c>
      <c r="E195" s="239" t="s">
        <v>657</v>
      </c>
      <c r="F195" s="240">
        <v>40</v>
      </c>
      <c r="G195" s="240"/>
      <c r="H195" s="241">
        <v>13.1</v>
      </c>
      <c r="I195" s="241">
        <v>60</v>
      </c>
      <c r="J195" s="242" t="s">
        <v>775</v>
      </c>
      <c r="K195" s="243">
        <v>-26.9</v>
      </c>
      <c r="L195" s="244">
        <v>-0.67249999999999999</v>
      </c>
      <c r="M195" s="240" t="s">
        <v>635</v>
      </c>
      <c r="N195" s="237">
        <v>43138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6">
        <v>88</v>
      </c>
      <c r="B196" s="227">
        <v>42837</v>
      </c>
      <c r="C196" s="227"/>
      <c r="D196" s="228" t="s">
        <v>95</v>
      </c>
      <c r="E196" s="229" t="s">
        <v>657</v>
      </c>
      <c r="F196" s="230">
        <v>289.5</v>
      </c>
      <c r="G196" s="229"/>
      <c r="H196" s="229">
        <v>354</v>
      </c>
      <c r="I196" s="231">
        <v>360</v>
      </c>
      <c r="J196" s="232" t="s">
        <v>776</v>
      </c>
      <c r="K196" s="233">
        <f t="shared" ref="K196:K204" si="62">H196-F196</f>
        <v>64.5</v>
      </c>
      <c r="L196" s="234">
        <f t="shared" ref="L196:L204" si="63">K196/F196</f>
        <v>0.22279792746113988</v>
      </c>
      <c r="M196" s="229" t="s">
        <v>617</v>
      </c>
      <c r="N196" s="235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6">
        <v>89</v>
      </c>
      <c r="B197" s="227">
        <v>42845</v>
      </c>
      <c r="C197" s="227"/>
      <c r="D197" s="228" t="s">
        <v>439</v>
      </c>
      <c r="E197" s="229" t="s">
        <v>657</v>
      </c>
      <c r="F197" s="230">
        <v>700</v>
      </c>
      <c r="G197" s="229"/>
      <c r="H197" s="229">
        <v>840</v>
      </c>
      <c r="I197" s="231">
        <v>840</v>
      </c>
      <c r="J197" s="232" t="s">
        <v>777</v>
      </c>
      <c r="K197" s="233">
        <f t="shared" si="62"/>
        <v>140</v>
      </c>
      <c r="L197" s="234">
        <f t="shared" si="63"/>
        <v>0.2</v>
      </c>
      <c r="M197" s="229" t="s">
        <v>617</v>
      </c>
      <c r="N197" s="235">
        <v>42893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90</v>
      </c>
      <c r="B198" s="227">
        <v>42887</v>
      </c>
      <c r="C198" s="227"/>
      <c r="D198" s="228" t="s">
        <v>778</v>
      </c>
      <c r="E198" s="229" t="s">
        <v>657</v>
      </c>
      <c r="F198" s="230">
        <v>130</v>
      </c>
      <c r="G198" s="229"/>
      <c r="H198" s="229">
        <v>144.25</v>
      </c>
      <c r="I198" s="231">
        <v>170</v>
      </c>
      <c r="J198" s="232" t="s">
        <v>779</v>
      </c>
      <c r="K198" s="233">
        <f t="shared" si="62"/>
        <v>14.25</v>
      </c>
      <c r="L198" s="234">
        <f t="shared" si="63"/>
        <v>0.10961538461538461</v>
      </c>
      <c r="M198" s="229" t="s">
        <v>617</v>
      </c>
      <c r="N198" s="235">
        <v>43675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6">
        <v>91</v>
      </c>
      <c r="B199" s="227">
        <v>42901</v>
      </c>
      <c r="C199" s="227"/>
      <c r="D199" s="228" t="s">
        <v>780</v>
      </c>
      <c r="E199" s="229" t="s">
        <v>657</v>
      </c>
      <c r="F199" s="230">
        <v>214.5</v>
      </c>
      <c r="G199" s="229"/>
      <c r="H199" s="229">
        <v>262</v>
      </c>
      <c r="I199" s="231">
        <v>262</v>
      </c>
      <c r="J199" s="232" t="s">
        <v>781</v>
      </c>
      <c r="K199" s="233">
        <f t="shared" si="62"/>
        <v>47.5</v>
      </c>
      <c r="L199" s="234">
        <f t="shared" si="63"/>
        <v>0.22144522144522144</v>
      </c>
      <c r="M199" s="229" t="s">
        <v>617</v>
      </c>
      <c r="N199" s="235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57">
        <v>92</v>
      </c>
      <c r="B200" s="258">
        <v>42933</v>
      </c>
      <c r="C200" s="258"/>
      <c r="D200" s="259" t="s">
        <v>782</v>
      </c>
      <c r="E200" s="260" t="s">
        <v>657</v>
      </c>
      <c r="F200" s="261">
        <v>370</v>
      </c>
      <c r="G200" s="260"/>
      <c r="H200" s="260">
        <v>447.5</v>
      </c>
      <c r="I200" s="262">
        <v>450</v>
      </c>
      <c r="J200" s="263" t="s">
        <v>715</v>
      </c>
      <c r="K200" s="233">
        <f t="shared" si="62"/>
        <v>77.5</v>
      </c>
      <c r="L200" s="264">
        <f t="shared" si="63"/>
        <v>0.20945945945945946</v>
      </c>
      <c r="M200" s="260" t="s">
        <v>617</v>
      </c>
      <c r="N200" s="265">
        <v>43035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57">
        <v>93</v>
      </c>
      <c r="B201" s="258">
        <v>42943</v>
      </c>
      <c r="C201" s="258"/>
      <c r="D201" s="259" t="s">
        <v>185</v>
      </c>
      <c r="E201" s="260" t="s">
        <v>657</v>
      </c>
      <c r="F201" s="261">
        <v>657.5</v>
      </c>
      <c r="G201" s="260"/>
      <c r="H201" s="260">
        <v>825</v>
      </c>
      <c r="I201" s="262">
        <v>820</v>
      </c>
      <c r="J201" s="263" t="s">
        <v>715</v>
      </c>
      <c r="K201" s="233">
        <f t="shared" si="62"/>
        <v>167.5</v>
      </c>
      <c r="L201" s="264">
        <f t="shared" si="63"/>
        <v>0.25475285171102663</v>
      </c>
      <c r="M201" s="260" t="s">
        <v>617</v>
      </c>
      <c r="N201" s="265">
        <v>43090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6">
        <v>94</v>
      </c>
      <c r="B202" s="227">
        <v>42964</v>
      </c>
      <c r="C202" s="227"/>
      <c r="D202" s="228" t="s">
        <v>370</v>
      </c>
      <c r="E202" s="229" t="s">
        <v>657</v>
      </c>
      <c r="F202" s="230">
        <v>605</v>
      </c>
      <c r="G202" s="229"/>
      <c r="H202" s="229">
        <v>750</v>
      </c>
      <c r="I202" s="231">
        <v>750</v>
      </c>
      <c r="J202" s="232" t="s">
        <v>773</v>
      </c>
      <c r="K202" s="233">
        <f t="shared" si="62"/>
        <v>145</v>
      </c>
      <c r="L202" s="234">
        <f t="shared" si="63"/>
        <v>0.23966942148760331</v>
      </c>
      <c r="M202" s="229" t="s">
        <v>617</v>
      </c>
      <c r="N202" s="235">
        <v>43027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6">
        <v>95</v>
      </c>
      <c r="B203" s="237">
        <v>42979</v>
      </c>
      <c r="C203" s="237"/>
      <c r="D203" s="245" t="s">
        <v>783</v>
      </c>
      <c r="E203" s="240" t="s">
        <v>657</v>
      </c>
      <c r="F203" s="240">
        <v>255</v>
      </c>
      <c r="G203" s="241"/>
      <c r="H203" s="241">
        <v>217.25</v>
      </c>
      <c r="I203" s="241">
        <v>320</v>
      </c>
      <c r="J203" s="242" t="s">
        <v>784</v>
      </c>
      <c r="K203" s="243">
        <f t="shared" si="62"/>
        <v>-37.75</v>
      </c>
      <c r="L203" s="246">
        <f t="shared" si="63"/>
        <v>-0.14803921568627451</v>
      </c>
      <c r="M203" s="240" t="s">
        <v>635</v>
      </c>
      <c r="N203" s="237">
        <v>43661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6">
        <v>96</v>
      </c>
      <c r="B204" s="227">
        <v>42997</v>
      </c>
      <c r="C204" s="227"/>
      <c r="D204" s="228" t="s">
        <v>785</v>
      </c>
      <c r="E204" s="229" t="s">
        <v>657</v>
      </c>
      <c r="F204" s="230">
        <v>215</v>
      </c>
      <c r="G204" s="229"/>
      <c r="H204" s="229">
        <v>258</v>
      </c>
      <c r="I204" s="231">
        <v>258</v>
      </c>
      <c r="J204" s="232" t="s">
        <v>715</v>
      </c>
      <c r="K204" s="233">
        <f t="shared" si="62"/>
        <v>43</v>
      </c>
      <c r="L204" s="234">
        <f t="shared" si="63"/>
        <v>0.2</v>
      </c>
      <c r="M204" s="229" t="s">
        <v>617</v>
      </c>
      <c r="N204" s="235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6">
        <v>97</v>
      </c>
      <c r="B205" s="227">
        <v>42997</v>
      </c>
      <c r="C205" s="227"/>
      <c r="D205" s="228" t="s">
        <v>785</v>
      </c>
      <c r="E205" s="229" t="s">
        <v>657</v>
      </c>
      <c r="F205" s="230">
        <v>215</v>
      </c>
      <c r="G205" s="229"/>
      <c r="H205" s="229">
        <v>258</v>
      </c>
      <c r="I205" s="231">
        <v>258</v>
      </c>
      <c r="J205" s="263" t="s">
        <v>715</v>
      </c>
      <c r="K205" s="233">
        <v>43</v>
      </c>
      <c r="L205" s="234">
        <v>0.2</v>
      </c>
      <c r="M205" s="229" t="s">
        <v>617</v>
      </c>
      <c r="N205" s="235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7">
        <v>98</v>
      </c>
      <c r="B206" s="258">
        <v>42998</v>
      </c>
      <c r="C206" s="258"/>
      <c r="D206" s="259" t="s">
        <v>786</v>
      </c>
      <c r="E206" s="260" t="s">
        <v>657</v>
      </c>
      <c r="F206" s="230">
        <v>75</v>
      </c>
      <c r="G206" s="260"/>
      <c r="H206" s="260">
        <v>90</v>
      </c>
      <c r="I206" s="262">
        <v>90</v>
      </c>
      <c r="J206" s="232" t="s">
        <v>787</v>
      </c>
      <c r="K206" s="233">
        <f t="shared" ref="K206:K211" si="64">H206-F206</f>
        <v>15</v>
      </c>
      <c r="L206" s="234">
        <f t="shared" ref="L206:L211" si="65">K206/F206</f>
        <v>0.2</v>
      </c>
      <c r="M206" s="229" t="s">
        <v>617</v>
      </c>
      <c r="N206" s="235">
        <v>43019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57">
        <v>99</v>
      </c>
      <c r="B207" s="258">
        <v>43011</v>
      </c>
      <c r="C207" s="258"/>
      <c r="D207" s="259" t="s">
        <v>638</v>
      </c>
      <c r="E207" s="260" t="s">
        <v>657</v>
      </c>
      <c r="F207" s="261">
        <v>315</v>
      </c>
      <c r="G207" s="260"/>
      <c r="H207" s="260">
        <v>392</v>
      </c>
      <c r="I207" s="262">
        <v>384</v>
      </c>
      <c r="J207" s="263" t="s">
        <v>788</v>
      </c>
      <c r="K207" s="233">
        <f t="shared" si="64"/>
        <v>77</v>
      </c>
      <c r="L207" s="264">
        <f t="shared" si="65"/>
        <v>0.24444444444444444</v>
      </c>
      <c r="M207" s="260" t="s">
        <v>617</v>
      </c>
      <c r="N207" s="265">
        <v>43017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7">
        <v>100</v>
      </c>
      <c r="B208" s="258">
        <v>43013</v>
      </c>
      <c r="C208" s="258"/>
      <c r="D208" s="259" t="s">
        <v>477</v>
      </c>
      <c r="E208" s="260" t="s">
        <v>657</v>
      </c>
      <c r="F208" s="261">
        <v>145</v>
      </c>
      <c r="G208" s="260"/>
      <c r="H208" s="260">
        <v>179</v>
      </c>
      <c r="I208" s="262">
        <v>180</v>
      </c>
      <c r="J208" s="263" t="s">
        <v>789</v>
      </c>
      <c r="K208" s="233">
        <f t="shared" si="64"/>
        <v>34</v>
      </c>
      <c r="L208" s="264">
        <f t="shared" si="65"/>
        <v>0.23448275862068965</v>
      </c>
      <c r="M208" s="260" t="s">
        <v>617</v>
      </c>
      <c r="N208" s="265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7">
        <v>101</v>
      </c>
      <c r="B209" s="258">
        <v>43014</v>
      </c>
      <c r="C209" s="258"/>
      <c r="D209" s="259" t="s">
        <v>342</v>
      </c>
      <c r="E209" s="260" t="s">
        <v>657</v>
      </c>
      <c r="F209" s="261">
        <v>256</v>
      </c>
      <c r="G209" s="260"/>
      <c r="H209" s="260">
        <v>323</v>
      </c>
      <c r="I209" s="262">
        <v>320</v>
      </c>
      <c r="J209" s="263" t="s">
        <v>715</v>
      </c>
      <c r="K209" s="233">
        <f t="shared" si="64"/>
        <v>67</v>
      </c>
      <c r="L209" s="264">
        <f t="shared" si="65"/>
        <v>0.26171875</v>
      </c>
      <c r="M209" s="260" t="s">
        <v>617</v>
      </c>
      <c r="N209" s="265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7">
        <v>102</v>
      </c>
      <c r="B210" s="258">
        <v>43017</v>
      </c>
      <c r="C210" s="258"/>
      <c r="D210" s="259" t="s">
        <v>360</v>
      </c>
      <c r="E210" s="260" t="s">
        <v>657</v>
      </c>
      <c r="F210" s="261">
        <v>137.5</v>
      </c>
      <c r="G210" s="260"/>
      <c r="H210" s="260">
        <v>184</v>
      </c>
      <c r="I210" s="262">
        <v>183</v>
      </c>
      <c r="J210" s="263" t="s">
        <v>790</v>
      </c>
      <c r="K210" s="233">
        <f t="shared" si="64"/>
        <v>46.5</v>
      </c>
      <c r="L210" s="264">
        <f t="shared" si="65"/>
        <v>0.33818181818181819</v>
      </c>
      <c r="M210" s="260" t="s">
        <v>617</v>
      </c>
      <c r="N210" s="265">
        <v>43108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57">
        <v>103</v>
      </c>
      <c r="B211" s="258">
        <v>43018</v>
      </c>
      <c r="C211" s="258"/>
      <c r="D211" s="259" t="s">
        <v>791</v>
      </c>
      <c r="E211" s="260" t="s">
        <v>657</v>
      </c>
      <c r="F211" s="261">
        <v>125.5</v>
      </c>
      <c r="G211" s="260"/>
      <c r="H211" s="260">
        <v>158</v>
      </c>
      <c r="I211" s="262">
        <v>155</v>
      </c>
      <c r="J211" s="263" t="s">
        <v>792</v>
      </c>
      <c r="K211" s="233">
        <f t="shared" si="64"/>
        <v>32.5</v>
      </c>
      <c r="L211" s="264">
        <f t="shared" si="65"/>
        <v>0.25896414342629481</v>
      </c>
      <c r="M211" s="260" t="s">
        <v>617</v>
      </c>
      <c r="N211" s="265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7">
        <v>104</v>
      </c>
      <c r="B212" s="258">
        <v>43018</v>
      </c>
      <c r="C212" s="258"/>
      <c r="D212" s="259" t="s">
        <v>793</v>
      </c>
      <c r="E212" s="260" t="s">
        <v>657</v>
      </c>
      <c r="F212" s="261">
        <v>895</v>
      </c>
      <c r="G212" s="260"/>
      <c r="H212" s="260">
        <v>1122.5</v>
      </c>
      <c r="I212" s="262">
        <v>1078</v>
      </c>
      <c r="J212" s="263" t="s">
        <v>794</v>
      </c>
      <c r="K212" s="233">
        <v>227.5</v>
      </c>
      <c r="L212" s="264">
        <v>0.25418994413407803</v>
      </c>
      <c r="M212" s="260" t="s">
        <v>617</v>
      </c>
      <c r="N212" s="265">
        <v>43117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57">
        <v>105</v>
      </c>
      <c r="B213" s="258">
        <v>43020</v>
      </c>
      <c r="C213" s="258"/>
      <c r="D213" s="259" t="s">
        <v>351</v>
      </c>
      <c r="E213" s="260" t="s">
        <v>657</v>
      </c>
      <c r="F213" s="261">
        <v>525</v>
      </c>
      <c r="G213" s="260"/>
      <c r="H213" s="260">
        <v>629</v>
      </c>
      <c r="I213" s="262">
        <v>629</v>
      </c>
      <c r="J213" s="263" t="s">
        <v>715</v>
      </c>
      <c r="K213" s="233">
        <v>104</v>
      </c>
      <c r="L213" s="264">
        <v>0.19809523809523799</v>
      </c>
      <c r="M213" s="260" t="s">
        <v>617</v>
      </c>
      <c r="N213" s="265">
        <v>43119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57">
        <v>106</v>
      </c>
      <c r="B214" s="258">
        <v>43046</v>
      </c>
      <c r="C214" s="258"/>
      <c r="D214" s="259" t="s">
        <v>397</v>
      </c>
      <c r="E214" s="260" t="s">
        <v>657</v>
      </c>
      <c r="F214" s="261">
        <v>740</v>
      </c>
      <c r="G214" s="260"/>
      <c r="H214" s="260">
        <v>892.5</v>
      </c>
      <c r="I214" s="262">
        <v>900</v>
      </c>
      <c r="J214" s="263" t="s">
        <v>795</v>
      </c>
      <c r="K214" s="233">
        <f t="shared" ref="K214:K216" si="66">H214-F214</f>
        <v>152.5</v>
      </c>
      <c r="L214" s="264">
        <f t="shared" ref="L214:L216" si="67">K214/F214</f>
        <v>0.20608108108108109</v>
      </c>
      <c r="M214" s="260" t="s">
        <v>617</v>
      </c>
      <c r="N214" s="265">
        <v>43052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6">
        <v>107</v>
      </c>
      <c r="B215" s="227">
        <v>43073</v>
      </c>
      <c r="C215" s="227"/>
      <c r="D215" s="228" t="s">
        <v>796</v>
      </c>
      <c r="E215" s="229" t="s">
        <v>657</v>
      </c>
      <c r="F215" s="230">
        <v>118.5</v>
      </c>
      <c r="G215" s="229"/>
      <c r="H215" s="229">
        <v>143.5</v>
      </c>
      <c r="I215" s="231">
        <v>145</v>
      </c>
      <c r="J215" s="232" t="s">
        <v>645</v>
      </c>
      <c r="K215" s="233">
        <f t="shared" si="66"/>
        <v>25</v>
      </c>
      <c r="L215" s="234">
        <f t="shared" si="67"/>
        <v>0.2109704641350211</v>
      </c>
      <c r="M215" s="229" t="s">
        <v>617</v>
      </c>
      <c r="N215" s="235">
        <v>43097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108</v>
      </c>
      <c r="B216" s="237">
        <v>43090</v>
      </c>
      <c r="C216" s="237"/>
      <c r="D216" s="238" t="s">
        <v>445</v>
      </c>
      <c r="E216" s="239" t="s">
        <v>657</v>
      </c>
      <c r="F216" s="240">
        <v>715</v>
      </c>
      <c r="G216" s="240"/>
      <c r="H216" s="241">
        <v>500</v>
      </c>
      <c r="I216" s="241">
        <v>872</v>
      </c>
      <c r="J216" s="242" t="s">
        <v>797</v>
      </c>
      <c r="K216" s="243">
        <f t="shared" si="66"/>
        <v>-215</v>
      </c>
      <c r="L216" s="244">
        <f t="shared" si="67"/>
        <v>-0.30069930069930068</v>
      </c>
      <c r="M216" s="240" t="s">
        <v>635</v>
      </c>
      <c r="N216" s="237">
        <v>43670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6">
        <v>109</v>
      </c>
      <c r="B217" s="227">
        <v>43098</v>
      </c>
      <c r="C217" s="227"/>
      <c r="D217" s="228" t="s">
        <v>638</v>
      </c>
      <c r="E217" s="229" t="s">
        <v>657</v>
      </c>
      <c r="F217" s="230">
        <v>435</v>
      </c>
      <c r="G217" s="229"/>
      <c r="H217" s="229">
        <v>542.5</v>
      </c>
      <c r="I217" s="231">
        <v>539</v>
      </c>
      <c r="J217" s="232" t="s">
        <v>715</v>
      </c>
      <c r="K217" s="233">
        <v>107.5</v>
      </c>
      <c r="L217" s="234">
        <v>0.247126436781609</v>
      </c>
      <c r="M217" s="229" t="s">
        <v>617</v>
      </c>
      <c r="N217" s="235">
        <v>43206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6">
        <v>110</v>
      </c>
      <c r="B218" s="227">
        <v>43098</v>
      </c>
      <c r="C218" s="227"/>
      <c r="D218" s="228" t="s">
        <v>584</v>
      </c>
      <c r="E218" s="229" t="s">
        <v>657</v>
      </c>
      <c r="F218" s="230">
        <v>885</v>
      </c>
      <c r="G218" s="229"/>
      <c r="H218" s="229">
        <v>1090</v>
      </c>
      <c r="I218" s="231">
        <v>1084</v>
      </c>
      <c r="J218" s="232" t="s">
        <v>715</v>
      </c>
      <c r="K218" s="233">
        <v>205</v>
      </c>
      <c r="L218" s="234">
        <v>0.23163841807909599</v>
      </c>
      <c r="M218" s="229" t="s">
        <v>617</v>
      </c>
      <c r="N218" s="235">
        <v>43213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66">
        <v>111</v>
      </c>
      <c r="B219" s="267">
        <v>43192</v>
      </c>
      <c r="C219" s="267"/>
      <c r="D219" s="245" t="s">
        <v>798</v>
      </c>
      <c r="E219" s="240" t="s">
        <v>657</v>
      </c>
      <c r="F219" s="268">
        <v>478.5</v>
      </c>
      <c r="G219" s="240"/>
      <c r="H219" s="240">
        <v>442</v>
      </c>
      <c r="I219" s="241">
        <v>613</v>
      </c>
      <c r="J219" s="242" t="s">
        <v>799</v>
      </c>
      <c r="K219" s="243">
        <f t="shared" ref="K219:K222" si="68">H219-F219</f>
        <v>-36.5</v>
      </c>
      <c r="L219" s="244">
        <f t="shared" ref="L219:L222" si="69">K219/F219</f>
        <v>-7.6280041797283177E-2</v>
      </c>
      <c r="M219" s="240" t="s">
        <v>635</v>
      </c>
      <c r="N219" s="237">
        <v>43762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6">
        <v>112</v>
      </c>
      <c r="B220" s="237">
        <v>43194</v>
      </c>
      <c r="C220" s="237"/>
      <c r="D220" s="238" t="s">
        <v>800</v>
      </c>
      <c r="E220" s="239" t="s">
        <v>657</v>
      </c>
      <c r="F220" s="240">
        <f>141.5-7.3</f>
        <v>134.19999999999999</v>
      </c>
      <c r="G220" s="240"/>
      <c r="H220" s="241">
        <v>77</v>
      </c>
      <c r="I220" s="241">
        <v>180</v>
      </c>
      <c r="J220" s="242" t="s">
        <v>801</v>
      </c>
      <c r="K220" s="243">
        <f t="shared" si="68"/>
        <v>-57.199999999999989</v>
      </c>
      <c r="L220" s="244">
        <f t="shared" si="69"/>
        <v>-0.42622950819672129</v>
      </c>
      <c r="M220" s="240" t="s">
        <v>635</v>
      </c>
      <c r="N220" s="237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113</v>
      </c>
      <c r="B221" s="237">
        <v>43209</v>
      </c>
      <c r="C221" s="237"/>
      <c r="D221" s="238" t="s">
        <v>802</v>
      </c>
      <c r="E221" s="239" t="s">
        <v>657</v>
      </c>
      <c r="F221" s="240">
        <v>430</v>
      </c>
      <c r="G221" s="240"/>
      <c r="H221" s="241">
        <v>220</v>
      </c>
      <c r="I221" s="241">
        <v>537</v>
      </c>
      <c r="J221" s="242" t="s">
        <v>803</v>
      </c>
      <c r="K221" s="243">
        <f t="shared" si="68"/>
        <v>-210</v>
      </c>
      <c r="L221" s="244">
        <f t="shared" si="69"/>
        <v>-0.48837209302325579</v>
      </c>
      <c r="M221" s="240" t="s">
        <v>635</v>
      </c>
      <c r="N221" s="237">
        <v>43252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57">
        <v>114</v>
      </c>
      <c r="B222" s="258">
        <v>43220</v>
      </c>
      <c r="C222" s="258"/>
      <c r="D222" s="259" t="s">
        <v>398</v>
      </c>
      <c r="E222" s="260" t="s">
        <v>657</v>
      </c>
      <c r="F222" s="260">
        <v>153.5</v>
      </c>
      <c r="G222" s="260"/>
      <c r="H222" s="260">
        <v>196</v>
      </c>
      <c r="I222" s="262">
        <v>196</v>
      </c>
      <c r="J222" s="232" t="s">
        <v>804</v>
      </c>
      <c r="K222" s="233">
        <f t="shared" si="68"/>
        <v>42.5</v>
      </c>
      <c r="L222" s="234">
        <f t="shared" si="69"/>
        <v>0.27687296416938112</v>
      </c>
      <c r="M222" s="229" t="s">
        <v>617</v>
      </c>
      <c r="N222" s="235">
        <v>43605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6">
        <v>115</v>
      </c>
      <c r="B223" s="237">
        <v>43306</v>
      </c>
      <c r="C223" s="237"/>
      <c r="D223" s="238" t="s">
        <v>774</v>
      </c>
      <c r="E223" s="239" t="s">
        <v>657</v>
      </c>
      <c r="F223" s="240">
        <v>27.5</v>
      </c>
      <c r="G223" s="240"/>
      <c r="H223" s="241">
        <v>13.1</v>
      </c>
      <c r="I223" s="241">
        <v>60</v>
      </c>
      <c r="J223" s="242" t="s">
        <v>805</v>
      </c>
      <c r="K223" s="243">
        <v>-14.4</v>
      </c>
      <c r="L223" s="244">
        <v>-0.52363636363636401</v>
      </c>
      <c r="M223" s="240" t="s">
        <v>635</v>
      </c>
      <c r="N223" s="237">
        <v>43138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66">
        <v>116</v>
      </c>
      <c r="B224" s="267">
        <v>43318</v>
      </c>
      <c r="C224" s="267"/>
      <c r="D224" s="245" t="s">
        <v>806</v>
      </c>
      <c r="E224" s="240" t="s">
        <v>657</v>
      </c>
      <c r="F224" s="240">
        <v>148.5</v>
      </c>
      <c r="G224" s="240"/>
      <c r="H224" s="240">
        <v>102</v>
      </c>
      <c r="I224" s="241">
        <v>182</v>
      </c>
      <c r="J224" s="242" t="s">
        <v>807</v>
      </c>
      <c r="K224" s="243">
        <f>H224-F224</f>
        <v>-46.5</v>
      </c>
      <c r="L224" s="244">
        <f>K224/F224</f>
        <v>-0.31313131313131315</v>
      </c>
      <c r="M224" s="240" t="s">
        <v>635</v>
      </c>
      <c r="N224" s="237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6">
        <v>117</v>
      </c>
      <c r="B225" s="227">
        <v>43335</v>
      </c>
      <c r="C225" s="227"/>
      <c r="D225" s="228" t="s">
        <v>808</v>
      </c>
      <c r="E225" s="229" t="s">
        <v>657</v>
      </c>
      <c r="F225" s="260">
        <v>285</v>
      </c>
      <c r="G225" s="229"/>
      <c r="H225" s="229">
        <v>355</v>
      </c>
      <c r="I225" s="231">
        <v>364</v>
      </c>
      <c r="J225" s="232" t="s">
        <v>809</v>
      </c>
      <c r="K225" s="233">
        <v>70</v>
      </c>
      <c r="L225" s="234">
        <v>0.24561403508771901</v>
      </c>
      <c r="M225" s="229" t="s">
        <v>617</v>
      </c>
      <c r="N225" s="235">
        <v>43455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6">
        <v>118</v>
      </c>
      <c r="B226" s="227">
        <v>43341</v>
      </c>
      <c r="C226" s="227"/>
      <c r="D226" s="228" t="s">
        <v>386</v>
      </c>
      <c r="E226" s="229" t="s">
        <v>657</v>
      </c>
      <c r="F226" s="260">
        <v>525</v>
      </c>
      <c r="G226" s="229"/>
      <c r="H226" s="229">
        <v>585</v>
      </c>
      <c r="I226" s="231">
        <v>635</v>
      </c>
      <c r="J226" s="232" t="s">
        <v>810</v>
      </c>
      <c r="K226" s="233">
        <f t="shared" ref="K226:K242" si="70">H226-F226</f>
        <v>60</v>
      </c>
      <c r="L226" s="234">
        <f t="shared" ref="L226:L242" si="71">K226/F226</f>
        <v>0.11428571428571428</v>
      </c>
      <c r="M226" s="229" t="s">
        <v>617</v>
      </c>
      <c r="N226" s="235">
        <v>43662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119</v>
      </c>
      <c r="B227" s="227">
        <v>43395</v>
      </c>
      <c r="C227" s="227"/>
      <c r="D227" s="228" t="s">
        <v>370</v>
      </c>
      <c r="E227" s="229" t="s">
        <v>657</v>
      </c>
      <c r="F227" s="260">
        <v>475</v>
      </c>
      <c r="G227" s="229"/>
      <c r="H227" s="229">
        <v>574</v>
      </c>
      <c r="I227" s="231">
        <v>570</v>
      </c>
      <c r="J227" s="232" t="s">
        <v>715</v>
      </c>
      <c r="K227" s="233">
        <f t="shared" si="70"/>
        <v>99</v>
      </c>
      <c r="L227" s="234">
        <f t="shared" si="71"/>
        <v>0.20842105263157895</v>
      </c>
      <c r="M227" s="229" t="s">
        <v>617</v>
      </c>
      <c r="N227" s="235">
        <v>43403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7">
        <v>120</v>
      </c>
      <c r="B228" s="258">
        <v>43397</v>
      </c>
      <c r="C228" s="258"/>
      <c r="D228" s="259" t="s">
        <v>393</v>
      </c>
      <c r="E228" s="260" t="s">
        <v>657</v>
      </c>
      <c r="F228" s="260">
        <v>707.5</v>
      </c>
      <c r="G228" s="260"/>
      <c r="H228" s="260">
        <v>872</v>
      </c>
      <c r="I228" s="262">
        <v>872</v>
      </c>
      <c r="J228" s="263" t="s">
        <v>715</v>
      </c>
      <c r="K228" s="233">
        <f t="shared" si="70"/>
        <v>164.5</v>
      </c>
      <c r="L228" s="264">
        <f t="shared" si="71"/>
        <v>0.23250883392226149</v>
      </c>
      <c r="M228" s="260" t="s">
        <v>617</v>
      </c>
      <c r="N228" s="265">
        <v>43482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57">
        <v>121</v>
      </c>
      <c r="B229" s="258">
        <v>43398</v>
      </c>
      <c r="C229" s="258"/>
      <c r="D229" s="259" t="s">
        <v>811</v>
      </c>
      <c r="E229" s="260" t="s">
        <v>657</v>
      </c>
      <c r="F229" s="260">
        <v>162</v>
      </c>
      <c r="G229" s="260"/>
      <c r="H229" s="260">
        <v>204</v>
      </c>
      <c r="I229" s="262">
        <v>209</v>
      </c>
      <c r="J229" s="263" t="s">
        <v>812</v>
      </c>
      <c r="K229" s="233">
        <f t="shared" si="70"/>
        <v>42</v>
      </c>
      <c r="L229" s="264">
        <f t="shared" si="71"/>
        <v>0.25925925925925924</v>
      </c>
      <c r="M229" s="260" t="s">
        <v>617</v>
      </c>
      <c r="N229" s="265">
        <v>43539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57">
        <v>122</v>
      </c>
      <c r="B230" s="258">
        <v>43399</v>
      </c>
      <c r="C230" s="258"/>
      <c r="D230" s="259" t="s">
        <v>496</v>
      </c>
      <c r="E230" s="260" t="s">
        <v>657</v>
      </c>
      <c r="F230" s="260">
        <v>240</v>
      </c>
      <c r="G230" s="260"/>
      <c r="H230" s="260">
        <v>297</v>
      </c>
      <c r="I230" s="262">
        <v>297</v>
      </c>
      <c r="J230" s="263" t="s">
        <v>715</v>
      </c>
      <c r="K230" s="269">
        <f t="shared" si="70"/>
        <v>57</v>
      </c>
      <c r="L230" s="264">
        <f t="shared" si="71"/>
        <v>0.23749999999999999</v>
      </c>
      <c r="M230" s="260" t="s">
        <v>617</v>
      </c>
      <c r="N230" s="265">
        <v>43417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123</v>
      </c>
      <c r="B231" s="227">
        <v>43439</v>
      </c>
      <c r="C231" s="227"/>
      <c r="D231" s="228" t="s">
        <v>813</v>
      </c>
      <c r="E231" s="229" t="s">
        <v>657</v>
      </c>
      <c r="F231" s="229">
        <v>202.5</v>
      </c>
      <c r="G231" s="229"/>
      <c r="H231" s="229">
        <v>255</v>
      </c>
      <c r="I231" s="231">
        <v>252</v>
      </c>
      <c r="J231" s="232" t="s">
        <v>715</v>
      </c>
      <c r="K231" s="233">
        <f t="shared" si="70"/>
        <v>52.5</v>
      </c>
      <c r="L231" s="234">
        <f t="shared" si="71"/>
        <v>0.25925925925925924</v>
      </c>
      <c r="M231" s="229" t="s">
        <v>617</v>
      </c>
      <c r="N231" s="235">
        <v>43542</v>
      </c>
      <c r="O231" s="1"/>
      <c r="P231" s="1"/>
      <c r="Q231" s="1"/>
      <c r="R231" s="6" t="s">
        <v>814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7">
        <v>124</v>
      </c>
      <c r="B232" s="258">
        <v>43465</v>
      </c>
      <c r="C232" s="227"/>
      <c r="D232" s="259" t="s">
        <v>426</v>
      </c>
      <c r="E232" s="260" t="s">
        <v>657</v>
      </c>
      <c r="F232" s="260">
        <v>710</v>
      </c>
      <c r="G232" s="260"/>
      <c r="H232" s="260">
        <v>866</v>
      </c>
      <c r="I232" s="262">
        <v>866</v>
      </c>
      <c r="J232" s="263" t="s">
        <v>715</v>
      </c>
      <c r="K232" s="233">
        <f t="shared" si="70"/>
        <v>156</v>
      </c>
      <c r="L232" s="234">
        <f t="shared" si="71"/>
        <v>0.21971830985915494</v>
      </c>
      <c r="M232" s="229" t="s">
        <v>617</v>
      </c>
      <c r="N232" s="235">
        <v>43553</v>
      </c>
      <c r="O232" s="1"/>
      <c r="P232" s="1"/>
      <c r="Q232" s="1"/>
      <c r="R232" s="6" t="s">
        <v>814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7">
        <v>125</v>
      </c>
      <c r="B233" s="258">
        <v>43522</v>
      </c>
      <c r="C233" s="258"/>
      <c r="D233" s="259" t="s">
        <v>154</v>
      </c>
      <c r="E233" s="260" t="s">
        <v>657</v>
      </c>
      <c r="F233" s="260">
        <v>337.25</v>
      </c>
      <c r="G233" s="260"/>
      <c r="H233" s="260">
        <v>398.5</v>
      </c>
      <c r="I233" s="262">
        <v>411</v>
      </c>
      <c r="J233" s="232" t="s">
        <v>815</v>
      </c>
      <c r="K233" s="233">
        <f t="shared" si="70"/>
        <v>61.25</v>
      </c>
      <c r="L233" s="234">
        <f t="shared" si="71"/>
        <v>0.1816160118606375</v>
      </c>
      <c r="M233" s="229" t="s">
        <v>617</v>
      </c>
      <c r="N233" s="235">
        <v>43760</v>
      </c>
      <c r="O233" s="1"/>
      <c r="P233" s="1"/>
      <c r="Q233" s="1"/>
      <c r="R233" s="6" t="s">
        <v>814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0">
        <v>126</v>
      </c>
      <c r="B234" s="271">
        <v>43559</v>
      </c>
      <c r="C234" s="271"/>
      <c r="D234" s="272" t="s">
        <v>816</v>
      </c>
      <c r="E234" s="273" t="s">
        <v>657</v>
      </c>
      <c r="F234" s="273">
        <v>130</v>
      </c>
      <c r="G234" s="273"/>
      <c r="H234" s="273">
        <v>65</v>
      </c>
      <c r="I234" s="274">
        <v>158</v>
      </c>
      <c r="J234" s="242" t="s">
        <v>817</v>
      </c>
      <c r="K234" s="243">
        <f t="shared" si="70"/>
        <v>-65</v>
      </c>
      <c r="L234" s="244">
        <f t="shared" si="71"/>
        <v>-0.5</v>
      </c>
      <c r="M234" s="240" t="s">
        <v>635</v>
      </c>
      <c r="N234" s="237">
        <v>43726</v>
      </c>
      <c r="O234" s="1"/>
      <c r="P234" s="1"/>
      <c r="Q234" s="1"/>
      <c r="R234" s="6" t="s">
        <v>818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5">
        <v>127</v>
      </c>
      <c r="B235" s="276">
        <v>43017</v>
      </c>
      <c r="C235" s="276"/>
      <c r="D235" s="277" t="s">
        <v>187</v>
      </c>
      <c r="E235" s="278" t="s">
        <v>657</v>
      </c>
      <c r="F235" s="278">
        <v>141.5</v>
      </c>
      <c r="G235" s="279"/>
      <c r="H235" s="279">
        <v>183.5</v>
      </c>
      <c r="I235" s="279">
        <v>210</v>
      </c>
      <c r="J235" s="280" t="s">
        <v>819</v>
      </c>
      <c r="K235" s="281">
        <f t="shared" si="70"/>
        <v>42</v>
      </c>
      <c r="L235" s="282">
        <f t="shared" si="71"/>
        <v>0.29681978798586572</v>
      </c>
      <c r="M235" s="278" t="s">
        <v>617</v>
      </c>
      <c r="N235" s="276">
        <v>43042</v>
      </c>
      <c r="O235" s="1"/>
      <c r="P235" s="1"/>
      <c r="Q235" s="1"/>
      <c r="R235" s="6" t="s">
        <v>818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0">
        <v>128</v>
      </c>
      <c r="B236" s="271">
        <v>43074</v>
      </c>
      <c r="C236" s="271"/>
      <c r="D236" s="272" t="s">
        <v>820</v>
      </c>
      <c r="E236" s="273" t="s">
        <v>657</v>
      </c>
      <c r="F236" s="268">
        <v>172</v>
      </c>
      <c r="G236" s="273"/>
      <c r="H236" s="273">
        <v>155.25</v>
      </c>
      <c r="I236" s="274">
        <v>230</v>
      </c>
      <c r="J236" s="242" t="s">
        <v>821</v>
      </c>
      <c r="K236" s="243">
        <f t="shared" si="70"/>
        <v>-16.75</v>
      </c>
      <c r="L236" s="244">
        <f t="shared" si="71"/>
        <v>-9.7383720930232565E-2</v>
      </c>
      <c r="M236" s="240" t="s">
        <v>635</v>
      </c>
      <c r="N236" s="237">
        <v>43787</v>
      </c>
      <c r="O236" s="1"/>
      <c r="P236" s="1"/>
      <c r="Q236" s="1"/>
      <c r="R236" s="6" t="s">
        <v>818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7">
        <v>129</v>
      </c>
      <c r="B237" s="258">
        <v>43398</v>
      </c>
      <c r="C237" s="258"/>
      <c r="D237" s="259" t="s">
        <v>109</v>
      </c>
      <c r="E237" s="260" t="s">
        <v>657</v>
      </c>
      <c r="F237" s="260">
        <v>698.5</v>
      </c>
      <c r="G237" s="260"/>
      <c r="H237" s="260">
        <v>890</v>
      </c>
      <c r="I237" s="262">
        <v>890</v>
      </c>
      <c r="J237" s="232" t="s">
        <v>822</v>
      </c>
      <c r="K237" s="233">
        <f t="shared" si="70"/>
        <v>191.5</v>
      </c>
      <c r="L237" s="234">
        <f t="shared" si="71"/>
        <v>0.27415891195418757</v>
      </c>
      <c r="M237" s="229" t="s">
        <v>617</v>
      </c>
      <c r="N237" s="235">
        <v>44328</v>
      </c>
      <c r="O237" s="1"/>
      <c r="P237" s="1"/>
      <c r="Q237" s="1"/>
      <c r="R237" s="6" t="s">
        <v>814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7">
        <v>130</v>
      </c>
      <c r="B238" s="258">
        <v>42877</v>
      </c>
      <c r="C238" s="258"/>
      <c r="D238" s="259" t="s">
        <v>385</v>
      </c>
      <c r="E238" s="260" t="s">
        <v>657</v>
      </c>
      <c r="F238" s="260">
        <v>127.6</v>
      </c>
      <c r="G238" s="260"/>
      <c r="H238" s="260">
        <v>138</v>
      </c>
      <c r="I238" s="262">
        <v>190</v>
      </c>
      <c r="J238" s="232" t="s">
        <v>823</v>
      </c>
      <c r="K238" s="233">
        <f t="shared" si="70"/>
        <v>10.400000000000006</v>
      </c>
      <c r="L238" s="234">
        <f t="shared" si="71"/>
        <v>8.1504702194357417E-2</v>
      </c>
      <c r="M238" s="229" t="s">
        <v>617</v>
      </c>
      <c r="N238" s="235">
        <v>43774</v>
      </c>
      <c r="O238" s="1"/>
      <c r="P238" s="1"/>
      <c r="Q238" s="1"/>
      <c r="R238" s="6" t="s">
        <v>818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7">
        <v>131</v>
      </c>
      <c r="B239" s="258">
        <v>43158</v>
      </c>
      <c r="C239" s="258"/>
      <c r="D239" s="259" t="s">
        <v>824</v>
      </c>
      <c r="E239" s="260" t="s">
        <v>657</v>
      </c>
      <c r="F239" s="260">
        <v>317</v>
      </c>
      <c r="G239" s="260"/>
      <c r="H239" s="260">
        <v>382.5</v>
      </c>
      <c r="I239" s="262">
        <v>398</v>
      </c>
      <c r="J239" s="232" t="s">
        <v>825</v>
      </c>
      <c r="K239" s="233">
        <f t="shared" si="70"/>
        <v>65.5</v>
      </c>
      <c r="L239" s="234">
        <f t="shared" si="71"/>
        <v>0.20662460567823343</v>
      </c>
      <c r="M239" s="229" t="s">
        <v>617</v>
      </c>
      <c r="N239" s="235">
        <v>44238</v>
      </c>
      <c r="O239" s="1"/>
      <c r="P239" s="1"/>
      <c r="Q239" s="1"/>
      <c r="R239" s="6" t="s">
        <v>818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0">
        <v>132</v>
      </c>
      <c r="B240" s="271">
        <v>43164</v>
      </c>
      <c r="C240" s="271"/>
      <c r="D240" s="272" t="s">
        <v>146</v>
      </c>
      <c r="E240" s="273" t="s">
        <v>657</v>
      </c>
      <c r="F240" s="268">
        <f>510-14.4</f>
        <v>495.6</v>
      </c>
      <c r="G240" s="273"/>
      <c r="H240" s="273">
        <v>350</v>
      </c>
      <c r="I240" s="274">
        <v>672</v>
      </c>
      <c r="J240" s="242" t="s">
        <v>826</v>
      </c>
      <c r="K240" s="243">
        <f t="shared" si="70"/>
        <v>-145.60000000000002</v>
      </c>
      <c r="L240" s="244">
        <f t="shared" si="71"/>
        <v>-0.29378531073446329</v>
      </c>
      <c r="M240" s="240" t="s">
        <v>635</v>
      </c>
      <c r="N240" s="237">
        <v>43887</v>
      </c>
      <c r="O240" s="1"/>
      <c r="P240" s="1"/>
      <c r="Q240" s="1"/>
      <c r="R240" s="6" t="s">
        <v>814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0">
        <v>133</v>
      </c>
      <c r="B241" s="271">
        <v>43237</v>
      </c>
      <c r="C241" s="271"/>
      <c r="D241" s="272" t="s">
        <v>488</v>
      </c>
      <c r="E241" s="273" t="s">
        <v>657</v>
      </c>
      <c r="F241" s="268">
        <v>230.3</v>
      </c>
      <c r="G241" s="273"/>
      <c r="H241" s="273">
        <v>102.5</v>
      </c>
      <c r="I241" s="274">
        <v>348</v>
      </c>
      <c r="J241" s="242" t="s">
        <v>827</v>
      </c>
      <c r="K241" s="243">
        <f t="shared" si="70"/>
        <v>-127.80000000000001</v>
      </c>
      <c r="L241" s="244">
        <f t="shared" si="71"/>
        <v>-0.55492835432045162</v>
      </c>
      <c r="M241" s="240" t="s">
        <v>635</v>
      </c>
      <c r="N241" s="237">
        <v>43896</v>
      </c>
      <c r="O241" s="1"/>
      <c r="P241" s="1"/>
      <c r="Q241" s="1"/>
      <c r="R241" s="6" t="s">
        <v>814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7">
        <v>134</v>
      </c>
      <c r="B242" s="258">
        <v>43258</v>
      </c>
      <c r="C242" s="258"/>
      <c r="D242" s="259" t="s">
        <v>450</v>
      </c>
      <c r="E242" s="260" t="s">
        <v>657</v>
      </c>
      <c r="F242" s="260">
        <f>342.5-5.1</f>
        <v>337.4</v>
      </c>
      <c r="G242" s="260"/>
      <c r="H242" s="260">
        <v>412.5</v>
      </c>
      <c r="I242" s="262">
        <v>439</v>
      </c>
      <c r="J242" s="232" t="s">
        <v>828</v>
      </c>
      <c r="K242" s="233">
        <f t="shared" si="70"/>
        <v>75.100000000000023</v>
      </c>
      <c r="L242" s="234">
        <f t="shared" si="71"/>
        <v>0.22258446947243635</v>
      </c>
      <c r="M242" s="229" t="s">
        <v>617</v>
      </c>
      <c r="N242" s="235">
        <v>44230</v>
      </c>
      <c r="O242" s="1"/>
      <c r="P242" s="1"/>
      <c r="Q242" s="1"/>
      <c r="R242" s="6" t="s">
        <v>818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3">
        <v>135</v>
      </c>
      <c r="B243" s="284">
        <v>43285</v>
      </c>
      <c r="C243" s="284"/>
      <c r="D243" s="20" t="s">
        <v>56</v>
      </c>
      <c r="E243" s="285" t="s">
        <v>657</v>
      </c>
      <c r="F243" s="286">
        <f>127.5-5.53</f>
        <v>121.97</v>
      </c>
      <c r="G243" s="285"/>
      <c r="H243" s="285"/>
      <c r="I243" s="287">
        <v>170</v>
      </c>
      <c r="J243" s="288" t="s">
        <v>620</v>
      </c>
      <c r="K243" s="289"/>
      <c r="L243" s="290"/>
      <c r="M243" s="16" t="s">
        <v>620</v>
      </c>
      <c r="N243" s="291"/>
      <c r="O243" s="1"/>
      <c r="P243" s="1"/>
      <c r="Q243" s="1"/>
      <c r="R243" s="6" t="s">
        <v>814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0">
        <v>136</v>
      </c>
      <c r="B244" s="271">
        <v>43294</v>
      </c>
      <c r="C244" s="271"/>
      <c r="D244" s="272" t="s">
        <v>372</v>
      </c>
      <c r="E244" s="273" t="s">
        <v>657</v>
      </c>
      <c r="F244" s="268">
        <v>46.5</v>
      </c>
      <c r="G244" s="273"/>
      <c r="H244" s="273">
        <v>17</v>
      </c>
      <c r="I244" s="274">
        <v>59</v>
      </c>
      <c r="J244" s="242" t="s">
        <v>829</v>
      </c>
      <c r="K244" s="243">
        <f t="shared" ref="K244:K252" si="72">H244-F244</f>
        <v>-29.5</v>
      </c>
      <c r="L244" s="244">
        <f t="shared" ref="L244:L252" si="73">K244/F244</f>
        <v>-0.63440860215053763</v>
      </c>
      <c r="M244" s="240" t="s">
        <v>635</v>
      </c>
      <c r="N244" s="237">
        <v>43887</v>
      </c>
      <c r="O244" s="1"/>
      <c r="P244" s="1"/>
      <c r="Q244" s="1"/>
      <c r="R244" s="6" t="s">
        <v>814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7">
        <v>137</v>
      </c>
      <c r="B245" s="258">
        <v>43396</v>
      </c>
      <c r="C245" s="258"/>
      <c r="D245" s="259" t="s">
        <v>428</v>
      </c>
      <c r="E245" s="260" t="s">
        <v>657</v>
      </c>
      <c r="F245" s="260">
        <v>156.5</v>
      </c>
      <c r="G245" s="260"/>
      <c r="H245" s="260">
        <v>207.5</v>
      </c>
      <c r="I245" s="262">
        <v>191</v>
      </c>
      <c r="J245" s="232" t="s">
        <v>715</v>
      </c>
      <c r="K245" s="233">
        <f t="shared" si="72"/>
        <v>51</v>
      </c>
      <c r="L245" s="234">
        <f t="shared" si="73"/>
        <v>0.32587859424920129</v>
      </c>
      <c r="M245" s="229" t="s">
        <v>617</v>
      </c>
      <c r="N245" s="235">
        <v>44369</v>
      </c>
      <c r="O245" s="1"/>
      <c r="P245" s="1"/>
      <c r="Q245" s="1"/>
      <c r="R245" s="6" t="s">
        <v>814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7">
        <v>138</v>
      </c>
      <c r="B246" s="258">
        <v>43439</v>
      </c>
      <c r="C246" s="258"/>
      <c r="D246" s="259" t="s">
        <v>332</v>
      </c>
      <c r="E246" s="260" t="s">
        <v>657</v>
      </c>
      <c r="F246" s="260">
        <v>259.5</v>
      </c>
      <c r="G246" s="260"/>
      <c r="H246" s="260">
        <v>320</v>
      </c>
      <c r="I246" s="262">
        <v>320</v>
      </c>
      <c r="J246" s="232" t="s">
        <v>715</v>
      </c>
      <c r="K246" s="233">
        <f t="shared" si="72"/>
        <v>60.5</v>
      </c>
      <c r="L246" s="234">
        <f t="shared" si="73"/>
        <v>0.23314065510597304</v>
      </c>
      <c r="M246" s="229" t="s">
        <v>617</v>
      </c>
      <c r="N246" s="235">
        <v>44323</v>
      </c>
      <c r="O246" s="1"/>
      <c r="P246" s="1"/>
      <c r="Q246" s="1"/>
      <c r="R246" s="6" t="s">
        <v>814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0">
        <v>139</v>
      </c>
      <c r="B247" s="271">
        <v>43439</v>
      </c>
      <c r="C247" s="271"/>
      <c r="D247" s="272" t="s">
        <v>830</v>
      </c>
      <c r="E247" s="273" t="s">
        <v>657</v>
      </c>
      <c r="F247" s="273">
        <v>715</v>
      </c>
      <c r="G247" s="273"/>
      <c r="H247" s="273">
        <v>445</v>
      </c>
      <c r="I247" s="274">
        <v>840</v>
      </c>
      <c r="J247" s="242" t="s">
        <v>831</v>
      </c>
      <c r="K247" s="243">
        <f t="shared" si="72"/>
        <v>-270</v>
      </c>
      <c r="L247" s="244">
        <f t="shared" si="73"/>
        <v>-0.3776223776223776</v>
      </c>
      <c r="M247" s="240" t="s">
        <v>635</v>
      </c>
      <c r="N247" s="237">
        <v>43800</v>
      </c>
      <c r="O247" s="1"/>
      <c r="P247" s="1"/>
      <c r="Q247" s="1"/>
      <c r="R247" s="6" t="s">
        <v>814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7">
        <v>140</v>
      </c>
      <c r="B248" s="258">
        <v>43469</v>
      </c>
      <c r="C248" s="258"/>
      <c r="D248" s="259" t="s">
        <v>159</v>
      </c>
      <c r="E248" s="260" t="s">
        <v>657</v>
      </c>
      <c r="F248" s="260">
        <v>875</v>
      </c>
      <c r="G248" s="260"/>
      <c r="H248" s="260">
        <v>1165</v>
      </c>
      <c r="I248" s="262">
        <v>1185</v>
      </c>
      <c r="J248" s="232" t="s">
        <v>832</v>
      </c>
      <c r="K248" s="233">
        <f t="shared" si="72"/>
        <v>290</v>
      </c>
      <c r="L248" s="234">
        <f t="shared" si="73"/>
        <v>0.33142857142857141</v>
      </c>
      <c r="M248" s="229" t="s">
        <v>617</v>
      </c>
      <c r="N248" s="235">
        <v>43847</v>
      </c>
      <c r="O248" s="1"/>
      <c r="P248" s="1"/>
      <c r="Q248" s="1"/>
      <c r="R248" s="6" t="s">
        <v>814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7">
        <v>141</v>
      </c>
      <c r="B249" s="258">
        <v>43559</v>
      </c>
      <c r="C249" s="258"/>
      <c r="D249" s="259" t="s">
        <v>348</v>
      </c>
      <c r="E249" s="260" t="s">
        <v>657</v>
      </c>
      <c r="F249" s="260">
        <f>387-14.63</f>
        <v>372.37</v>
      </c>
      <c r="G249" s="260"/>
      <c r="H249" s="260">
        <v>490</v>
      </c>
      <c r="I249" s="262">
        <v>490</v>
      </c>
      <c r="J249" s="232" t="s">
        <v>715</v>
      </c>
      <c r="K249" s="233">
        <f t="shared" si="72"/>
        <v>117.63</v>
      </c>
      <c r="L249" s="234">
        <f t="shared" si="73"/>
        <v>0.31589548030185027</v>
      </c>
      <c r="M249" s="229" t="s">
        <v>617</v>
      </c>
      <c r="N249" s="235">
        <v>43850</v>
      </c>
      <c r="O249" s="1"/>
      <c r="P249" s="1"/>
      <c r="Q249" s="1"/>
      <c r="R249" s="6" t="s">
        <v>814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0">
        <v>142</v>
      </c>
      <c r="B250" s="271">
        <v>43578</v>
      </c>
      <c r="C250" s="271"/>
      <c r="D250" s="272" t="s">
        <v>833</v>
      </c>
      <c r="E250" s="273" t="s">
        <v>619</v>
      </c>
      <c r="F250" s="273">
        <v>220</v>
      </c>
      <c r="G250" s="273"/>
      <c r="H250" s="273">
        <v>127.5</v>
      </c>
      <c r="I250" s="274">
        <v>284</v>
      </c>
      <c r="J250" s="242" t="s">
        <v>834</v>
      </c>
      <c r="K250" s="243">
        <f t="shared" si="72"/>
        <v>-92.5</v>
      </c>
      <c r="L250" s="244">
        <f t="shared" si="73"/>
        <v>-0.42045454545454547</v>
      </c>
      <c r="M250" s="240" t="s">
        <v>635</v>
      </c>
      <c r="N250" s="237">
        <v>43896</v>
      </c>
      <c r="O250" s="1"/>
      <c r="P250" s="1"/>
      <c r="Q250" s="1"/>
      <c r="R250" s="6" t="s">
        <v>814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7">
        <v>143</v>
      </c>
      <c r="B251" s="258">
        <v>43622</v>
      </c>
      <c r="C251" s="258"/>
      <c r="D251" s="259" t="s">
        <v>497</v>
      </c>
      <c r="E251" s="260" t="s">
        <v>619</v>
      </c>
      <c r="F251" s="260">
        <v>332.8</v>
      </c>
      <c r="G251" s="260"/>
      <c r="H251" s="260">
        <v>405</v>
      </c>
      <c r="I251" s="262">
        <v>419</v>
      </c>
      <c r="J251" s="232" t="s">
        <v>835</v>
      </c>
      <c r="K251" s="233">
        <f t="shared" si="72"/>
        <v>72.199999999999989</v>
      </c>
      <c r="L251" s="234">
        <f t="shared" si="73"/>
        <v>0.21694711538461534</v>
      </c>
      <c r="M251" s="229" t="s">
        <v>617</v>
      </c>
      <c r="N251" s="235">
        <v>43860</v>
      </c>
      <c r="O251" s="1"/>
      <c r="P251" s="1"/>
      <c r="Q251" s="1"/>
      <c r="R251" s="6" t="s">
        <v>818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1">
        <v>144</v>
      </c>
      <c r="B252" s="250">
        <v>43641</v>
      </c>
      <c r="C252" s="250"/>
      <c r="D252" s="251" t="s">
        <v>152</v>
      </c>
      <c r="E252" s="252" t="s">
        <v>657</v>
      </c>
      <c r="F252" s="252">
        <v>386</v>
      </c>
      <c r="G252" s="253"/>
      <c r="H252" s="253">
        <v>395</v>
      </c>
      <c r="I252" s="253">
        <v>452</v>
      </c>
      <c r="J252" s="254" t="s">
        <v>836</v>
      </c>
      <c r="K252" s="255">
        <f t="shared" si="72"/>
        <v>9</v>
      </c>
      <c r="L252" s="256">
        <f t="shared" si="73"/>
        <v>2.3316062176165803E-2</v>
      </c>
      <c r="M252" s="252" t="s">
        <v>748</v>
      </c>
      <c r="N252" s="250">
        <v>43868</v>
      </c>
      <c r="O252" s="1"/>
      <c r="P252" s="1"/>
      <c r="Q252" s="1"/>
      <c r="R252" s="6" t="s">
        <v>818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92">
        <v>145</v>
      </c>
      <c r="B253" s="293">
        <v>43707</v>
      </c>
      <c r="C253" s="293"/>
      <c r="D253" s="20" t="s">
        <v>132</v>
      </c>
      <c r="E253" s="285" t="s">
        <v>657</v>
      </c>
      <c r="F253" s="285" t="s">
        <v>837</v>
      </c>
      <c r="G253" s="285"/>
      <c r="H253" s="285"/>
      <c r="I253" s="287">
        <v>190</v>
      </c>
      <c r="J253" s="288" t="s">
        <v>620</v>
      </c>
      <c r="K253" s="289"/>
      <c r="L253" s="290"/>
      <c r="M253" s="13" t="s">
        <v>620</v>
      </c>
      <c r="N253" s="291"/>
      <c r="O253" s="1"/>
      <c r="P253" s="1"/>
      <c r="Q253" s="1"/>
      <c r="R253" s="6" t="s">
        <v>814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7">
        <v>146</v>
      </c>
      <c r="B254" s="258">
        <v>43731</v>
      </c>
      <c r="C254" s="258"/>
      <c r="D254" s="259" t="s">
        <v>441</v>
      </c>
      <c r="E254" s="260" t="s">
        <v>657</v>
      </c>
      <c r="F254" s="260">
        <v>235</v>
      </c>
      <c r="G254" s="260"/>
      <c r="H254" s="260">
        <v>295</v>
      </c>
      <c r="I254" s="262">
        <v>296</v>
      </c>
      <c r="J254" s="232" t="s">
        <v>838</v>
      </c>
      <c r="K254" s="233">
        <f t="shared" ref="K254:K259" si="74">H254-F254</f>
        <v>60</v>
      </c>
      <c r="L254" s="234">
        <f t="shared" ref="L254:L259" si="75">K254/F254</f>
        <v>0.25531914893617019</v>
      </c>
      <c r="M254" s="229" t="s">
        <v>617</v>
      </c>
      <c r="N254" s="235">
        <v>43844</v>
      </c>
      <c r="O254" s="1"/>
      <c r="P254" s="1"/>
      <c r="Q254" s="1"/>
      <c r="R254" s="6" t="s">
        <v>818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7">
        <v>147</v>
      </c>
      <c r="B255" s="258">
        <v>43752</v>
      </c>
      <c r="C255" s="258"/>
      <c r="D255" s="259" t="s">
        <v>839</v>
      </c>
      <c r="E255" s="260" t="s">
        <v>657</v>
      </c>
      <c r="F255" s="260">
        <v>277.5</v>
      </c>
      <c r="G255" s="260"/>
      <c r="H255" s="260">
        <v>333</v>
      </c>
      <c r="I255" s="262">
        <v>333</v>
      </c>
      <c r="J255" s="232" t="s">
        <v>840</v>
      </c>
      <c r="K255" s="233">
        <f t="shared" si="74"/>
        <v>55.5</v>
      </c>
      <c r="L255" s="234">
        <f t="shared" si="75"/>
        <v>0.2</v>
      </c>
      <c r="M255" s="229" t="s">
        <v>617</v>
      </c>
      <c r="N255" s="235">
        <v>43846</v>
      </c>
      <c r="O255" s="1"/>
      <c r="P255" s="1"/>
      <c r="Q255" s="1"/>
      <c r="R255" s="6" t="s">
        <v>814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7">
        <v>148</v>
      </c>
      <c r="B256" s="258">
        <v>43752</v>
      </c>
      <c r="C256" s="258"/>
      <c r="D256" s="259" t="s">
        <v>841</v>
      </c>
      <c r="E256" s="260" t="s">
        <v>657</v>
      </c>
      <c r="F256" s="260">
        <v>930</v>
      </c>
      <c r="G256" s="260"/>
      <c r="H256" s="260">
        <v>1165</v>
      </c>
      <c r="I256" s="262">
        <v>1200</v>
      </c>
      <c r="J256" s="232" t="s">
        <v>842</v>
      </c>
      <c r="K256" s="233">
        <f t="shared" si="74"/>
        <v>235</v>
      </c>
      <c r="L256" s="234">
        <f t="shared" si="75"/>
        <v>0.25268817204301075</v>
      </c>
      <c r="M256" s="229" t="s">
        <v>617</v>
      </c>
      <c r="N256" s="235">
        <v>43847</v>
      </c>
      <c r="O256" s="1"/>
      <c r="P256" s="1"/>
      <c r="Q256" s="1"/>
      <c r="R256" s="6" t="s">
        <v>818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7">
        <v>149</v>
      </c>
      <c r="B257" s="258">
        <v>43753</v>
      </c>
      <c r="C257" s="258"/>
      <c r="D257" s="259" t="s">
        <v>843</v>
      </c>
      <c r="E257" s="260" t="s">
        <v>657</v>
      </c>
      <c r="F257" s="230">
        <v>111</v>
      </c>
      <c r="G257" s="260"/>
      <c r="H257" s="260">
        <v>141</v>
      </c>
      <c r="I257" s="262">
        <v>141</v>
      </c>
      <c r="J257" s="232" t="s">
        <v>639</v>
      </c>
      <c r="K257" s="233">
        <f t="shared" si="74"/>
        <v>30</v>
      </c>
      <c r="L257" s="234">
        <f t="shared" si="75"/>
        <v>0.27027027027027029</v>
      </c>
      <c r="M257" s="229" t="s">
        <v>617</v>
      </c>
      <c r="N257" s="235">
        <v>44328</v>
      </c>
      <c r="O257" s="1"/>
      <c r="P257" s="1"/>
      <c r="Q257" s="1"/>
      <c r="R257" s="6" t="s">
        <v>818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7">
        <v>150</v>
      </c>
      <c r="B258" s="258">
        <v>43753</v>
      </c>
      <c r="C258" s="258"/>
      <c r="D258" s="259" t="s">
        <v>844</v>
      </c>
      <c r="E258" s="260" t="s">
        <v>657</v>
      </c>
      <c r="F258" s="230">
        <v>296</v>
      </c>
      <c r="G258" s="260"/>
      <c r="H258" s="260">
        <v>370</v>
      </c>
      <c r="I258" s="262">
        <v>370</v>
      </c>
      <c r="J258" s="232" t="s">
        <v>715</v>
      </c>
      <c r="K258" s="233">
        <f t="shared" si="74"/>
        <v>74</v>
      </c>
      <c r="L258" s="234">
        <f t="shared" si="75"/>
        <v>0.25</v>
      </c>
      <c r="M258" s="229" t="s">
        <v>617</v>
      </c>
      <c r="N258" s="235">
        <v>43853</v>
      </c>
      <c r="O258" s="1"/>
      <c r="P258" s="1"/>
      <c r="Q258" s="1"/>
      <c r="R258" s="6" t="s">
        <v>818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7">
        <v>151</v>
      </c>
      <c r="B259" s="258">
        <v>43754</v>
      </c>
      <c r="C259" s="258"/>
      <c r="D259" s="259" t="s">
        <v>845</v>
      </c>
      <c r="E259" s="260" t="s">
        <v>657</v>
      </c>
      <c r="F259" s="230">
        <v>300</v>
      </c>
      <c r="G259" s="260"/>
      <c r="H259" s="260">
        <v>382.5</v>
      </c>
      <c r="I259" s="262">
        <v>344</v>
      </c>
      <c r="J259" s="232" t="s">
        <v>846</v>
      </c>
      <c r="K259" s="233">
        <f t="shared" si="74"/>
        <v>82.5</v>
      </c>
      <c r="L259" s="234">
        <f t="shared" si="75"/>
        <v>0.27500000000000002</v>
      </c>
      <c r="M259" s="229" t="s">
        <v>617</v>
      </c>
      <c r="N259" s="235">
        <v>44238</v>
      </c>
      <c r="O259" s="1"/>
      <c r="P259" s="1"/>
      <c r="Q259" s="1"/>
      <c r="R259" s="6" t="s">
        <v>818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92">
        <v>152</v>
      </c>
      <c r="B260" s="293">
        <v>43832</v>
      </c>
      <c r="C260" s="293"/>
      <c r="D260" s="294" t="s">
        <v>847</v>
      </c>
      <c r="E260" s="58" t="s">
        <v>657</v>
      </c>
      <c r="F260" s="295" t="s">
        <v>848</v>
      </c>
      <c r="G260" s="58"/>
      <c r="H260" s="58"/>
      <c r="I260" s="296">
        <v>590</v>
      </c>
      <c r="J260" s="288" t="s">
        <v>620</v>
      </c>
      <c r="K260" s="288"/>
      <c r="L260" s="297"/>
      <c r="M260" s="298" t="s">
        <v>620</v>
      </c>
      <c r="N260" s="299"/>
      <c r="O260" s="1"/>
      <c r="P260" s="1"/>
      <c r="Q260" s="1"/>
      <c r="R260" s="6" t="s">
        <v>818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7">
        <v>153</v>
      </c>
      <c r="B261" s="258">
        <v>43966</v>
      </c>
      <c r="C261" s="258"/>
      <c r="D261" s="259" t="s">
        <v>72</v>
      </c>
      <c r="E261" s="260" t="s">
        <v>657</v>
      </c>
      <c r="F261" s="230">
        <v>67.5</v>
      </c>
      <c r="G261" s="260"/>
      <c r="H261" s="260">
        <v>86</v>
      </c>
      <c r="I261" s="262">
        <v>86</v>
      </c>
      <c r="J261" s="232" t="s">
        <v>849</v>
      </c>
      <c r="K261" s="233">
        <f t="shared" ref="K261:K268" si="76">H261-F261</f>
        <v>18.5</v>
      </c>
      <c r="L261" s="234">
        <f t="shared" ref="L261:L268" si="77">K261/F261</f>
        <v>0.27407407407407408</v>
      </c>
      <c r="M261" s="229" t="s">
        <v>617</v>
      </c>
      <c r="N261" s="235">
        <v>44008</v>
      </c>
      <c r="O261" s="1"/>
      <c r="P261" s="1"/>
      <c r="Q261" s="1"/>
      <c r="R261" s="6" t="s">
        <v>818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7">
        <v>154</v>
      </c>
      <c r="B262" s="258">
        <v>44035</v>
      </c>
      <c r="C262" s="258"/>
      <c r="D262" s="259" t="s">
        <v>496</v>
      </c>
      <c r="E262" s="260" t="s">
        <v>657</v>
      </c>
      <c r="F262" s="230">
        <v>231</v>
      </c>
      <c r="G262" s="260"/>
      <c r="H262" s="260">
        <v>281</v>
      </c>
      <c r="I262" s="262">
        <v>281</v>
      </c>
      <c r="J262" s="232" t="s">
        <v>715</v>
      </c>
      <c r="K262" s="233">
        <f t="shared" si="76"/>
        <v>50</v>
      </c>
      <c r="L262" s="234">
        <f t="shared" si="77"/>
        <v>0.21645021645021645</v>
      </c>
      <c r="M262" s="229" t="s">
        <v>617</v>
      </c>
      <c r="N262" s="235">
        <v>44358</v>
      </c>
      <c r="O262" s="1"/>
      <c r="P262" s="1"/>
      <c r="Q262" s="1"/>
      <c r="R262" s="6" t="s">
        <v>818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7">
        <v>155</v>
      </c>
      <c r="B263" s="258">
        <v>44092</v>
      </c>
      <c r="C263" s="258"/>
      <c r="D263" s="259" t="s">
        <v>417</v>
      </c>
      <c r="E263" s="260" t="s">
        <v>657</v>
      </c>
      <c r="F263" s="260">
        <v>206</v>
      </c>
      <c r="G263" s="260"/>
      <c r="H263" s="260">
        <v>248</v>
      </c>
      <c r="I263" s="262">
        <v>248</v>
      </c>
      <c r="J263" s="232" t="s">
        <v>715</v>
      </c>
      <c r="K263" s="233">
        <f t="shared" si="76"/>
        <v>42</v>
      </c>
      <c r="L263" s="234">
        <f t="shared" si="77"/>
        <v>0.20388349514563106</v>
      </c>
      <c r="M263" s="229" t="s">
        <v>617</v>
      </c>
      <c r="N263" s="235">
        <v>44214</v>
      </c>
      <c r="O263" s="1"/>
      <c r="P263" s="1"/>
      <c r="Q263" s="1"/>
      <c r="R263" s="6" t="s">
        <v>818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7">
        <v>156</v>
      </c>
      <c r="B264" s="258">
        <v>44140</v>
      </c>
      <c r="C264" s="258"/>
      <c r="D264" s="259" t="s">
        <v>417</v>
      </c>
      <c r="E264" s="260" t="s">
        <v>657</v>
      </c>
      <c r="F264" s="260">
        <v>182.5</v>
      </c>
      <c r="G264" s="260"/>
      <c r="H264" s="260">
        <v>248</v>
      </c>
      <c r="I264" s="262">
        <v>248</v>
      </c>
      <c r="J264" s="232" t="s">
        <v>715</v>
      </c>
      <c r="K264" s="233">
        <f t="shared" si="76"/>
        <v>65.5</v>
      </c>
      <c r="L264" s="234">
        <f t="shared" si="77"/>
        <v>0.35890410958904112</v>
      </c>
      <c r="M264" s="229" t="s">
        <v>617</v>
      </c>
      <c r="N264" s="235">
        <v>44214</v>
      </c>
      <c r="O264" s="1"/>
      <c r="P264" s="1"/>
      <c r="Q264" s="1"/>
      <c r="R264" s="6" t="s">
        <v>818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57">
        <v>157</v>
      </c>
      <c r="B265" s="258">
        <v>44140</v>
      </c>
      <c r="C265" s="258"/>
      <c r="D265" s="259" t="s">
        <v>332</v>
      </c>
      <c r="E265" s="260" t="s">
        <v>657</v>
      </c>
      <c r="F265" s="260">
        <v>247.5</v>
      </c>
      <c r="G265" s="260"/>
      <c r="H265" s="260">
        <v>320</v>
      </c>
      <c r="I265" s="262">
        <v>320</v>
      </c>
      <c r="J265" s="232" t="s">
        <v>715</v>
      </c>
      <c r="K265" s="233">
        <f t="shared" si="76"/>
        <v>72.5</v>
      </c>
      <c r="L265" s="234">
        <f t="shared" si="77"/>
        <v>0.29292929292929293</v>
      </c>
      <c r="M265" s="229" t="s">
        <v>617</v>
      </c>
      <c r="N265" s="235">
        <v>44323</v>
      </c>
      <c r="O265" s="1"/>
      <c r="P265" s="1"/>
      <c r="Q265" s="1"/>
      <c r="R265" s="6" t="s">
        <v>818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57">
        <v>158</v>
      </c>
      <c r="B266" s="258">
        <v>44140</v>
      </c>
      <c r="C266" s="258"/>
      <c r="D266" s="259" t="s">
        <v>273</v>
      </c>
      <c r="E266" s="260" t="s">
        <v>657</v>
      </c>
      <c r="F266" s="230">
        <v>925</v>
      </c>
      <c r="G266" s="260"/>
      <c r="H266" s="260">
        <v>1095</v>
      </c>
      <c r="I266" s="262">
        <v>1093</v>
      </c>
      <c r="J266" s="232" t="s">
        <v>850</v>
      </c>
      <c r="K266" s="233">
        <f t="shared" si="76"/>
        <v>170</v>
      </c>
      <c r="L266" s="234">
        <f t="shared" si="77"/>
        <v>0.18378378378378379</v>
      </c>
      <c r="M266" s="229" t="s">
        <v>617</v>
      </c>
      <c r="N266" s="235">
        <v>44201</v>
      </c>
      <c r="O266" s="1"/>
      <c r="P266" s="1"/>
      <c r="Q266" s="1"/>
      <c r="R266" s="6" t="s">
        <v>818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7">
        <v>159</v>
      </c>
      <c r="B267" s="258">
        <v>44140</v>
      </c>
      <c r="C267" s="258"/>
      <c r="D267" s="259" t="s">
        <v>348</v>
      </c>
      <c r="E267" s="260" t="s">
        <v>657</v>
      </c>
      <c r="F267" s="230">
        <v>332.5</v>
      </c>
      <c r="G267" s="260"/>
      <c r="H267" s="260">
        <v>393</v>
      </c>
      <c r="I267" s="262">
        <v>406</v>
      </c>
      <c r="J267" s="232" t="s">
        <v>851</v>
      </c>
      <c r="K267" s="233">
        <f t="shared" si="76"/>
        <v>60.5</v>
      </c>
      <c r="L267" s="234">
        <f t="shared" si="77"/>
        <v>0.18195488721804512</v>
      </c>
      <c r="M267" s="229" t="s">
        <v>617</v>
      </c>
      <c r="N267" s="235">
        <v>44256</v>
      </c>
      <c r="O267" s="1"/>
      <c r="P267" s="1"/>
      <c r="Q267" s="1"/>
      <c r="R267" s="6" t="s">
        <v>818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7">
        <v>160</v>
      </c>
      <c r="B268" s="258">
        <v>44141</v>
      </c>
      <c r="C268" s="258"/>
      <c r="D268" s="259" t="s">
        <v>496</v>
      </c>
      <c r="E268" s="260" t="s">
        <v>657</v>
      </c>
      <c r="F268" s="230">
        <v>231</v>
      </c>
      <c r="G268" s="260"/>
      <c r="H268" s="260">
        <v>281</v>
      </c>
      <c r="I268" s="262">
        <v>281</v>
      </c>
      <c r="J268" s="232" t="s">
        <v>715</v>
      </c>
      <c r="K268" s="233">
        <f t="shared" si="76"/>
        <v>50</v>
      </c>
      <c r="L268" s="234">
        <f t="shared" si="77"/>
        <v>0.21645021645021645</v>
      </c>
      <c r="M268" s="229" t="s">
        <v>617</v>
      </c>
      <c r="N268" s="235">
        <v>44358</v>
      </c>
      <c r="O268" s="1"/>
      <c r="P268" s="1"/>
      <c r="Q268" s="1"/>
      <c r="R268" s="6" t="s">
        <v>818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300">
        <v>161</v>
      </c>
      <c r="B269" s="293">
        <v>44187</v>
      </c>
      <c r="C269" s="293"/>
      <c r="D269" s="294" t="s">
        <v>469</v>
      </c>
      <c r="E269" s="58" t="s">
        <v>657</v>
      </c>
      <c r="F269" s="295" t="s">
        <v>852</v>
      </c>
      <c r="G269" s="58"/>
      <c r="H269" s="58"/>
      <c r="I269" s="296">
        <v>239</v>
      </c>
      <c r="J269" s="288" t="s">
        <v>620</v>
      </c>
      <c r="K269" s="288"/>
      <c r="L269" s="297"/>
      <c r="M269" s="298"/>
      <c r="N269" s="299"/>
      <c r="O269" s="1"/>
      <c r="P269" s="1"/>
      <c r="Q269" s="1"/>
      <c r="R269" s="6" t="s">
        <v>818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00">
        <v>162</v>
      </c>
      <c r="B270" s="293">
        <v>44258</v>
      </c>
      <c r="C270" s="293"/>
      <c r="D270" s="294" t="s">
        <v>847</v>
      </c>
      <c r="E270" s="58" t="s">
        <v>657</v>
      </c>
      <c r="F270" s="295" t="s">
        <v>848</v>
      </c>
      <c r="G270" s="58"/>
      <c r="H270" s="58"/>
      <c r="I270" s="296">
        <v>590</v>
      </c>
      <c r="J270" s="288" t="s">
        <v>620</v>
      </c>
      <c r="K270" s="288"/>
      <c r="L270" s="297"/>
      <c r="M270" s="298"/>
      <c r="N270" s="299"/>
      <c r="O270" s="1"/>
      <c r="P270" s="1"/>
      <c r="R270" s="6" t="s">
        <v>818</v>
      </c>
    </row>
    <row r="271" spans="1:26" ht="12.75" customHeight="1">
      <c r="A271" s="257">
        <v>163</v>
      </c>
      <c r="B271" s="258">
        <v>44274</v>
      </c>
      <c r="C271" s="258"/>
      <c r="D271" s="259" t="s">
        <v>348</v>
      </c>
      <c r="E271" s="260" t="s">
        <v>657</v>
      </c>
      <c r="F271" s="230">
        <v>355</v>
      </c>
      <c r="G271" s="260"/>
      <c r="H271" s="260">
        <v>422.5</v>
      </c>
      <c r="I271" s="262">
        <v>420</v>
      </c>
      <c r="J271" s="232" t="s">
        <v>853</v>
      </c>
      <c r="K271" s="233">
        <f t="shared" ref="K271:K273" si="78">H271-F271</f>
        <v>67.5</v>
      </c>
      <c r="L271" s="234">
        <f t="shared" ref="L271:L273" si="79">K271/F271</f>
        <v>0.19014084507042253</v>
      </c>
      <c r="M271" s="229" t="s">
        <v>617</v>
      </c>
      <c r="N271" s="235">
        <v>44361</v>
      </c>
      <c r="O271" s="1"/>
      <c r="R271" s="301" t="s">
        <v>818</v>
      </c>
    </row>
    <row r="272" spans="1:26" ht="12.75" customHeight="1">
      <c r="A272" s="257">
        <v>164</v>
      </c>
      <c r="B272" s="258">
        <v>44295</v>
      </c>
      <c r="C272" s="258"/>
      <c r="D272" s="259" t="s">
        <v>854</v>
      </c>
      <c r="E272" s="260" t="s">
        <v>657</v>
      </c>
      <c r="F272" s="230">
        <v>555</v>
      </c>
      <c r="G272" s="260"/>
      <c r="H272" s="260">
        <v>663</v>
      </c>
      <c r="I272" s="262">
        <v>663</v>
      </c>
      <c r="J272" s="232" t="s">
        <v>855</v>
      </c>
      <c r="K272" s="233">
        <f t="shared" si="78"/>
        <v>108</v>
      </c>
      <c r="L272" s="234">
        <f t="shared" si="79"/>
        <v>0.19459459459459461</v>
      </c>
      <c r="M272" s="229" t="s">
        <v>617</v>
      </c>
      <c r="N272" s="235">
        <v>44321</v>
      </c>
      <c r="O272" s="1"/>
      <c r="P272" s="1"/>
      <c r="Q272" s="1"/>
      <c r="R272" s="301" t="s">
        <v>818</v>
      </c>
      <c r="S272" s="1"/>
      <c r="T272" s="1"/>
      <c r="U272" s="1"/>
      <c r="V272" s="1"/>
      <c r="W272" s="1"/>
      <c r="X272" s="1"/>
      <c r="Y272" s="1"/>
      <c r="Z272" s="1"/>
    </row>
    <row r="273" spans="1:18" ht="12.75" customHeight="1">
      <c r="A273" s="257">
        <v>165</v>
      </c>
      <c r="B273" s="258">
        <v>44308</v>
      </c>
      <c r="C273" s="258"/>
      <c r="D273" s="259" t="s">
        <v>385</v>
      </c>
      <c r="E273" s="260" t="s">
        <v>657</v>
      </c>
      <c r="F273" s="230">
        <v>126.5</v>
      </c>
      <c r="G273" s="260"/>
      <c r="H273" s="260">
        <v>155</v>
      </c>
      <c r="I273" s="262">
        <v>155</v>
      </c>
      <c r="J273" s="232" t="s">
        <v>715</v>
      </c>
      <c r="K273" s="233">
        <f t="shared" si="78"/>
        <v>28.5</v>
      </c>
      <c r="L273" s="234">
        <f t="shared" si="79"/>
        <v>0.22529644268774704</v>
      </c>
      <c r="M273" s="229" t="s">
        <v>617</v>
      </c>
      <c r="N273" s="235">
        <v>44362</v>
      </c>
      <c r="O273" s="1"/>
      <c r="R273" s="301" t="s">
        <v>818</v>
      </c>
    </row>
    <row r="274" spans="1:18" ht="12.75" customHeight="1">
      <c r="A274" s="300">
        <v>166</v>
      </c>
      <c r="B274" s="293">
        <v>44368</v>
      </c>
      <c r="C274" s="293"/>
      <c r="D274" s="294" t="s">
        <v>404</v>
      </c>
      <c r="E274" s="58" t="s">
        <v>657</v>
      </c>
      <c r="F274" s="295" t="s">
        <v>856</v>
      </c>
      <c r="G274" s="58"/>
      <c r="H274" s="58"/>
      <c r="I274" s="296">
        <v>344</v>
      </c>
      <c r="J274" s="288" t="s">
        <v>620</v>
      </c>
      <c r="K274" s="300"/>
      <c r="L274" s="293"/>
      <c r="M274" s="293"/>
      <c r="N274" s="294"/>
      <c r="O274" s="1"/>
      <c r="R274" s="301" t="s">
        <v>818</v>
      </c>
    </row>
    <row r="275" spans="1:18" ht="12.75" customHeight="1">
      <c r="A275" s="300">
        <v>167</v>
      </c>
      <c r="B275" s="293">
        <v>44368</v>
      </c>
      <c r="C275" s="293"/>
      <c r="D275" s="294" t="s">
        <v>496</v>
      </c>
      <c r="E275" s="58" t="s">
        <v>657</v>
      </c>
      <c r="F275" s="295" t="s">
        <v>857</v>
      </c>
      <c r="G275" s="58"/>
      <c r="H275" s="58"/>
      <c r="I275" s="296">
        <v>320</v>
      </c>
      <c r="J275" s="288" t="s">
        <v>620</v>
      </c>
      <c r="K275" s="300"/>
      <c r="L275" s="293"/>
      <c r="M275" s="293"/>
      <c r="N275" s="294"/>
      <c r="O275" s="44"/>
      <c r="R275" s="301" t="s">
        <v>818</v>
      </c>
    </row>
    <row r="276" spans="1:18" ht="12.75" customHeight="1">
      <c r="A276" s="300">
        <v>168</v>
      </c>
      <c r="B276" s="293">
        <v>44406</v>
      </c>
      <c r="C276" s="293"/>
      <c r="D276" s="294" t="s">
        <v>385</v>
      </c>
      <c r="E276" s="58" t="s">
        <v>657</v>
      </c>
      <c r="F276" s="295" t="s">
        <v>877</v>
      </c>
      <c r="G276" s="58"/>
      <c r="H276" s="58"/>
      <c r="I276" s="58">
        <v>200</v>
      </c>
      <c r="J276" s="288" t="s">
        <v>620</v>
      </c>
      <c r="K276" s="300"/>
      <c r="L276" s="293"/>
      <c r="M276" s="293"/>
      <c r="N276" s="294"/>
      <c r="O276" s="44"/>
      <c r="R276" s="301" t="s">
        <v>818</v>
      </c>
    </row>
    <row r="277" spans="1:18" ht="12.75" customHeight="1">
      <c r="F277" s="61"/>
      <c r="G277" s="61"/>
      <c r="H277" s="61"/>
      <c r="I277" s="61"/>
      <c r="J277" s="44"/>
      <c r="K277" s="61"/>
      <c r="L277" s="61"/>
      <c r="M277" s="61"/>
      <c r="O277" s="44"/>
      <c r="R277" s="301"/>
    </row>
    <row r="278" spans="1:18" ht="12.75" customHeight="1">
      <c r="F278" s="61"/>
      <c r="G278" s="61"/>
      <c r="H278" s="61"/>
      <c r="I278" s="61"/>
      <c r="J278" s="44"/>
      <c r="K278" s="61"/>
      <c r="L278" s="61"/>
      <c r="M278" s="61"/>
      <c r="O278" s="44"/>
      <c r="R278" s="301"/>
    </row>
    <row r="279" spans="1:18" ht="12.75" customHeight="1">
      <c r="F279" s="61"/>
      <c r="G279" s="61"/>
      <c r="H279" s="61"/>
      <c r="I279" s="61"/>
      <c r="J279" s="44"/>
      <c r="K279" s="61"/>
      <c r="L279" s="61"/>
      <c r="M279" s="61"/>
      <c r="O279" s="44"/>
      <c r="R279" s="301"/>
    </row>
    <row r="280" spans="1:18" ht="12.75" customHeight="1">
      <c r="F280" s="61"/>
      <c r="G280" s="61"/>
      <c r="H280" s="61"/>
      <c r="I280" s="61"/>
      <c r="J280" s="44"/>
      <c r="K280" s="61"/>
      <c r="L280" s="61"/>
      <c r="M280" s="61"/>
      <c r="O280" s="44"/>
      <c r="R280" s="301"/>
    </row>
    <row r="281" spans="1:18" ht="12.75" customHeight="1">
      <c r="A281" s="300"/>
      <c r="B281" s="302" t="s">
        <v>858</v>
      </c>
      <c r="F281" s="61"/>
      <c r="G281" s="61"/>
      <c r="H281" s="61"/>
      <c r="I281" s="61"/>
      <c r="J281" s="44"/>
      <c r="K281" s="61"/>
      <c r="L281" s="61"/>
      <c r="M281" s="61"/>
      <c r="O281" s="44"/>
      <c r="R281" s="301"/>
    </row>
    <row r="282" spans="1:18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61"/>
    </row>
    <row r="283" spans="1:18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61"/>
    </row>
    <row r="284" spans="1:18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61"/>
    </row>
    <row r="285" spans="1:18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61"/>
    </row>
    <row r="286" spans="1:18" ht="12.75" customHeight="1">
      <c r="F286" s="61"/>
      <c r="G286" s="61"/>
      <c r="H286" s="61"/>
      <c r="I286" s="61"/>
      <c r="J286" s="44"/>
      <c r="K286" s="61"/>
      <c r="L286" s="61"/>
      <c r="M286" s="61"/>
      <c r="O286" s="44"/>
      <c r="R286" s="61"/>
    </row>
    <row r="287" spans="1:18" ht="12.75" customHeight="1"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18" ht="12.75" customHeight="1"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1:18" ht="12.75" customHeight="1"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1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1:18" ht="12.75" customHeight="1">
      <c r="A291" s="303"/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1:18" ht="12.75" customHeight="1">
      <c r="A292" s="303"/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1:18" ht="12.75" customHeight="1">
      <c r="A293" s="58"/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1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1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1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1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1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1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1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1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1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1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</sheetData>
  <autoFilter ref="R1:R289"/>
  <mergeCells count="7">
    <mergeCell ref="O68:O69"/>
    <mergeCell ref="P68:P69"/>
    <mergeCell ref="A68:A69"/>
    <mergeCell ref="B68:B69"/>
    <mergeCell ref="J68:J69"/>
    <mergeCell ref="M68:M69"/>
    <mergeCell ref="N68:N6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2021-08-09T02:47:47Z</dcterms:modified>
</cp:coreProperties>
</file>