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F&amp;O)'!$R$1:$R$285</definedName>
  </definedNames>
  <calcPr calcId="124519"/>
</workbook>
</file>

<file path=xl/calcChain.xml><?xml version="1.0" encoding="utf-8"?>
<calcChain xmlns="http://schemas.openxmlformats.org/spreadsheetml/2006/main">
  <c r="K74" i="6"/>
  <c r="M74" s="1"/>
  <c r="L11"/>
  <c r="K11"/>
  <c r="L39"/>
  <c r="K39"/>
  <c r="L37"/>
  <c r="K37"/>
  <c r="L59"/>
  <c r="K59"/>
  <c r="L57"/>
  <c r="K57"/>
  <c r="L58"/>
  <c r="K58"/>
  <c r="K72"/>
  <c r="M72" s="1"/>
  <c r="L56"/>
  <c r="K56"/>
  <c r="L35"/>
  <c r="K35"/>
  <c r="L29"/>
  <c r="M29" s="1"/>
  <c r="K29"/>
  <c r="L32"/>
  <c r="K32"/>
  <c r="L16"/>
  <c r="K16"/>
  <c r="K71"/>
  <c r="M71" s="1"/>
  <c r="M11" l="1"/>
  <c r="M37"/>
  <c r="M39"/>
  <c r="M58"/>
  <c r="M59"/>
  <c r="M57"/>
  <c r="M56"/>
  <c r="M35"/>
  <c r="M32"/>
  <c r="M16"/>
  <c r="L53"/>
  <c r="K53"/>
  <c r="L51"/>
  <c r="K51"/>
  <c r="L54"/>
  <c r="K54"/>
  <c r="L36"/>
  <c r="K36"/>
  <c r="L50"/>
  <c r="K50"/>
  <c r="L52"/>
  <c r="K52"/>
  <c r="M52" l="1"/>
  <c r="M36"/>
  <c r="M54"/>
  <c r="M53"/>
  <c r="M51"/>
  <c r="M50"/>
  <c r="L33" l="1"/>
  <c r="M33" s="1"/>
  <c r="K33"/>
  <c r="L31"/>
  <c r="K31"/>
  <c r="L30"/>
  <c r="K30"/>
  <c r="M31" l="1"/>
  <c r="M30"/>
  <c r="K269" l="1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F239"/>
  <c r="F238"/>
  <c r="K238" s="1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F216"/>
  <c r="K216" s="1"/>
  <c r="L216" s="1"/>
  <c r="K215"/>
  <c r="L215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F168"/>
  <c r="K168" s="1"/>
  <c r="L168" s="1"/>
  <c r="H167"/>
  <c r="K167" s="1"/>
  <c r="L167" s="1"/>
  <c r="K164"/>
  <c r="L164" s="1"/>
  <c r="K163"/>
  <c r="L163" s="1"/>
  <c r="K162"/>
  <c r="L162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M7"/>
  <c r="D7" i="5"/>
  <c r="K6" i="4"/>
  <c r="K6" i="3"/>
  <c r="L6" i="2"/>
</calcChain>
</file>

<file path=xl/sharedStrings.xml><?xml version="1.0" encoding="utf-8"?>
<sst xmlns="http://schemas.openxmlformats.org/spreadsheetml/2006/main" count="2787" uniqueCount="1101">
  <si>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</si>
  <si>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</si>
  <si>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</si>
  <si>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</si>
  <si>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</si>
  <si>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</si>
  <si>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</si>
  <si>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</si>
  <si>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</si>
  <si>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</si>
  <si>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</si>
  <si>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</si>
  <si>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</si>
  <si>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</si>
  <si>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</si>
  <si>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</si>
  <si>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</si>
  <si>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</si>
  <si>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</si>
  <si>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</si>
  <si>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</si>
  <si>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</si>
  <si>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</si>
  <si>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</si>
  <si>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</si>
  <si>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</si>
  <si>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</si>
  <si>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</si>
  <si>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</si>
  <si>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</si>
  <si>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</si>
  <si>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</si>
  <si>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</si>
  <si>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</si>
  <si>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</si>
  <si>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</si>
  <si>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</si>
  <si>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</si>
  <si>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</si>
  <si>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</si>
  <si>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</si>
  <si>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</si>
  <si>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</si>
  <si>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</si>
  <si>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</si>
  <si>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</si>
  <si>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</si>
  <si>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</si>
  <si>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</si>
  <si>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</si>
  <si>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</si>
  <si>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</si>
  <si>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</si>
  <si>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</si>
  <si>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</si>
  <si>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</si>
  <si>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</si>
  <si>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</si>
  <si>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</si>
  <si>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</si>
  <si>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</si>
  <si>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</si>
  <si>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</si>
  <si>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</si>
  <si>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</si>
  <si>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</si>
  <si>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</si>
  <si>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</si>
  <si>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</si>
  <si>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</si>
  <si>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</si>
  <si>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</si>
  <si>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</si>
  <si>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</si>
  <si>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</si>
  <si>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</si>
  <si>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</si>
  <si>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</si>
  <si>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</si>
  <si>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</si>
  <si>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</si>
  <si>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</si>
  <si>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</si>
  <si>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</si>
  <si>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</si>
  <si>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</si>
  <si>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</si>
  <si>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</si>
  <si>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</si>
  <si>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</si>
  <si>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</si>
  <si>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</si>
  <si>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</si>
  <si>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</si>
  <si>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</si>
  <si>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</si>
  <si>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</si>
  <si>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</si>
  <si>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</si>
  <si>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</si>
  <si>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</si>
  <si>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</si>
  <si>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</si>
  <si>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</si>
  <si>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</si>
  <si>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</si>
  <si>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</si>
  <si>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</si>
  <si>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</si>
  <si>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</si>
  <si>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</si>
  <si>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</si>
  <si>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</si>
  <si>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</si>
  <si>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</si>
  <si>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</si>
  <si>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</si>
  <si>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</si>
  <si>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</si>
  <si>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</si>
  <si>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</si>
  <si>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</si>
  <si>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</si>
  <si>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</si>
  <si>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</si>
  <si>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</si>
  <si>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</si>
  <si>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</si>
  <si>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</si>
  <si>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</si>
  <si>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</si>
  <si>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</si>
  <si>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</si>
  <si>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</si>
  <si>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</si>
  <si>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</si>
  <si>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</si>
  <si>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</si>
  <si>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</si>
  <si>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</si>
  <si>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</si>
  <si>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</si>
  <si>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</si>
  <si>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</si>
  <si>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</si>
  <si>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</si>
  <si>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</si>
  <si>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</si>
  <si>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</si>
  <si>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</si>
  <si>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</si>
  <si>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</si>
  <si>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</si>
  <si>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</si>
  <si>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</si>
  <si>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</si>
  <si>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</si>
  <si>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</si>
  <si>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</si>
  <si>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</si>
  <si>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</si>
  <si>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</si>
  <si>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</si>
  <si>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</si>
  <si>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</si>
  <si>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</si>
  <si>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</si>
  <si>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</si>
  <si>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</si>
  <si>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</si>
  <si>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</si>
  <si>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</si>
  <si>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</si>
  <si>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</si>
  <si>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</si>
  <si>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</si>
  <si>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</si>
  <si>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</si>
  <si>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</si>
  <si>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</si>
  <si>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</si>
  <si>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</si>
  <si>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</si>
  <si>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</si>
  <si>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</si>
  <si>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</si>
  <si>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</si>
  <si>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</si>
  <si>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</si>
  <si>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</si>
  <si>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</si>
  <si>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</si>
  <si>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</si>
  <si>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</si>
  <si>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</si>
  <si>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</si>
  <si>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</si>
  <si>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</si>
  <si>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</si>
  <si>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</si>
  <si>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</si>
  <si>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</si>
  <si>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</si>
  <si>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</si>
  <si>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</si>
  <si>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</si>
  <si>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</si>
  <si>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</si>
  <si>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</si>
  <si>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</si>
  <si>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</si>
  <si>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</si>
  <si>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</si>
  <si>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</si>
  <si>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</si>
  <si>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</si>
  <si>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</si>
  <si>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</si>
  <si>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</si>
  <si>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</si>
  <si>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</si>
  <si>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</si>
  <si>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</si>
  <si>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</si>
  <si>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</si>
  <si>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</si>
  <si>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</si>
  <si>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</si>
  <si>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</si>
  <si>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</si>
  <si>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</si>
  <si>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</si>
  <si>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</si>
  <si>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</si>
  <si>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</si>
  <si>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</si>
  <si>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</si>
  <si>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</si>
  <si>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</si>
  <si>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</si>
  <si>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</si>
  <si>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</si>
  <si>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</si>
  <si>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</si>
  <si>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</si>
  <si>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</si>
  <si>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</si>
  <si>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</si>
  <si>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</si>
  <si>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</si>
  <si>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</si>
  <si>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</si>
  <si>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</si>
  <si>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</si>
  <si>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</si>
  <si>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</si>
  <si>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</si>
  <si>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</si>
  <si>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</si>
  <si>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</si>
  <si>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</si>
  <si>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</si>
  <si>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</si>
  <si>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</si>
  <si>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</si>
  <si>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</si>
  <si>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</si>
  <si>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</si>
  <si>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</si>
  <si>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</si>
  <si>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</si>
  <si>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</si>
  <si>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</si>
  <si>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</si>
  <si>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</si>
  <si>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</si>
  <si>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</si>
  <si>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</si>
  <si>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</si>
  <si>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</si>
  <si>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</si>
  <si>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</si>
  <si>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</si>
  <si>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</si>
  <si>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</si>
  <si>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</si>
  <si>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</si>
  <si>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</si>
  <si>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</si>
  <si>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</si>
  <si>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</si>
  <si>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</si>
  <si>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</si>
  <si>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</si>
  <si>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</si>
  <si>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</si>
  <si>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</si>
  <si>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</si>
  <si>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</si>
  <si>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</si>
  <si>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</si>
  <si>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</si>
  <si>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</si>
  <si>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</si>
  <si>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</si>
  <si>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</si>
  <si>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</si>
  <si>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</si>
  <si>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</si>
  <si>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</si>
  <si>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</si>
  <si>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</si>
  <si>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</si>
  <si>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</si>
  <si>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</si>
  <si>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</si>
  <si>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</si>
  <si>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</si>
  <si>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</si>
  <si>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</si>
  <si>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</si>
  <si>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</si>
  <si>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</si>
  <si>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</si>
  <si>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</si>
  <si>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</si>
  <si>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</si>
  <si>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</si>
  <si>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</si>
  <si>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</si>
  <si>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</si>
  <si>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</si>
  <si>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</si>
  <si>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</si>
  <si>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</si>
  <si>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</si>
  <si>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</si>
  <si>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</si>
  <si>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</si>
  <si>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</si>
  <si>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</si>
  <si>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</si>
  <si>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</si>
  <si>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</si>
  <si>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</si>
  <si>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</si>
  <si>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</si>
  <si>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</si>
  <si>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</si>
  <si>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</si>
  <si>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</si>
  <si>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</si>
  <si>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</si>
  <si>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</si>
  <si>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</si>
  <si>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</si>
  <si>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</si>
  <si>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</si>
  <si>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</si>
  <si>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</si>
  <si>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</si>
  <si>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</si>
  <si>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</si>
  <si>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</si>
  <si>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</si>
  <si>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</si>
  <si>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</si>
  <si>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</si>
  <si>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</si>
  <si>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</si>
  <si>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</si>
  <si>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</si>
  <si>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</si>
  <si>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</si>
  <si>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</si>
  <si>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</si>
  <si>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</si>
  <si>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</si>
  <si>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</si>
  <si>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</si>
  <si>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</si>
  <si>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</si>
  <si>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</si>
  <si>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</si>
  <si>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</si>
  <si>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</si>
  <si>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</si>
  <si>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</si>
  <si>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</si>
  <si>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</si>
  <si>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</si>
  <si>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</si>
  <si>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</si>
  <si>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</si>
  <si>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</si>
  <si>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</si>
  <si>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</si>
  <si>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</si>
  <si>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</si>
  <si>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</si>
  <si>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</si>
  <si>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</si>
  <si>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</si>
  <si>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</si>
  <si>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</si>
  <si>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</si>
  <si>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</si>
  <si>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</si>
  <si>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</si>
  <si>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</si>
  <si>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</si>
  <si>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</si>
  <si>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</si>
  <si>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</si>
  <si>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</si>
  <si>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</si>
  <si>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</si>
  <si>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</si>
  <si>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</si>
  <si>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</si>
  <si>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</si>
  <si>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</si>
  <si>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</si>
  <si>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</si>
  <si>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</si>
  <si>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</si>
  <si>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</si>
  <si>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</si>
  <si>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</si>
  <si>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</si>
  <si>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</si>
  <si>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</si>
  <si>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</si>
  <si>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</si>
  <si>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</si>
  <si>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</si>
  <si>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</si>
  <si>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</si>
  <si>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</si>
  <si>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</si>
  <si>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</si>
  <si>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</si>
  <si>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</si>
  <si>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</si>
  <si>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</si>
  <si>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</si>
  <si>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</si>
  <si>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</si>
  <si>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</si>
  <si>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</si>
  <si>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</si>
  <si>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</si>
  <si>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</si>
  <si>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</si>
  <si>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</si>
  <si>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</si>
  <si>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</si>
  <si>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</si>
  <si>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</si>
  <si>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</si>
  <si>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</si>
  <si>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</si>
  <si>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</si>
  <si>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</si>
  <si>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</si>
  <si>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</si>
  <si>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</si>
  <si>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</si>
  <si>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</si>
  <si>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</si>
  <si>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</si>
  <si>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</si>
  <si>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</si>
  <si>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</si>
  <si>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</si>
  <si>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</si>
  <si>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</si>
  <si>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</si>
  <si>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</si>
  <si>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</si>
  <si>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</si>
  <si>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</si>
  <si>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</si>
  <si>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</si>
  <si>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</si>
  <si>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</si>
  <si>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</si>
  <si>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</si>
  <si>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</si>
  <si>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</si>
  <si>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</si>
  <si>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</si>
  <si>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</si>
  <si>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</si>
  <si>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</si>
  <si>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</si>
  <si>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</si>
  <si>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</si>
  <si>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</si>
  <si>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</si>
  <si>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</si>
  <si>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</si>
  <si>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</si>
  <si>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</si>
  <si>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</si>
  <si>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</si>
  <si>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</si>
  <si>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</si>
  <si>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</si>
  <si>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</si>
  <si>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</si>
  <si>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</si>
  <si>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</si>
  <si>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</si>
  <si>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</si>
  <si>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</si>
  <si>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</si>
  <si>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</si>
  <si>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</si>
  <si>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</si>
  <si>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</si>
  <si>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</si>
  <si>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</si>
  <si>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</si>
  <si>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</si>
  <si>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</si>
  <si>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</si>
  <si>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</si>
  <si>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</si>
  <si>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</si>
  <si>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</si>
  <si>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</si>
  <si>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</si>
  <si>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</si>
  <si>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</si>
  <si>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</si>
  <si>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</si>
  <si>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</si>
  <si>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</si>
  <si>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</si>
  <si>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</si>
  <si>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</si>
  <si>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</si>
  <si>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</si>
  <si>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</si>
  <si>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</si>
  <si>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</si>
  <si>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</si>
  <si>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</si>
  <si>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</si>
  <si>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</si>
  <si>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</si>
  <si>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</si>
  <si>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</si>
  <si>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</si>
  <si>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</si>
  <si>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</si>
  <si>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</si>
  <si>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</si>
  <si>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</si>
  <si>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</si>
  <si>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</si>
  <si>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</si>
  <si>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</si>
  <si>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</si>
  <si>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</si>
  <si>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</si>
  <si>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</si>
  <si>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</si>
  <si>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</si>
  <si>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</si>
  <si>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</si>
  <si>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</si>
  <si>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</si>
  <si>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</si>
  <si>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</si>
  <si>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</si>
  <si>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</si>
  <si>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</si>
  <si>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</si>
  <si>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</si>
  <si>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</si>
  <si>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</si>
  <si>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</si>
  <si>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</si>
  <si>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</si>
  <si>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</si>
  <si>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</si>
  <si>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</si>
  <si>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</si>
  <si>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</si>
  <si>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</si>
  <si>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</si>
  <si>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</si>
  <si>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</si>
  <si>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</si>
  <si>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</si>
  <si>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</si>
  <si>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</si>
  <si>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</si>
  <si>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</si>
  <si>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</si>
  <si>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</si>
  <si>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</si>
  <si>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</si>
  <si>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</si>
  <si>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</si>
  <si>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</si>
  <si>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</si>
  <si>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</si>
  <si>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</si>
  <si>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</si>
  <si>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</si>
  <si>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</si>
  <si>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</si>
  <si>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</si>
  <si>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</si>
  <si>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</si>
  <si>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</si>
  <si>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</si>
  <si>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</si>
  <si>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</si>
  <si>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</si>
  <si>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</si>
  <si>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</si>
  <si>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</si>
  <si>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</si>
  <si>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</si>
  <si>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</si>
  <si>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</si>
  <si>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</si>
  <si>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</si>
  <si>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</si>
  <si>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</si>
  <si>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</si>
  <si>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</si>
  <si>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</si>
  <si>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</si>
  <si>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</si>
  <si>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</si>
  <si>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</si>
  <si>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</si>
  <si>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</si>
  <si>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</si>
  <si>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</si>
  <si>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</si>
  <si>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</si>
  <si>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</si>
  <si>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</si>
  <si>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</si>
  <si>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</si>
  <si>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</si>
  <si>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</si>
  <si>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</si>
  <si>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</si>
  <si>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</si>
  <si>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</si>
  <si>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</si>
  <si>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</si>
  <si>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</si>
  <si>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</si>
  <si>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</si>
  <si>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</si>
  <si>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</si>
  <si>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</si>
  <si>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</si>
  <si>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</si>
  <si>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</si>
  <si>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</si>
  <si>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</si>
  <si>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</si>
  <si>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</si>
  <si>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</si>
  <si>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</si>
  <si>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</si>
  <si>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</si>
  <si>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</si>
  <si>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</si>
  <si>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</si>
  <si>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</si>
  <si>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</si>
  <si>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</si>
  <si>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</si>
  <si>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</si>
  <si>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</si>
  <si>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</si>
  <si>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</si>
  <si>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</si>
  <si>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</si>
  <si>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</si>
  <si>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</si>
  <si>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</si>
  <si>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</si>
  <si>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</si>
  <si>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</si>
  <si>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</si>
  <si>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</si>
  <si>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</si>
  <si>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</si>
  <si>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</si>
  <si>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</si>
  <si>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</si>
  <si>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</si>
  <si>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</si>
  <si>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</si>
  <si>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</si>
  <si>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</si>
  <si>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</si>
  <si>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</si>
  <si>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</si>
  <si>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</si>
  <si>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</si>
  <si>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</si>
  <si>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</si>
  <si>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</si>
  <si>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</si>
  <si>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</si>
  <si>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</si>
  <si>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</si>
  <si>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</si>
  <si>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</si>
  <si>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</si>
  <si>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</si>
  <si>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</si>
  <si>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</si>
  <si>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</si>
  <si>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</si>
  <si>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</si>
  <si>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</si>
  <si>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</si>
  <si>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</si>
  <si>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</si>
  <si>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</si>
  <si>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</si>
  <si>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</si>
  <si>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</si>
  <si>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</si>
  <si>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</si>
  <si>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</si>
  <si>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</si>
  <si>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</si>
  <si>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</si>
  <si>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</si>
  <si>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</si>
  <si>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</si>
  <si>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</si>
  <si>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</si>
  <si>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</si>
  <si>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</si>
  <si>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</si>
  <si>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</si>
  <si>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</si>
  <si>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</si>
  <si>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</si>
  <si>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</si>
  <si>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</si>
  <si>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</si>
  <si>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</si>
  <si>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</si>
  <si>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</si>
  <si>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</si>
  <si>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</si>
  <si>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</si>
  <si>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</si>
  <si>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</si>
  <si>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</si>
  <si>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</si>
  <si>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</si>
  <si>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</si>
  <si>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</si>
  <si>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</si>
  <si>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</si>
  <si>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</si>
  <si>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</si>
  <si>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</si>
  <si>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</si>
  <si>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</si>
  <si>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</si>
  <si>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</si>
  <si>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</si>
  <si>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</si>
  <si>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</si>
  <si>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</si>
  <si>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</si>
  <si>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</si>
  <si>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</si>
  <si>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</si>
  <si>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</si>
  <si>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</si>
  <si>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</si>
  <si>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</si>
  <si>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</si>
  <si>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</si>
  <si>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</si>
  <si>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</si>
  <si>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</si>
  <si>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</si>
  <si>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</si>
  <si>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</si>
  <si>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</si>
  <si>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</si>
  <si>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</si>
  <si>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</si>
  <si>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</si>
  <si>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</si>
  <si>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</si>
  <si>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</si>
  <si>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</si>
  <si>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</si>
  <si>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</si>
  <si>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</si>
  <si>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</si>
  <si>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</si>
  <si>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</si>
  <si>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</si>
  <si>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</si>
  <si>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</si>
  <si>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</si>
  <si>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</si>
  <si>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</si>
  <si>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</si>
  <si>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</si>
  <si>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</si>
  <si>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</si>
  <si>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</si>
  <si>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</si>
  <si>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</si>
  <si>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</si>
  <si>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</si>
  <si>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</si>
  <si>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</si>
  <si>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</si>
  <si>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</si>
  <si>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</si>
  <si>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</si>
  <si>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</si>
  <si>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</si>
  <si>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</si>
  <si>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</si>
  <si>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</si>
  <si>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</si>
  <si>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</si>
  <si>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</si>
  <si>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</si>
  <si>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</si>
  <si>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</si>
  <si>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</si>
  <si>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</si>
  <si>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</si>
  <si>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</si>
  <si>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</si>
  <si>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</si>
  <si>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</si>
  <si>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</si>
  <si>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</si>
  <si>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</si>
  <si>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</si>
  <si>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</si>
  <si>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</si>
  <si>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</si>
  <si>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</si>
  <si>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</si>
  <si>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</si>
  <si>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</si>
  <si>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</si>
  <si>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</si>
  <si>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</si>
  <si>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</si>
  <si>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</si>
  <si>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</si>
  <si>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SHERWOOD SECURITIES PVT LTD</t>
  </si>
  <si>
    <t>MBL  &amp; CO. LIMITED</t>
  </si>
  <si>
    <t>.................</t>
  </si>
  <si>
    <t>ICICIGI AUG FUT</t>
  </si>
  <si>
    <t>1550-1560</t>
  </si>
  <si>
    <t>1200-1210</t>
  </si>
  <si>
    <t>ANUROOP</t>
  </si>
  <si>
    <t>FOCUS</t>
  </si>
  <si>
    <t>MNIL</t>
  </si>
  <si>
    <t>OLGA TRADING PRIVATE LIMITED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</si>
  <si>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</si>
  <si>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</si>
  <si>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</si>
  <si>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</si>
  <si>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</si>
  <si>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</si>
  <si>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</si>
  <si>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</si>
  <si>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</si>
  <si>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</si>
  <si>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DSML</t>
  </si>
  <si>
    <t>Debock Sale Marketing Ltd</t>
  </si>
  <si>
    <t>Profit of Rs.50.5/-</t>
  </si>
  <si>
    <t>MIRZAINT</t>
  </si>
  <si>
    <t>63-63.6</t>
  </si>
  <si>
    <t>70-72</t>
  </si>
  <si>
    <t>Loss of Rs.16.5/-</t>
  </si>
  <si>
    <t>568-571</t>
  </si>
  <si>
    <t>595-605</t>
  </si>
  <si>
    <t>320-322</t>
  </si>
  <si>
    <t xml:space="preserve">AEGISCHEM </t>
  </si>
  <si>
    <t>Loss of Rs.31/-</t>
  </si>
  <si>
    <t>XTX MARKETS LLP</t>
  </si>
  <si>
    <t>VERTOZ</t>
  </si>
  <si>
    <t>Vertoz Advertising Ltd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</si>
  <si>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</si>
  <si>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</si>
  <si>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</si>
  <si>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</si>
  <si>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</si>
  <si>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</si>
  <si>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</si>
  <si>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</si>
  <si>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1690-1694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</si>
  <si>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</si>
  <si>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</si>
  <si>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</si>
  <si>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</si>
  <si>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</si>
  <si>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</si>
  <si>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</si>
  <si>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</si>
  <si>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</si>
  <si>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VISHAL</t>
  </si>
  <si>
    <t>RIBATEX</t>
  </si>
  <si>
    <t>MANSI SHARES &amp; STOCK ADVISORS PVT LTD</t>
  </si>
  <si>
    <t>Vishal Fabrics Limited</t>
  </si>
  <si>
    <t>BRIGHT</t>
  </si>
  <si>
    <t>Bright Solar Limited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</si>
  <si>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</si>
  <si>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</si>
  <si>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</si>
  <si>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</si>
  <si>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</si>
  <si>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</si>
  <si>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</si>
  <si>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</si>
  <si>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</si>
  <si>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</si>
  <si>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</si>
  <si>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</si>
  <si>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283.5-284.5</t>
  </si>
  <si>
    <t>295-300</t>
  </si>
  <si>
    <t>COLPAL 1700 CE AUG</t>
  </si>
  <si>
    <t>26-27</t>
  </si>
  <si>
    <t>45-50</t>
  </si>
  <si>
    <t>NIFTY 16250 PE 5-AUG</t>
  </si>
  <si>
    <t>100-120</t>
  </si>
  <si>
    <t>AAPLUSTRAD</t>
  </si>
  <si>
    <t>AKSHAY RAJENDRABHAI OSWAL</t>
  </si>
  <si>
    <t>AAYUSH</t>
  </si>
  <si>
    <t>SHRIDHAR FINANCIAL SERVICES LIMITED</t>
  </si>
  <si>
    <t>PALLAVI MITTAL</t>
  </si>
  <si>
    <t>AFEL</t>
  </si>
  <si>
    <t>PRAFULLA VRAJLAL NIRMAL</t>
  </si>
  <si>
    <t>CALSOFT</t>
  </si>
  <si>
    <t>CONART</t>
  </si>
  <si>
    <t>DEVHARI</t>
  </si>
  <si>
    <t>GRISHMA VIRAL JHAVERI</t>
  </si>
  <si>
    <t>IISL</t>
  </si>
  <si>
    <t>KABIR SHRAN DAGAR HUF</t>
  </si>
  <si>
    <t>OZONEWORLD</t>
  </si>
  <si>
    <t>RCL</t>
  </si>
  <si>
    <t>KARAN PAL SINGH</t>
  </si>
  <si>
    <t>JILESH NAVIN CHHEDA</t>
  </si>
  <si>
    <t>MAHENDRA GIRDHARILAL WADHWANI</t>
  </si>
  <si>
    <t>CINELINE</t>
  </si>
  <si>
    <t>Cineline India Limited</t>
  </si>
  <si>
    <t>YUGA  DOSHI</t>
  </si>
  <si>
    <t>GICHSGFIN</t>
  </si>
  <si>
    <t>Gic Housing Finance Ltd</t>
  </si>
  <si>
    <t>Vodafone Idea Limited</t>
  </si>
  <si>
    <t>SHARE INDIA SECURITIES LIMITED</t>
  </si>
  <si>
    <t>CNM FINVEST PRIVATE LIMITED .</t>
  </si>
  <si>
    <t>LYKALABS</t>
  </si>
  <si>
    <t>Lyka Labs Ltd</t>
  </si>
  <si>
    <t>Loss of Rs.74/-</t>
  </si>
  <si>
    <t>140-142</t>
  </si>
  <si>
    <t>Profit of Rs.3/-</t>
  </si>
  <si>
    <t>Part profit of Rs.62.75/-</t>
  </si>
  <si>
    <t>7305-7365</t>
  </si>
  <si>
    <t>Loss of Rs.43/-</t>
  </si>
  <si>
    <t>NAM-INDIA AUG FUT</t>
  </si>
  <si>
    <t>406.5-407.5</t>
  </si>
  <si>
    <t>425-430</t>
  </si>
  <si>
    <t>HDFCLIFE AUG FUT</t>
  </si>
  <si>
    <t>671-672</t>
  </si>
  <si>
    <t>688-692</t>
  </si>
  <si>
    <t>ABANSENT</t>
  </si>
  <si>
    <t>ASTUTE FOODSTUFF TRADING L.L.C</t>
  </si>
  <si>
    <t>YOGDARSHAN COMMERCIAL TRADING PRIVATE LIMITED .</t>
  </si>
  <si>
    <t>MANSI SHARE &amp; STOCK ADVISORS PRIVATE LIMITED</t>
  </si>
  <si>
    <t>SHANKAR LAL GUPTA</t>
  </si>
  <si>
    <t>ANG</t>
  </si>
  <si>
    <t>WAYS VINIMAY PRIVATE LIMITED</t>
  </si>
  <si>
    <t>ANKIN</t>
  </si>
  <si>
    <t>NITIN DARA</t>
  </si>
  <si>
    <t>OPG SECURITIES P LTD</t>
  </si>
  <si>
    <t>DILIP NANJI CHHEDA</t>
  </si>
  <si>
    <t>ATAM</t>
  </si>
  <si>
    <t>RIKHAV SECURITIES LIMITED</t>
  </si>
  <si>
    <t>PARSHOTAM LAL JAIN</t>
  </si>
  <si>
    <t>BHAGWOX</t>
  </si>
  <si>
    <t>BIOGEN</t>
  </si>
  <si>
    <t>PARESH DHIRAJLAL SHAH</t>
  </si>
  <si>
    <t>AMIT KOTHARI</t>
  </si>
  <si>
    <t>RAJEN JAWAHARLAL SHAH</t>
  </si>
  <si>
    <t>DITCO</t>
  </si>
  <si>
    <t>SANJEEV KUMAR JAIN</t>
  </si>
  <si>
    <t>NATHABHAI BHIKHABHAI PATEL HUF</t>
  </si>
  <si>
    <t>SWATI NATHABHAI PATEL</t>
  </si>
  <si>
    <t>MOHAMMEDAARIF MEMON</t>
  </si>
  <si>
    <t>ZUBER GULAMKADAR DERDIWALA</t>
  </si>
  <si>
    <t>EMERALD MATRIX HOLDINGS PTE. LTD</t>
  </si>
  <si>
    <t>KRISHNA KUMAR BANGUR</t>
  </si>
  <si>
    <t>SHREE BHUVANAKARAM TRADINVEST PVT LTD</t>
  </si>
  <si>
    <t>KPL</t>
  </si>
  <si>
    <t>NSL</t>
  </si>
  <si>
    <t>BRAHMAIAH KOLLURI</t>
  </si>
  <si>
    <t>OSIAJEE</t>
  </si>
  <si>
    <t>TURBOT TRADERS PRIVATE LIMITED</t>
  </si>
  <si>
    <t>BISHNUKUMARAGRAWAL</t>
  </si>
  <si>
    <t>MANISH RAMESHBHAI PATEL</t>
  </si>
  <si>
    <t>PDMJEPAPER</t>
  </si>
  <si>
    <t>MBL &amp; COMPANY LIMITED</t>
  </si>
  <si>
    <t>PIFL</t>
  </si>
  <si>
    <t>AKANSHA AGARWAL</t>
  </si>
  <si>
    <t>JIMIT P SHAH</t>
  </si>
  <si>
    <t>PRAKASHSTL</t>
  </si>
  <si>
    <t>VIBRANT SECURITIES PRIVATE LIMITED</t>
  </si>
  <si>
    <t>KUDAKUTHUMPARAMBIL XAVIER THOMAS</t>
  </si>
  <si>
    <t>RAJ KUMAR LOHIA</t>
  </si>
  <si>
    <t>DHEERAJ KUMAR LOHIA</t>
  </si>
  <si>
    <t>AKASH DAGAR</t>
  </si>
  <si>
    <t>SBC</t>
  </si>
  <si>
    <t>RIYAJ KHAN</t>
  </si>
  <si>
    <t>AMIT KUMAR AGRAWAL</t>
  </si>
  <si>
    <t>CA EMERALD INVESTMENTS</t>
  </si>
  <si>
    <t>SIPTL</t>
  </si>
  <si>
    <t>PRATIK RAMJIBHAI KAKADIA</t>
  </si>
  <si>
    <t>SVPHOUSING</t>
  </si>
  <si>
    <t>NARESH KUMAR SODHANI</t>
  </si>
  <si>
    <t>TINNARUBR</t>
  </si>
  <si>
    <t>ASHOKA MERCANTILE LTD</t>
  </si>
  <si>
    <t>KHUSHBOO SIDDARTH NAHAR</t>
  </si>
  <si>
    <t>PADMAVATHI MANCHALA</t>
  </si>
  <si>
    <t>VRFILMS</t>
  </si>
  <si>
    <t>MADHUSUDHAN GUNDA</t>
  </si>
  <si>
    <t>MANGLA SHANTIALAL GADA</t>
  </si>
  <si>
    <t>BALPHARMA</t>
  </si>
  <si>
    <t>Bal Pharma Limited</t>
  </si>
  <si>
    <t>SHUBHAM FINANCIAL SERVICES</t>
  </si>
  <si>
    <t>RATNABALIINVESTMENT PRIVATE LIMITED</t>
  </si>
  <si>
    <t>RAJESH SANGHVI</t>
  </si>
  <si>
    <t>DPWIRES</t>
  </si>
  <si>
    <t>D P Wires Limited</t>
  </si>
  <si>
    <t>GOACARBON</t>
  </si>
  <si>
    <t>Goa Carbon Ltd</t>
  </si>
  <si>
    <t>GOKEX</t>
  </si>
  <si>
    <t>Gokaldas Exports Limited</t>
  </si>
  <si>
    <t>PRAMERICA MUTUAL FUND</t>
  </si>
  <si>
    <t>GRETEX</t>
  </si>
  <si>
    <t>Gretex Industries Ltd.</t>
  </si>
  <si>
    <t>SANDEEP AGARWAL</t>
  </si>
  <si>
    <t>IZMO</t>
  </si>
  <si>
    <t>IZMO Limited</t>
  </si>
  <si>
    <t>JBFIND</t>
  </si>
  <si>
    <t>JBF INDUSTRIES LTD</t>
  </si>
  <si>
    <t>ICM FINANCE PRIVATE LIMITED</t>
  </si>
  <si>
    <t>JITFINFRA</t>
  </si>
  <si>
    <t>JITF Infralogistics Ltd</t>
  </si>
  <si>
    <t>VISA CAPITAL PARTNERS</t>
  </si>
  <si>
    <t>OLUMPUS TRADING &amp; ADVISORY LLP</t>
  </si>
  <si>
    <t>GIRISH GULATI HUF</t>
  </si>
  <si>
    <t>SANGINITA</t>
  </si>
  <si>
    <t>Sanginita Chemicals Limit</t>
  </si>
  <si>
    <t>SKSTEXTILE</t>
  </si>
  <si>
    <t>S K S Textiles Limited</t>
  </si>
  <si>
    <t>S K GROWTH FUND PVT.LTD.</t>
  </si>
  <si>
    <t>EMRALD COMMERCIAL LIMITED</t>
  </si>
  <si>
    <t>STARPAPER</t>
  </si>
  <si>
    <t>Star Paper Mills Ltd</t>
  </si>
  <si>
    <t>TOUCHWOOD</t>
  </si>
  <si>
    <t>Touchwood Entertain Ltd.</t>
  </si>
  <si>
    <t>SHREE SHIVSHAKTI PROJECT CONSULTANT PRIVATE LIMITE</t>
  </si>
  <si>
    <t>VIKASECO</t>
  </si>
  <si>
    <t>Vikas EcoTech Limited</t>
  </si>
  <si>
    <t>RAJNI SINGLA</t>
  </si>
  <si>
    <t>VSSL</t>
  </si>
  <si>
    <t>Vardhman Spc Steel Ltd</t>
  </si>
  <si>
    <t>GAURAV JAIN</t>
  </si>
  <si>
    <t>MEHUL H SHAH</t>
  </si>
  <si>
    <t>KPIGLOBAL</t>
  </si>
  <si>
    <t>KPI Global Infra Ltd</t>
  </si>
  <si>
    <t>KAMAL KUMAR KABRA</t>
  </si>
  <si>
    <t>SAHIL SUKANRAJ SHAH HUF</t>
  </si>
  <si>
    <t>SUKHANRAJ BHABUTMAL SHAH HUF</t>
  </si>
  <si>
    <t>VICKY SUKANRAJ SHAH HUF</t>
  </si>
  <si>
    <t>TI</t>
  </si>
  <si>
    <t>Tilaknagar Industries Ltd</t>
  </si>
  <si>
    <t>ANAND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</si>
</sst>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6" fillId="2" borderId="2" xfId="0" applyFont="1" applyFill="1" applyBorder="1" applyAlignment="1">
      <alignment horizontal="center" vertical="center"/>
    </xf>
    <xf numFmtId="1" fontId="35" fillId="15" borderId="2" xfId="0" applyNumberFormat="1" applyFont="1" applyFill="1" applyBorder="1" applyAlignment="1">
      <alignment horizontal="center" vertical="center"/>
    </xf>
    <xf numFmtId="165" fontId="35" fillId="15" borderId="2" xfId="0" applyNumberFormat="1" applyFont="1" applyFill="1" applyBorder="1" applyAlignment="1">
      <alignment horizontal="center" vertical="center"/>
    </xf>
    <xf numFmtId="166" fontId="35" fillId="15" borderId="2" xfId="0" applyNumberFormat="1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left"/>
    </xf>
    <xf numFmtId="0" fontId="35" fillId="15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6" fontId="37" fillId="16" borderId="2" xfId="0" applyNumberFormat="1" applyFont="1" applyFill="1" applyBorder="1" applyAlignment="1">
      <alignment horizontal="center" vertical="center"/>
    </xf>
    <xf numFmtId="1" fontId="35" fillId="2" borderId="15" xfId="0" applyNumberFormat="1" applyFont="1" applyFill="1" applyBorder="1" applyAlignment="1">
      <alignment horizontal="center" vertical="center"/>
    </xf>
    <xf numFmtId="166" fontId="35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/>
    </xf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1" fontId="35" fillId="15" borderId="22" xfId="0" applyNumberFormat="1" applyFont="1" applyFill="1" applyBorder="1" applyAlignment="1">
      <alignment horizontal="center" vertical="center"/>
    </xf>
    <xf numFmtId="166" fontId="35" fillId="15" borderId="22" xfId="0" applyNumberFormat="1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left"/>
    </xf>
    <xf numFmtId="0" fontId="35" fillId="15" borderId="22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10" fontId="36" fillId="16" borderId="22" xfId="0" applyNumberFormat="1" applyFont="1" applyFill="1" applyBorder="1" applyAlignment="1">
      <alignment horizontal="center" vertical="center" wrapText="1"/>
    </xf>
    <xf numFmtId="16" fontId="37" fillId="16" borderId="22" xfId="0" applyNumberFormat="1" applyFont="1" applyFill="1" applyBorder="1" applyAlignment="1">
      <alignment horizontal="center" vertical="center"/>
    </xf>
    <xf numFmtId="0" fontId="0" fillId="17" borderId="22" xfId="0" applyFont="1" applyFill="1" applyBorder="1" applyAlignment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65" fontId="35" fillId="15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65" fontId="35" fillId="19" borderId="1" xfId="0" applyNumberFormat="1" applyFont="1" applyFill="1" applyBorder="1" applyAlignment="1">
      <alignment horizontal="center" vertical="center"/>
    </xf>
    <xf numFmtId="15" fontId="1" fillId="19" borderId="1" xfId="0" applyNumberFormat="1" applyFont="1" applyFill="1" applyBorder="1" applyAlignment="1">
      <alignment horizontal="center" vertical="center"/>
    </xf>
    <xf numFmtId="0" fontId="36" fillId="19" borderId="1" xfId="0" applyFont="1" applyFill="1" applyBorder="1"/>
    <xf numFmtId="43" fontId="35" fillId="19" borderId="1" xfId="0" applyNumberFormat="1" applyFont="1" applyFill="1" applyBorder="1" applyAlignment="1">
      <alignment horizontal="center" vertical="top"/>
    </xf>
    <xf numFmtId="0" fontId="35" fillId="19" borderId="1" xfId="0" applyFont="1" applyFill="1" applyBorder="1" applyAlignment="1">
      <alignment horizontal="center" vertical="center"/>
    </xf>
    <xf numFmtId="0" fontId="35" fillId="19" borderId="1" xfId="0" applyFont="1" applyFill="1" applyBorder="1" applyAlignment="1">
      <alignment horizontal="center" vertical="top"/>
    </xf>
    <xf numFmtId="0" fontId="36" fillId="20" borderId="1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5" fontId="35" fillId="19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2" t="s">
        <v>16</v>
      </c>
      <c r="B9" s="404" t="s">
        <v>17</v>
      </c>
      <c r="C9" s="404" t="s">
        <v>18</v>
      </c>
      <c r="D9" s="404" t="s">
        <v>19</v>
      </c>
      <c r="E9" s="26" t="s">
        <v>20</v>
      </c>
      <c r="F9" s="26" t="s">
        <v>21</v>
      </c>
      <c r="G9" s="399" t="s">
        <v>22</v>
      </c>
      <c r="H9" s="400"/>
      <c r="I9" s="401"/>
      <c r="J9" s="399" t="s">
        <v>23</v>
      </c>
      <c r="K9" s="400"/>
      <c r="L9" s="401"/>
      <c r="M9" s="26"/>
      <c r="N9" s="27"/>
      <c r="O9" s="27"/>
      <c r="P9" s="27"/>
    </row>
    <row r="10" spans="1:16" ht="59.25" customHeight="1">
      <c r="A10" s="403"/>
      <c r="B10" s="405"/>
      <c r="C10" s="405"/>
      <c r="D10" s="40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35954.1</v>
      </c>
      <c r="F11" s="35">
        <v>35959.916666666664</v>
      </c>
      <c r="G11" s="36">
        <v>35745.183333333327</v>
      </c>
      <c r="H11" s="36">
        <v>35536.266666666663</v>
      </c>
      <c r="I11" s="36">
        <v>35321.533333333326</v>
      </c>
      <c r="J11" s="36">
        <v>36168.833333333328</v>
      </c>
      <c r="K11" s="36">
        <v>36383.566666666666</v>
      </c>
      <c r="L11" s="36">
        <v>36592.48333333333</v>
      </c>
      <c r="M11" s="37">
        <v>36174.65</v>
      </c>
      <c r="N11" s="37">
        <v>35751</v>
      </c>
      <c r="O11" s="38">
        <v>1941225</v>
      </c>
      <c r="P11" s="39">
        <v>4.6017269947328007E-2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16300.65</v>
      </c>
      <c r="F12" s="40">
        <v>16290.216666666667</v>
      </c>
      <c r="G12" s="41">
        <v>16230.433333333334</v>
      </c>
      <c r="H12" s="41">
        <v>16160.216666666667</v>
      </c>
      <c r="I12" s="41">
        <v>16100.433333333334</v>
      </c>
      <c r="J12" s="41">
        <v>16360.433333333334</v>
      </c>
      <c r="K12" s="41">
        <v>16420.216666666667</v>
      </c>
      <c r="L12" s="41">
        <v>16490.433333333334</v>
      </c>
      <c r="M12" s="31">
        <v>16350</v>
      </c>
      <c r="N12" s="31">
        <v>16220</v>
      </c>
      <c r="O12" s="42">
        <v>13662450</v>
      </c>
      <c r="P12" s="43">
        <v>5.2062357783364842E-2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17217.7</v>
      </c>
      <c r="F13" s="40">
        <v>17222.883333333335</v>
      </c>
      <c r="G13" s="41">
        <v>17119.916666666672</v>
      </c>
      <c r="H13" s="41">
        <v>17022.133333333335</v>
      </c>
      <c r="I13" s="41">
        <v>16919.166666666672</v>
      </c>
      <c r="J13" s="41">
        <v>17320.666666666672</v>
      </c>
      <c r="K13" s="41">
        <v>17423.633333333339</v>
      </c>
      <c r="L13" s="41">
        <v>17521.416666666672</v>
      </c>
      <c r="M13" s="31">
        <v>17325.849999999999</v>
      </c>
      <c r="N13" s="31">
        <v>17125.099999999999</v>
      </c>
      <c r="O13" s="42">
        <v>4160</v>
      </c>
      <c r="P13" s="43">
        <v>-0.29251700680272108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926.3</v>
      </c>
      <c r="F14" s="40">
        <v>932.88333333333333</v>
      </c>
      <c r="G14" s="41">
        <v>913.76666666666665</v>
      </c>
      <c r="H14" s="41">
        <v>901.23333333333335</v>
      </c>
      <c r="I14" s="41">
        <v>882.11666666666667</v>
      </c>
      <c r="J14" s="41">
        <v>945.41666666666663</v>
      </c>
      <c r="K14" s="41">
        <v>964.53333333333319</v>
      </c>
      <c r="L14" s="41">
        <v>977.06666666666661</v>
      </c>
      <c r="M14" s="31">
        <v>952</v>
      </c>
      <c r="N14" s="31">
        <v>920.35</v>
      </c>
      <c r="O14" s="42">
        <v>3034500</v>
      </c>
      <c r="P14" s="43">
        <v>0.11842105263157894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214</v>
      </c>
      <c r="F15" s="40">
        <v>214.38333333333333</v>
      </c>
      <c r="G15" s="41">
        <v>209.86666666666665</v>
      </c>
      <c r="H15" s="41">
        <v>205.73333333333332</v>
      </c>
      <c r="I15" s="41">
        <v>201.21666666666664</v>
      </c>
      <c r="J15" s="41">
        <v>218.51666666666665</v>
      </c>
      <c r="K15" s="41">
        <v>223.0333333333333</v>
      </c>
      <c r="L15" s="41">
        <v>227.16666666666666</v>
      </c>
      <c r="M15" s="31">
        <v>218.9</v>
      </c>
      <c r="N15" s="31">
        <v>210.25</v>
      </c>
      <c r="O15" s="42">
        <v>11502400</v>
      </c>
      <c r="P15" s="43">
        <v>4.2167255594817432E-2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2400.4499999999998</v>
      </c>
      <c r="F16" s="40">
        <v>2399.2999999999997</v>
      </c>
      <c r="G16" s="41">
        <v>2382.3999999999996</v>
      </c>
      <c r="H16" s="41">
        <v>2364.35</v>
      </c>
      <c r="I16" s="41">
        <v>2347.4499999999998</v>
      </c>
      <c r="J16" s="41">
        <v>2417.3499999999995</v>
      </c>
      <c r="K16" s="41">
        <v>2434.25</v>
      </c>
      <c r="L16" s="41">
        <v>2452.2999999999993</v>
      </c>
      <c r="M16" s="31">
        <v>2416.1999999999998</v>
      </c>
      <c r="N16" s="31">
        <v>2381.25</v>
      </c>
      <c r="O16" s="42">
        <v>2894000</v>
      </c>
      <c r="P16" s="43">
        <v>2.3700035373187125E-2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1437.9</v>
      </c>
      <c r="F17" s="40">
        <v>1430.1000000000001</v>
      </c>
      <c r="G17" s="41">
        <v>1416.2000000000003</v>
      </c>
      <c r="H17" s="41">
        <v>1394.5000000000002</v>
      </c>
      <c r="I17" s="41">
        <v>1380.6000000000004</v>
      </c>
      <c r="J17" s="41">
        <v>1451.8000000000002</v>
      </c>
      <c r="K17" s="41">
        <v>1465.7000000000003</v>
      </c>
      <c r="L17" s="41">
        <v>1487.4</v>
      </c>
      <c r="M17" s="31">
        <v>1444</v>
      </c>
      <c r="N17" s="31">
        <v>1408.4</v>
      </c>
      <c r="O17" s="42">
        <v>14669000</v>
      </c>
      <c r="P17" s="43">
        <v>-1.9730575588515443E-3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696.35</v>
      </c>
      <c r="F18" s="40">
        <v>694.56666666666661</v>
      </c>
      <c r="G18" s="41">
        <v>687.58333333333326</v>
      </c>
      <c r="H18" s="41">
        <v>678.81666666666661</v>
      </c>
      <c r="I18" s="41">
        <v>671.83333333333326</v>
      </c>
      <c r="J18" s="41">
        <v>703.33333333333326</v>
      </c>
      <c r="K18" s="41">
        <v>710.31666666666661</v>
      </c>
      <c r="L18" s="41">
        <v>719.08333333333326</v>
      </c>
      <c r="M18" s="31">
        <v>701.55</v>
      </c>
      <c r="N18" s="31">
        <v>685.8</v>
      </c>
      <c r="O18" s="42">
        <v>86425000</v>
      </c>
      <c r="P18" s="43">
        <v>-5.895039539899353E-3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3410.8</v>
      </c>
      <c r="F19" s="40">
        <v>3428.3333333333335</v>
      </c>
      <c r="G19" s="41">
        <v>3379.4666666666672</v>
      </c>
      <c r="H19" s="41">
        <v>3348.1333333333337</v>
      </c>
      <c r="I19" s="41">
        <v>3299.2666666666673</v>
      </c>
      <c r="J19" s="41">
        <v>3459.666666666667</v>
      </c>
      <c r="K19" s="41">
        <v>3508.5333333333328</v>
      </c>
      <c r="L19" s="41">
        <v>3539.8666666666668</v>
      </c>
      <c r="M19" s="31">
        <v>3477.2</v>
      </c>
      <c r="N19" s="31">
        <v>3397</v>
      </c>
      <c r="O19" s="42">
        <v>566200</v>
      </c>
      <c r="P19" s="43">
        <v>1.9078473722102231E-2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720.55</v>
      </c>
      <c r="F20" s="40">
        <v>719.16666666666663</v>
      </c>
      <c r="G20" s="41">
        <v>713.38333333333321</v>
      </c>
      <c r="H20" s="41">
        <v>706.21666666666658</v>
      </c>
      <c r="I20" s="41">
        <v>700.43333333333317</v>
      </c>
      <c r="J20" s="41">
        <v>726.33333333333326</v>
      </c>
      <c r="K20" s="41">
        <v>732.11666666666679</v>
      </c>
      <c r="L20" s="41">
        <v>739.2833333333333</v>
      </c>
      <c r="M20" s="31">
        <v>724.95</v>
      </c>
      <c r="N20" s="31">
        <v>712</v>
      </c>
      <c r="O20" s="42">
        <v>9676000</v>
      </c>
      <c r="P20" s="43">
        <v>2.3826789599088365E-3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419.7</v>
      </c>
      <c r="F21" s="40">
        <v>418.91666666666669</v>
      </c>
      <c r="G21" s="41">
        <v>416.83333333333337</v>
      </c>
      <c r="H21" s="41">
        <v>413.9666666666667</v>
      </c>
      <c r="I21" s="41">
        <v>411.88333333333338</v>
      </c>
      <c r="J21" s="41">
        <v>421.78333333333336</v>
      </c>
      <c r="K21" s="41">
        <v>423.86666666666673</v>
      </c>
      <c r="L21" s="41">
        <v>426.73333333333335</v>
      </c>
      <c r="M21" s="31">
        <v>421</v>
      </c>
      <c r="N21" s="31">
        <v>416.05</v>
      </c>
      <c r="O21" s="42">
        <v>15456000</v>
      </c>
      <c r="P21" s="43">
        <v>-1.5478692910376457E-2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787.2</v>
      </c>
      <c r="F22" s="40">
        <v>785.45000000000016</v>
      </c>
      <c r="G22" s="41">
        <v>779.8000000000003</v>
      </c>
      <c r="H22" s="41">
        <v>772.40000000000009</v>
      </c>
      <c r="I22" s="41">
        <v>766.75000000000023</v>
      </c>
      <c r="J22" s="41">
        <v>792.85000000000036</v>
      </c>
      <c r="K22" s="41">
        <v>798.50000000000023</v>
      </c>
      <c r="L22" s="41">
        <v>805.90000000000043</v>
      </c>
      <c r="M22" s="31">
        <v>791.1</v>
      </c>
      <c r="N22" s="31">
        <v>778.05</v>
      </c>
      <c r="O22" s="42">
        <v>2312200</v>
      </c>
      <c r="P22" s="43">
        <v>3.4958148695224026E-2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4089</v>
      </c>
      <c r="F23" s="40">
        <v>4083.5666666666671</v>
      </c>
      <c r="G23" s="41">
        <v>4047.3833333333341</v>
      </c>
      <c r="H23" s="41">
        <v>4005.7666666666669</v>
      </c>
      <c r="I23" s="41">
        <v>3969.5833333333339</v>
      </c>
      <c r="J23" s="41">
        <v>4125.1833333333343</v>
      </c>
      <c r="K23" s="41">
        <v>4161.3666666666677</v>
      </c>
      <c r="L23" s="41">
        <v>4202.9833333333345</v>
      </c>
      <c r="M23" s="31">
        <v>4119.75</v>
      </c>
      <c r="N23" s="31">
        <v>4041.95</v>
      </c>
      <c r="O23" s="42">
        <v>1754500</v>
      </c>
      <c r="P23" s="43">
        <v>1.2552301255230125E-2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223.15</v>
      </c>
      <c r="F24" s="40">
        <v>225.61666666666665</v>
      </c>
      <c r="G24" s="41">
        <v>219.23333333333329</v>
      </c>
      <c r="H24" s="41">
        <v>215.31666666666663</v>
      </c>
      <c r="I24" s="41">
        <v>208.93333333333328</v>
      </c>
      <c r="J24" s="41">
        <v>229.5333333333333</v>
      </c>
      <c r="K24" s="41">
        <v>235.91666666666669</v>
      </c>
      <c r="L24" s="41">
        <v>239.83333333333331</v>
      </c>
      <c r="M24" s="31">
        <v>232</v>
      </c>
      <c r="N24" s="31">
        <v>221.7</v>
      </c>
      <c r="O24" s="42">
        <v>14442500</v>
      </c>
      <c r="P24" s="43">
        <v>-3.1841796547678901E-2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134.9</v>
      </c>
      <c r="F25" s="40">
        <v>135.13333333333335</v>
      </c>
      <c r="G25" s="41">
        <v>132.56666666666672</v>
      </c>
      <c r="H25" s="41">
        <v>130.23333333333338</v>
      </c>
      <c r="I25" s="41">
        <v>127.66666666666674</v>
      </c>
      <c r="J25" s="41">
        <v>137.4666666666667</v>
      </c>
      <c r="K25" s="41">
        <v>140.03333333333336</v>
      </c>
      <c r="L25" s="41">
        <v>142.36666666666667</v>
      </c>
      <c r="M25" s="31">
        <v>137.69999999999999</v>
      </c>
      <c r="N25" s="31">
        <v>132.80000000000001</v>
      </c>
      <c r="O25" s="42">
        <v>40572000</v>
      </c>
      <c r="P25" s="43">
        <v>7.9501915708812265E-2</v>
      </c>
    </row>
    <row r="26" spans="1:16" ht="12.75" customHeight="1">
      <c r="A26" s="31">
        <v>16</v>
      </c>
      <c r="B26" s="326" t="s">
        <v>45</v>
      </c>
      <c r="C26" s="33" t="s">
        <v>310</v>
      </c>
      <c r="D26" s="34">
        <v>44434</v>
      </c>
      <c r="E26" s="40">
        <v>2201.1999999999998</v>
      </c>
      <c r="F26" s="40">
        <v>2202.5499999999997</v>
      </c>
      <c r="G26" s="41">
        <v>2147.4999999999995</v>
      </c>
      <c r="H26" s="41">
        <v>2093.7999999999997</v>
      </c>
      <c r="I26" s="41">
        <v>2038.7499999999995</v>
      </c>
      <c r="J26" s="41">
        <v>2256.2499999999995</v>
      </c>
      <c r="K26" s="41">
        <v>2311.2999999999997</v>
      </c>
      <c r="L26" s="41">
        <v>2364.9999999999995</v>
      </c>
      <c r="M26" s="31">
        <v>2257.6</v>
      </c>
      <c r="N26" s="31">
        <v>2148.85</v>
      </c>
      <c r="O26" s="42">
        <v>220825</v>
      </c>
      <c r="P26" s="43">
        <v>4.0155440414507769E-2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3000.45</v>
      </c>
      <c r="F27" s="40">
        <v>3010.6166666666668</v>
      </c>
      <c r="G27" s="41">
        <v>2977.3333333333335</v>
      </c>
      <c r="H27" s="41">
        <v>2954.2166666666667</v>
      </c>
      <c r="I27" s="41">
        <v>2920.9333333333334</v>
      </c>
      <c r="J27" s="41">
        <v>3033.7333333333336</v>
      </c>
      <c r="K27" s="41">
        <v>3067.0166666666664</v>
      </c>
      <c r="L27" s="41">
        <v>3090.1333333333337</v>
      </c>
      <c r="M27" s="31">
        <v>3043.9</v>
      </c>
      <c r="N27" s="31">
        <v>2987.5</v>
      </c>
      <c r="O27" s="42">
        <v>4399800</v>
      </c>
      <c r="P27" s="43">
        <v>2.8254925331276728E-2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1245.0999999999999</v>
      </c>
      <c r="F28" s="40">
        <v>1243.0333333333333</v>
      </c>
      <c r="G28" s="41">
        <v>1225.0666666666666</v>
      </c>
      <c r="H28" s="41">
        <v>1205.0333333333333</v>
      </c>
      <c r="I28" s="41">
        <v>1187.0666666666666</v>
      </c>
      <c r="J28" s="41">
        <v>1263.0666666666666</v>
      </c>
      <c r="K28" s="41">
        <v>1281.0333333333333</v>
      </c>
      <c r="L28" s="41">
        <v>1301.0666666666666</v>
      </c>
      <c r="M28" s="31">
        <v>1261</v>
      </c>
      <c r="N28" s="31">
        <v>1223</v>
      </c>
      <c r="O28" s="42">
        <v>2286500</v>
      </c>
      <c r="P28" s="43">
        <v>3.6021748980516535E-2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910.5</v>
      </c>
      <c r="F29" s="40">
        <v>915.08333333333337</v>
      </c>
      <c r="G29" s="41">
        <v>896.16666666666674</v>
      </c>
      <c r="H29" s="41">
        <v>881.83333333333337</v>
      </c>
      <c r="I29" s="41">
        <v>862.91666666666674</v>
      </c>
      <c r="J29" s="41">
        <v>929.41666666666674</v>
      </c>
      <c r="K29" s="41">
        <v>948.33333333333348</v>
      </c>
      <c r="L29" s="41">
        <v>962.66666666666674</v>
      </c>
      <c r="M29" s="31">
        <v>934</v>
      </c>
      <c r="N29" s="31">
        <v>900.75</v>
      </c>
      <c r="O29" s="42">
        <v>11294400</v>
      </c>
      <c r="P29" s="43">
        <v>1.6675443215727576E-2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750.8</v>
      </c>
      <c r="F30" s="40">
        <v>750.30000000000007</v>
      </c>
      <c r="G30" s="41">
        <v>744.50000000000011</v>
      </c>
      <c r="H30" s="41">
        <v>738.2</v>
      </c>
      <c r="I30" s="41">
        <v>732.40000000000009</v>
      </c>
      <c r="J30" s="41">
        <v>756.60000000000014</v>
      </c>
      <c r="K30" s="41">
        <v>762.40000000000009</v>
      </c>
      <c r="L30" s="41">
        <v>768.70000000000016</v>
      </c>
      <c r="M30" s="31">
        <v>756.1</v>
      </c>
      <c r="N30" s="31">
        <v>744</v>
      </c>
      <c r="O30" s="42">
        <v>29976000</v>
      </c>
      <c r="P30" s="43">
        <v>1.1090423378936291E-2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3834.3</v>
      </c>
      <c r="F31" s="40">
        <v>3844.8333333333335</v>
      </c>
      <c r="G31" s="41">
        <v>3815.7666666666669</v>
      </c>
      <c r="H31" s="41">
        <v>3797.2333333333336</v>
      </c>
      <c r="I31" s="41">
        <v>3768.166666666667</v>
      </c>
      <c r="J31" s="41">
        <v>3863.3666666666668</v>
      </c>
      <c r="K31" s="41">
        <v>3892.4333333333334</v>
      </c>
      <c r="L31" s="41">
        <v>3910.9666666666667</v>
      </c>
      <c r="M31" s="31">
        <v>3873.9</v>
      </c>
      <c r="N31" s="31">
        <v>3826.3</v>
      </c>
      <c r="O31" s="42">
        <v>2098500</v>
      </c>
      <c r="P31" s="43">
        <v>2.8172464478196962E-2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14055.75</v>
      </c>
      <c r="F32" s="40">
        <v>14121.783333333335</v>
      </c>
      <c r="G32" s="41">
        <v>13965.16666666667</v>
      </c>
      <c r="H32" s="41">
        <v>13874.583333333336</v>
      </c>
      <c r="I32" s="41">
        <v>13717.966666666671</v>
      </c>
      <c r="J32" s="41">
        <v>14212.366666666669</v>
      </c>
      <c r="K32" s="41">
        <v>14368.983333333334</v>
      </c>
      <c r="L32" s="41">
        <v>14459.566666666668</v>
      </c>
      <c r="M32" s="31">
        <v>14278.4</v>
      </c>
      <c r="N32" s="31">
        <v>14031.2</v>
      </c>
      <c r="O32" s="42">
        <v>844575</v>
      </c>
      <c r="P32" s="43">
        <v>-8.8794175102113301E-5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6274.75</v>
      </c>
      <c r="F33" s="40">
        <v>6298.95</v>
      </c>
      <c r="G33" s="41">
        <v>6227.9</v>
      </c>
      <c r="H33" s="41">
        <v>6181.05</v>
      </c>
      <c r="I33" s="41">
        <v>6110</v>
      </c>
      <c r="J33" s="41">
        <v>6345.7999999999993</v>
      </c>
      <c r="K33" s="41">
        <v>6416.85</v>
      </c>
      <c r="L33" s="41">
        <v>6463.6999999999989</v>
      </c>
      <c r="M33" s="31">
        <v>6370</v>
      </c>
      <c r="N33" s="31">
        <v>6252.1</v>
      </c>
      <c r="O33" s="42">
        <v>4261750</v>
      </c>
      <c r="P33" s="43">
        <v>2.2922292229222922E-2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2496.1</v>
      </c>
      <c r="F34" s="40">
        <v>2498.3333333333335</v>
      </c>
      <c r="G34" s="41">
        <v>2479.7666666666669</v>
      </c>
      <c r="H34" s="41">
        <v>2463.4333333333334</v>
      </c>
      <c r="I34" s="41">
        <v>2444.8666666666668</v>
      </c>
      <c r="J34" s="41">
        <v>2514.666666666667</v>
      </c>
      <c r="K34" s="41">
        <v>2533.2333333333336</v>
      </c>
      <c r="L34" s="41">
        <v>2549.5666666666671</v>
      </c>
      <c r="M34" s="31">
        <v>2516.9</v>
      </c>
      <c r="N34" s="31">
        <v>2482</v>
      </c>
      <c r="O34" s="42">
        <v>1033600</v>
      </c>
      <c r="P34" s="43">
        <v>1.9329388560157791E-2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309.55</v>
      </c>
      <c r="F35" s="40">
        <v>306.98333333333335</v>
      </c>
      <c r="G35" s="41">
        <v>301.81666666666672</v>
      </c>
      <c r="H35" s="41">
        <v>294.08333333333337</v>
      </c>
      <c r="I35" s="41">
        <v>288.91666666666674</v>
      </c>
      <c r="J35" s="41">
        <v>314.7166666666667</v>
      </c>
      <c r="K35" s="41">
        <v>319.88333333333333</v>
      </c>
      <c r="L35" s="41">
        <v>327.61666666666667</v>
      </c>
      <c r="M35" s="31">
        <v>312.14999999999998</v>
      </c>
      <c r="N35" s="31">
        <v>299.25</v>
      </c>
      <c r="O35" s="42">
        <v>25068600</v>
      </c>
      <c r="P35" s="43">
        <v>4.4551113777844445E-2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82.85</v>
      </c>
      <c r="F36" s="40">
        <v>82.466666666666654</v>
      </c>
      <c r="G36" s="41">
        <v>81.183333333333309</v>
      </c>
      <c r="H36" s="41">
        <v>79.516666666666652</v>
      </c>
      <c r="I36" s="41">
        <v>78.233333333333306</v>
      </c>
      <c r="J36" s="41">
        <v>84.133333333333312</v>
      </c>
      <c r="K36" s="41">
        <v>85.416666666666643</v>
      </c>
      <c r="L36" s="41">
        <v>87.083333333333314</v>
      </c>
      <c r="M36" s="31">
        <v>83.75</v>
      </c>
      <c r="N36" s="31">
        <v>80.8</v>
      </c>
      <c r="O36" s="42">
        <v>181490400</v>
      </c>
      <c r="P36" s="43">
        <v>2.7897422304684911E-2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1658.55</v>
      </c>
      <c r="F37" s="40">
        <v>1662.4333333333332</v>
      </c>
      <c r="G37" s="41">
        <v>1637.2166666666662</v>
      </c>
      <c r="H37" s="41">
        <v>1615.883333333333</v>
      </c>
      <c r="I37" s="41">
        <v>1590.6666666666661</v>
      </c>
      <c r="J37" s="41">
        <v>1683.7666666666664</v>
      </c>
      <c r="K37" s="41">
        <v>1708.9833333333331</v>
      </c>
      <c r="L37" s="41">
        <v>1730.3166666666666</v>
      </c>
      <c r="M37" s="31">
        <v>1687.65</v>
      </c>
      <c r="N37" s="31">
        <v>1641.1</v>
      </c>
      <c r="O37" s="42">
        <v>2163150</v>
      </c>
      <c r="P37" s="43">
        <v>1.4182568334192883E-2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177.2</v>
      </c>
      <c r="F38" s="40">
        <v>176.98333333333335</v>
      </c>
      <c r="G38" s="41">
        <v>174.66666666666669</v>
      </c>
      <c r="H38" s="41">
        <v>172.13333333333333</v>
      </c>
      <c r="I38" s="41">
        <v>169.81666666666666</v>
      </c>
      <c r="J38" s="41">
        <v>179.51666666666671</v>
      </c>
      <c r="K38" s="41">
        <v>181.83333333333337</v>
      </c>
      <c r="L38" s="41">
        <v>184.36666666666673</v>
      </c>
      <c r="M38" s="31">
        <v>179.3</v>
      </c>
      <c r="N38" s="31">
        <v>174.45</v>
      </c>
      <c r="O38" s="42">
        <v>26592400</v>
      </c>
      <c r="P38" s="43">
        <v>1.5822325446363767E-2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838.75</v>
      </c>
      <c r="F39" s="40">
        <v>842.36666666666667</v>
      </c>
      <c r="G39" s="41">
        <v>832.88333333333333</v>
      </c>
      <c r="H39" s="41">
        <v>827.01666666666665</v>
      </c>
      <c r="I39" s="41">
        <v>817.5333333333333</v>
      </c>
      <c r="J39" s="41">
        <v>848.23333333333335</v>
      </c>
      <c r="K39" s="41">
        <v>857.7166666666667</v>
      </c>
      <c r="L39" s="41">
        <v>863.58333333333337</v>
      </c>
      <c r="M39" s="31">
        <v>851.85</v>
      </c>
      <c r="N39" s="31">
        <v>836.5</v>
      </c>
      <c r="O39" s="42">
        <v>4090900</v>
      </c>
      <c r="P39" s="43">
        <v>5.406866720735334E-3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784.9</v>
      </c>
      <c r="F40" s="40">
        <v>788.9</v>
      </c>
      <c r="G40" s="41">
        <v>776.5</v>
      </c>
      <c r="H40" s="41">
        <v>768.1</v>
      </c>
      <c r="I40" s="41">
        <v>755.7</v>
      </c>
      <c r="J40" s="41">
        <v>797.3</v>
      </c>
      <c r="K40" s="41">
        <v>809.69999999999982</v>
      </c>
      <c r="L40" s="41">
        <v>818.09999999999991</v>
      </c>
      <c r="M40" s="31">
        <v>801.3</v>
      </c>
      <c r="N40" s="31">
        <v>780.5</v>
      </c>
      <c r="O40" s="42">
        <v>6456000</v>
      </c>
      <c r="P40" s="43">
        <v>1.893939393939394E-2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599.70000000000005</v>
      </c>
      <c r="F41" s="40">
        <v>599.38333333333333</v>
      </c>
      <c r="G41" s="41">
        <v>579.11666666666667</v>
      </c>
      <c r="H41" s="41">
        <v>558.5333333333333</v>
      </c>
      <c r="I41" s="41">
        <v>538.26666666666665</v>
      </c>
      <c r="J41" s="41">
        <v>619.9666666666667</v>
      </c>
      <c r="K41" s="41">
        <v>640.23333333333335</v>
      </c>
      <c r="L41" s="41">
        <v>660.81666666666672</v>
      </c>
      <c r="M41" s="31">
        <v>619.65</v>
      </c>
      <c r="N41" s="31">
        <v>578.79999999999995</v>
      </c>
      <c r="O41" s="42">
        <v>92883180</v>
      </c>
      <c r="P41" s="43">
        <v>-4.6985983970828427E-2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57.5</v>
      </c>
      <c r="F42" s="40">
        <v>56.816666666666663</v>
      </c>
      <c r="G42" s="41">
        <v>55.833333333333329</v>
      </c>
      <c r="H42" s="41">
        <v>54.166666666666664</v>
      </c>
      <c r="I42" s="41">
        <v>53.18333333333333</v>
      </c>
      <c r="J42" s="41">
        <v>58.483333333333327</v>
      </c>
      <c r="K42" s="41">
        <v>59.466666666666661</v>
      </c>
      <c r="L42" s="41">
        <v>61.133333333333326</v>
      </c>
      <c r="M42" s="31">
        <v>57.8</v>
      </c>
      <c r="N42" s="31">
        <v>55.15</v>
      </c>
      <c r="O42" s="42">
        <v>107530500</v>
      </c>
      <c r="P42" s="43">
        <v>4.7351196563714462E-2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385.6</v>
      </c>
      <c r="F43" s="40">
        <v>385.40000000000003</v>
      </c>
      <c r="G43" s="41">
        <v>383.55000000000007</v>
      </c>
      <c r="H43" s="41">
        <v>381.50000000000006</v>
      </c>
      <c r="I43" s="41">
        <v>379.65000000000009</v>
      </c>
      <c r="J43" s="41">
        <v>387.45000000000005</v>
      </c>
      <c r="K43" s="41">
        <v>389.30000000000007</v>
      </c>
      <c r="L43" s="41">
        <v>391.35</v>
      </c>
      <c r="M43" s="31">
        <v>387.25</v>
      </c>
      <c r="N43" s="31">
        <v>383.35</v>
      </c>
      <c r="O43" s="42">
        <v>18988800</v>
      </c>
      <c r="P43" s="43">
        <v>0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14894.5</v>
      </c>
      <c r="F44" s="40">
        <v>14975.800000000001</v>
      </c>
      <c r="G44" s="41">
        <v>14601.700000000003</v>
      </c>
      <c r="H44" s="41">
        <v>14308.900000000001</v>
      </c>
      <c r="I44" s="41">
        <v>13934.800000000003</v>
      </c>
      <c r="J44" s="41">
        <v>15268.600000000002</v>
      </c>
      <c r="K44" s="41">
        <v>15642.7</v>
      </c>
      <c r="L44" s="41">
        <v>15935.500000000002</v>
      </c>
      <c r="M44" s="31">
        <v>15349.9</v>
      </c>
      <c r="N44" s="31">
        <v>14683</v>
      </c>
      <c r="O44" s="42">
        <v>184350</v>
      </c>
      <c r="P44" s="43">
        <v>3.2773109243697481E-2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455.3</v>
      </c>
      <c r="F45" s="40">
        <v>455.73333333333335</v>
      </c>
      <c r="G45" s="41">
        <v>451.56666666666672</v>
      </c>
      <c r="H45" s="41">
        <v>447.83333333333337</v>
      </c>
      <c r="I45" s="41">
        <v>443.66666666666674</v>
      </c>
      <c r="J45" s="41">
        <v>459.4666666666667</v>
      </c>
      <c r="K45" s="41">
        <v>463.63333333333333</v>
      </c>
      <c r="L45" s="41">
        <v>467.36666666666667</v>
      </c>
      <c r="M45" s="31">
        <v>459.9</v>
      </c>
      <c r="N45" s="31">
        <v>452</v>
      </c>
      <c r="O45" s="42">
        <v>39378600</v>
      </c>
      <c r="P45" s="43">
        <v>1.6258651925488921E-2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3611.95</v>
      </c>
      <c r="F46" s="40">
        <v>3594.1666666666665</v>
      </c>
      <c r="G46" s="41">
        <v>3569.7833333333328</v>
      </c>
      <c r="H46" s="41">
        <v>3527.6166666666663</v>
      </c>
      <c r="I46" s="41">
        <v>3503.2333333333327</v>
      </c>
      <c r="J46" s="41">
        <v>3636.333333333333</v>
      </c>
      <c r="K46" s="41">
        <v>3660.7166666666672</v>
      </c>
      <c r="L46" s="41">
        <v>3702.8833333333332</v>
      </c>
      <c r="M46" s="31">
        <v>3618.55</v>
      </c>
      <c r="N46" s="31">
        <v>3552</v>
      </c>
      <c r="O46" s="42">
        <v>1606800</v>
      </c>
      <c r="P46" s="43">
        <v>-6.61397187027781E-2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587.1</v>
      </c>
      <c r="F47" s="40">
        <v>587.81666666666672</v>
      </c>
      <c r="G47" s="41">
        <v>583.68333333333339</v>
      </c>
      <c r="H47" s="41">
        <v>580.26666666666665</v>
      </c>
      <c r="I47" s="41">
        <v>576.13333333333333</v>
      </c>
      <c r="J47" s="41">
        <v>591.23333333333346</v>
      </c>
      <c r="K47" s="41">
        <v>595.3666666666669</v>
      </c>
      <c r="L47" s="41">
        <v>598.78333333333353</v>
      </c>
      <c r="M47" s="31">
        <v>591.95000000000005</v>
      </c>
      <c r="N47" s="31">
        <v>584.4</v>
      </c>
      <c r="O47" s="42">
        <v>22671000</v>
      </c>
      <c r="P47" s="43">
        <v>1.2975523444411679E-2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155.4</v>
      </c>
      <c r="F48" s="40">
        <v>154.08333333333334</v>
      </c>
      <c r="G48" s="41">
        <v>151.86666666666667</v>
      </c>
      <c r="H48" s="41">
        <v>148.33333333333334</v>
      </c>
      <c r="I48" s="41">
        <v>146.11666666666667</v>
      </c>
      <c r="J48" s="41">
        <v>157.61666666666667</v>
      </c>
      <c r="K48" s="41">
        <v>159.83333333333331</v>
      </c>
      <c r="L48" s="41">
        <v>163.36666666666667</v>
      </c>
      <c r="M48" s="31">
        <v>156.30000000000001</v>
      </c>
      <c r="N48" s="31">
        <v>150.55000000000001</v>
      </c>
      <c r="O48" s="42">
        <v>61776000</v>
      </c>
      <c r="P48" s="43">
        <v>-6.0832443970117396E-2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540.04999999999995</v>
      </c>
      <c r="F49" s="40">
        <v>531.41666666666663</v>
      </c>
      <c r="G49" s="41">
        <v>520.63333333333321</v>
      </c>
      <c r="H49" s="41">
        <v>501.21666666666658</v>
      </c>
      <c r="I49" s="41">
        <v>490.43333333333317</v>
      </c>
      <c r="J49" s="41">
        <v>550.83333333333326</v>
      </c>
      <c r="K49" s="41">
        <v>561.61666666666679</v>
      </c>
      <c r="L49" s="41">
        <v>581.0333333333333</v>
      </c>
      <c r="M49" s="31">
        <v>542.20000000000005</v>
      </c>
      <c r="N49" s="31">
        <v>512</v>
      </c>
      <c r="O49" s="42">
        <v>10970000</v>
      </c>
      <c r="P49" s="43">
        <v>-9.6654657745753991E-2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941.35</v>
      </c>
      <c r="F50" s="40">
        <v>939.18333333333339</v>
      </c>
      <c r="G50" s="41">
        <v>929.61666666666679</v>
      </c>
      <c r="H50" s="41">
        <v>917.88333333333344</v>
      </c>
      <c r="I50" s="41">
        <v>908.31666666666683</v>
      </c>
      <c r="J50" s="41">
        <v>950.91666666666674</v>
      </c>
      <c r="K50" s="41">
        <v>960.48333333333335</v>
      </c>
      <c r="L50" s="41">
        <v>972.2166666666667</v>
      </c>
      <c r="M50" s="31">
        <v>948.75</v>
      </c>
      <c r="N50" s="31">
        <v>927.45</v>
      </c>
      <c r="O50" s="42">
        <v>13869700</v>
      </c>
      <c r="P50" s="43">
        <v>-2.85060049535025E-3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145.9</v>
      </c>
      <c r="F51" s="40">
        <v>144.86666666666667</v>
      </c>
      <c r="G51" s="41">
        <v>143.38333333333335</v>
      </c>
      <c r="H51" s="41">
        <v>140.86666666666667</v>
      </c>
      <c r="I51" s="41">
        <v>139.38333333333335</v>
      </c>
      <c r="J51" s="41">
        <v>147.38333333333335</v>
      </c>
      <c r="K51" s="41">
        <v>148.8666666666667</v>
      </c>
      <c r="L51" s="41">
        <v>151.38333333333335</v>
      </c>
      <c r="M51" s="31">
        <v>146.35</v>
      </c>
      <c r="N51" s="31">
        <v>142.35</v>
      </c>
      <c r="O51" s="42">
        <v>57611400</v>
      </c>
      <c r="P51" s="43">
        <v>3.5948946454195302E-2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4750.8500000000004</v>
      </c>
      <c r="F52" s="40">
        <v>4769.1500000000005</v>
      </c>
      <c r="G52" s="41">
        <v>4702.9000000000015</v>
      </c>
      <c r="H52" s="41">
        <v>4654.9500000000007</v>
      </c>
      <c r="I52" s="41">
        <v>4588.7000000000016</v>
      </c>
      <c r="J52" s="41">
        <v>4817.1000000000013</v>
      </c>
      <c r="K52" s="41">
        <v>4883.3499999999995</v>
      </c>
      <c r="L52" s="41">
        <v>4931.3000000000011</v>
      </c>
      <c r="M52" s="31">
        <v>4835.3999999999996</v>
      </c>
      <c r="N52" s="31">
        <v>4721.2</v>
      </c>
      <c r="O52" s="42">
        <v>1378000</v>
      </c>
      <c r="P52" s="43">
        <v>-5.4221002059025393E-2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1660.3</v>
      </c>
      <c r="F53" s="40">
        <v>1662.1666666666667</v>
      </c>
      <c r="G53" s="41">
        <v>1650.6833333333334</v>
      </c>
      <c r="H53" s="41">
        <v>1641.0666666666666</v>
      </c>
      <c r="I53" s="41">
        <v>1629.5833333333333</v>
      </c>
      <c r="J53" s="41">
        <v>1671.7833333333335</v>
      </c>
      <c r="K53" s="41">
        <v>1683.2666666666667</v>
      </c>
      <c r="L53" s="41">
        <v>1692.8833333333337</v>
      </c>
      <c r="M53" s="31">
        <v>1673.65</v>
      </c>
      <c r="N53" s="31">
        <v>1652.55</v>
      </c>
      <c r="O53" s="42">
        <v>2702700</v>
      </c>
      <c r="P53" s="43">
        <v>2.4002121734517969E-2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700.85</v>
      </c>
      <c r="F54" s="40">
        <v>702.11666666666667</v>
      </c>
      <c r="G54" s="41">
        <v>692.33333333333337</v>
      </c>
      <c r="H54" s="41">
        <v>683.81666666666672</v>
      </c>
      <c r="I54" s="41">
        <v>674.03333333333342</v>
      </c>
      <c r="J54" s="41">
        <v>710.63333333333333</v>
      </c>
      <c r="K54" s="41">
        <v>720.41666666666663</v>
      </c>
      <c r="L54" s="41">
        <v>728.93333333333328</v>
      </c>
      <c r="M54" s="31">
        <v>711.9</v>
      </c>
      <c r="N54" s="31">
        <v>693.6</v>
      </c>
      <c r="O54" s="42">
        <v>6924090</v>
      </c>
      <c r="P54" s="43">
        <v>-1.182244033013607E-2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843.3</v>
      </c>
      <c r="F55" s="40">
        <v>847.61666666666667</v>
      </c>
      <c r="G55" s="41">
        <v>817.48333333333335</v>
      </c>
      <c r="H55" s="41">
        <v>791.66666666666663</v>
      </c>
      <c r="I55" s="41">
        <v>761.5333333333333</v>
      </c>
      <c r="J55" s="41">
        <v>873.43333333333339</v>
      </c>
      <c r="K55" s="41">
        <v>903.56666666666683</v>
      </c>
      <c r="L55" s="41">
        <v>929.38333333333344</v>
      </c>
      <c r="M55" s="31">
        <v>877.75</v>
      </c>
      <c r="N55" s="31">
        <v>821.8</v>
      </c>
      <c r="O55" s="42">
        <v>1690625</v>
      </c>
      <c r="P55" s="43">
        <v>-4.8205489092188601E-2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153.19999999999999</v>
      </c>
      <c r="F56" s="40">
        <v>153.1</v>
      </c>
      <c r="G56" s="41">
        <v>151.25</v>
      </c>
      <c r="H56" s="41">
        <v>149.30000000000001</v>
      </c>
      <c r="I56" s="41">
        <v>147.45000000000002</v>
      </c>
      <c r="J56" s="41">
        <v>155.04999999999998</v>
      </c>
      <c r="K56" s="41">
        <v>156.89999999999995</v>
      </c>
      <c r="L56" s="41">
        <v>158.84999999999997</v>
      </c>
      <c r="M56" s="31">
        <v>154.94999999999999</v>
      </c>
      <c r="N56" s="31">
        <v>151.15</v>
      </c>
      <c r="O56" s="42">
        <v>9470500</v>
      </c>
      <c r="P56" s="43">
        <v>7.5857519788918209E-3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909.1</v>
      </c>
      <c r="F57" s="40">
        <v>905.5333333333333</v>
      </c>
      <c r="G57" s="41">
        <v>889.06666666666661</v>
      </c>
      <c r="H57" s="41">
        <v>869.0333333333333</v>
      </c>
      <c r="I57" s="41">
        <v>852.56666666666661</v>
      </c>
      <c r="J57" s="41">
        <v>925.56666666666661</v>
      </c>
      <c r="K57" s="41">
        <v>942.0333333333333</v>
      </c>
      <c r="L57" s="41">
        <v>962.06666666666661</v>
      </c>
      <c r="M57" s="31">
        <v>922</v>
      </c>
      <c r="N57" s="31">
        <v>885.5</v>
      </c>
      <c r="O57" s="42">
        <v>3061200</v>
      </c>
      <c r="P57" s="43">
        <v>4.4849477780053243E-2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590.54999999999995</v>
      </c>
      <c r="F58" s="40">
        <v>591.7833333333333</v>
      </c>
      <c r="G58" s="41">
        <v>586.26666666666665</v>
      </c>
      <c r="H58" s="41">
        <v>581.98333333333335</v>
      </c>
      <c r="I58" s="41">
        <v>576.4666666666667</v>
      </c>
      <c r="J58" s="41">
        <v>596.06666666666661</v>
      </c>
      <c r="K58" s="41">
        <v>601.58333333333326</v>
      </c>
      <c r="L58" s="41">
        <v>605.86666666666656</v>
      </c>
      <c r="M58" s="31">
        <v>597.29999999999995</v>
      </c>
      <c r="N58" s="31">
        <v>587.5</v>
      </c>
      <c r="O58" s="42">
        <v>13901250</v>
      </c>
      <c r="P58" s="43">
        <v>-4.3930536451169191E-2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2109.75</v>
      </c>
      <c r="F59" s="40">
        <v>2098.5166666666669</v>
      </c>
      <c r="G59" s="41">
        <v>2062.7333333333336</v>
      </c>
      <c r="H59" s="41">
        <v>2015.7166666666667</v>
      </c>
      <c r="I59" s="41">
        <v>1979.9333333333334</v>
      </c>
      <c r="J59" s="41">
        <v>2145.5333333333338</v>
      </c>
      <c r="K59" s="41">
        <v>2181.3166666666675</v>
      </c>
      <c r="L59" s="41">
        <v>2228.3333333333339</v>
      </c>
      <c r="M59" s="31">
        <v>2134.3000000000002</v>
      </c>
      <c r="N59" s="31">
        <v>2051.5</v>
      </c>
      <c r="O59" s="42">
        <v>2703500</v>
      </c>
      <c r="P59" s="43">
        <v>-4.503708936771459E-2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4924.25</v>
      </c>
      <c r="F60" s="40">
        <v>4948.9333333333334</v>
      </c>
      <c r="G60" s="41">
        <v>4892.8666666666668</v>
      </c>
      <c r="H60" s="41">
        <v>4861.4833333333336</v>
      </c>
      <c r="I60" s="41">
        <v>4805.416666666667</v>
      </c>
      <c r="J60" s="41">
        <v>4980.3166666666666</v>
      </c>
      <c r="K60" s="41">
        <v>5036.3833333333341</v>
      </c>
      <c r="L60" s="41">
        <v>5067.7666666666664</v>
      </c>
      <c r="M60" s="31">
        <v>5005</v>
      </c>
      <c r="N60" s="31">
        <v>4917.55</v>
      </c>
      <c r="O60" s="42">
        <v>2130400</v>
      </c>
      <c r="P60" s="43">
        <v>3.3973985633857506E-2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349.55</v>
      </c>
      <c r="F61" s="40">
        <v>349.43333333333334</v>
      </c>
      <c r="G61" s="41">
        <v>345.16666666666669</v>
      </c>
      <c r="H61" s="41">
        <v>340.78333333333336</v>
      </c>
      <c r="I61" s="41">
        <v>336.51666666666671</v>
      </c>
      <c r="J61" s="41">
        <v>353.81666666666666</v>
      </c>
      <c r="K61" s="41">
        <v>358.08333333333331</v>
      </c>
      <c r="L61" s="41">
        <v>362.46666666666664</v>
      </c>
      <c r="M61" s="31">
        <v>353.7</v>
      </c>
      <c r="N61" s="31">
        <v>345.05</v>
      </c>
      <c r="O61" s="42">
        <v>43797600</v>
      </c>
      <c r="P61" s="43">
        <v>-2.7549824150058615E-2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4785.1499999999996</v>
      </c>
      <c r="F62" s="40">
        <v>4780.583333333333</v>
      </c>
      <c r="G62" s="41">
        <v>4751.5666666666657</v>
      </c>
      <c r="H62" s="41">
        <v>4717.9833333333327</v>
      </c>
      <c r="I62" s="41">
        <v>4688.9666666666653</v>
      </c>
      <c r="J62" s="41">
        <v>4814.1666666666661</v>
      </c>
      <c r="K62" s="41">
        <v>4843.1833333333343</v>
      </c>
      <c r="L62" s="41">
        <v>4876.7666666666664</v>
      </c>
      <c r="M62" s="31">
        <v>4809.6000000000004</v>
      </c>
      <c r="N62" s="31">
        <v>4747</v>
      </c>
      <c r="O62" s="42">
        <v>3500875</v>
      </c>
      <c r="P62" s="43">
        <v>-1.5778746134382907E-2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2713.35</v>
      </c>
      <c r="F63" s="40">
        <v>2693.35</v>
      </c>
      <c r="G63" s="41">
        <v>2644.7</v>
      </c>
      <c r="H63" s="41">
        <v>2576.0499999999997</v>
      </c>
      <c r="I63" s="41">
        <v>2527.3999999999996</v>
      </c>
      <c r="J63" s="41">
        <v>2762</v>
      </c>
      <c r="K63" s="41">
        <v>2810.6500000000005</v>
      </c>
      <c r="L63" s="41">
        <v>2879.3</v>
      </c>
      <c r="M63" s="31">
        <v>2742</v>
      </c>
      <c r="N63" s="31">
        <v>2624.7</v>
      </c>
      <c r="O63" s="42">
        <v>2228450</v>
      </c>
      <c r="P63" s="43">
        <v>-4.6713579877227129E-2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1229.0999999999999</v>
      </c>
      <c r="F64" s="40">
        <v>1234.4000000000001</v>
      </c>
      <c r="G64" s="41">
        <v>1209.8500000000001</v>
      </c>
      <c r="H64" s="41">
        <v>1190.6000000000001</v>
      </c>
      <c r="I64" s="41">
        <v>1166.0500000000002</v>
      </c>
      <c r="J64" s="41">
        <v>1253.6500000000001</v>
      </c>
      <c r="K64" s="41">
        <v>1278.2000000000003</v>
      </c>
      <c r="L64" s="41">
        <v>1297.45</v>
      </c>
      <c r="M64" s="31">
        <v>1258.95</v>
      </c>
      <c r="N64" s="31">
        <v>1215.1500000000001</v>
      </c>
      <c r="O64" s="42">
        <v>4481400</v>
      </c>
      <c r="P64" s="43">
        <v>9.92984349703184E-2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172.5</v>
      </c>
      <c r="F65" s="40">
        <v>172.28333333333333</v>
      </c>
      <c r="G65" s="41">
        <v>171.11666666666667</v>
      </c>
      <c r="H65" s="41">
        <v>169.73333333333335</v>
      </c>
      <c r="I65" s="41">
        <v>168.56666666666669</v>
      </c>
      <c r="J65" s="41">
        <v>173.66666666666666</v>
      </c>
      <c r="K65" s="41">
        <v>174.83333333333334</v>
      </c>
      <c r="L65" s="41">
        <v>176.21666666666664</v>
      </c>
      <c r="M65" s="31">
        <v>173.45</v>
      </c>
      <c r="N65" s="31">
        <v>170.9</v>
      </c>
      <c r="O65" s="42">
        <v>21909600</v>
      </c>
      <c r="P65" s="43">
        <v>4.0875662733025481E-2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86.35</v>
      </c>
      <c r="F66" s="40">
        <v>86.7</v>
      </c>
      <c r="G66" s="41">
        <v>85.4</v>
      </c>
      <c r="H66" s="41">
        <v>84.45</v>
      </c>
      <c r="I66" s="41">
        <v>83.15</v>
      </c>
      <c r="J66" s="41">
        <v>87.65</v>
      </c>
      <c r="K66" s="41">
        <v>88.949999999999989</v>
      </c>
      <c r="L66" s="41">
        <v>89.9</v>
      </c>
      <c r="M66" s="31">
        <v>88</v>
      </c>
      <c r="N66" s="31">
        <v>85.75</v>
      </c>
      <c r="O66" s="42">
        <v>88950000</v>
      </c>
      <c r="P66" s="43">
        <v>1.7618121496396293E-2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143.15</v>
      </c>
      <c r="F67" s="40">
        <v>143.16666666666666</v>
      </c>
      <c r="G67" s="41">
        <v>140.48333333333332</v>
      </c>
      <c r="H67" s="41">
        <v>137.81666666666666</v>
      </c>
      <c r="I67" s="41">
        <v>135.13333333333333</v>
      </c>
      <c r="J67" s="41">
        <v>145.83333333333331</v>
      </c>
      <c r="K67" s="41">
        <v>148.51666666666665</v>
      </c>
      <c r="L67" s="41">
        <v>151.18333333333331</v>
      </c>
      <c r="M67" s="31">
        <v>145.85</v>
      </c>
      <c r="N67" s="31">
        <v>140.5</v>
      </c>
      <c r="O67" s="42">
        <v>34434500</v>
      </c>
      <c r="P67" s="43">
        <v>2.2459699329831551E-2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600.35</v>
      </c>
      <c r="F68" s="40">
        <v>599.73333333333335</v>
      </c>
      <c r="G68" s="41">
        <v>594.06666666666672</v>
      </c>
      <c r="H68" s="41">
        <v>587.78333333333342</v>
      </c>
      <c r="I68" s="41">
        <v>582.11666666666679</v>
      </c>
      <c r="J68" s="41">
        <v>606.01666666666665</v>
      </c>
      <c r="K68" s="41">
        <v>611.68333333333317</v>
      </c>
      <c r="L68" s="41">
        <v>617.96666666666658</v>
      </c>
      <c r="M68" s="31">
        <v>605.4</v>
      </c>
      <c r="N68" s="31">
        <v>593.45000000000005</v>
      </c>
      <c r="O68" s="42">
        <v>8337500</v>
      </c>
      <c r="P68" s="43">
        <v>-4.667764964305327E-3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28.9</v>
      </c>
      <c r="F69" s="40">
        <v>28.583333333333332</v>
      </c>
      <c r="G69" s="41">
        <v>28.066666666666663</v>
      </c>
      <c r="H69" s="41">
        <v>27.233333333333331</v>
      </c>
      <c r="I69" s="41">
        <v>26.716666666666661</v>
      </c>
      <c r="J69" s="41">
        <v>29.416666666666664</v>
      </c>
      <c r="K69" s="41">
        <v>29.933333333333337</v>
      </c>
      <c r="L69" s="41">
        <v>30.766666666666666</v>
      </c>
      <c r="M69" s="31">
        <v>29.1</v>
      </c>
      <c r="N69" s="31">
        <v>27.75</v>
      </c>
      <c r="O69" s="42">
        <v>116235000</v>
      </c>
      <c r="P69" s="43">
        <v>4.808277541083384E-2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979.3</v>
      </c>
      <c r="F70" s="40">
        <v>983.06666666666661</v>
      </c>
      <c r="G70" s="41">
        <v>967.28333333333319</v>
      </c>
      <c r="H70" s="41">
        <v>955.26666666666654</v>
      </c>
      <c r="I70" s="41">
        <v>939.48333333333312</v>
      </c>
      <c r="J70" s="41">
        <v>995.08333333333326</v>
      </c>
      <c r="K70" s="41">
        <v>1010.8666666666666</v>
      </c>
      <c r="L70" s="41">
        <v>1022.8833333333333</v>
      </c>
      <c r="M70" s="31">
        <v>998.85</v>
      </c>
      <c r="N70" s="31">
        <v>971.05</v>
      </c>
      <c r="O70" s="42">
        <v>4100000</v>
      </c>
      <c r="P70" s="43">
        <v>-9.90990990990991E-2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1608.7</v>
      </c>
      <c r="F71" s="40">
        <v>1614.2666666666667</v>
      </c>
      <c r="G71" s="41">
        <v>1590.7333333333333</v>
      </c>
      <c r="H71" s="41">
        <v>1572.7666666666667</v>
      </c>
      <c r="I71" s="41">
        <v>1549.2333333333333</v>
      </c>
      <c r="J71" s="41">
        <v>1632.2333333333333</v>
      </c>
      <c r="K71" s="41">
        <v>1655.7666666666667</v>
      </c>
      <c r="L71" s="41">
        <v>1673.7333333333333</v>
      </c>
      <c r="M71" s="31">
        <v>1637.8</v>
      </c>
      <c r="N71" s="31">
        <v>1596.3</v>
      </c>
      <c r="O71" s="42">
        <v>2520700</v>
      </c>
      <c r="P71" s="43">
        <v>4.5846817691477887E-2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387.7</v>
      </c>
      <c r="F72" s="40">
        <v>389.76666666666671</v>
      </c>
      <c r="G72" s="41">
        <v>382.03333333333342</v>
      </c>
      <c r="H72" s="41">
        <v>376.36666666666673</v>
      </c>
      <c r="I72" s="41">
        <v>368.63333333333344</v>
      </c>
      <c r="J72" s="41">
        <v>395.43333333333339</v>
      </c>
      <c r="K72" s="41">
        <v>403.16666666666663</v>
      </c>
      <c r="L72" s="41">
        <v>408.83333333333337</v>
      </c>
      <c r="M72" s="31">
        <v>397.5</v>
      </c>
      <c r="N72" s="31">
        <v>384.1</v>
      </c>
      <c r="O72" s="42">
        <v>11280900</v>
      </c>
      <c r="P72" s="43">
        <v>4.4189383070301291E-2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1531.8</v>
      </c>
      <c r="F73" s="40">
        <v>1532.1000000000001</v>
      </c>
      <c r="G73" s="41">
        <v>1516.2000000000003</v>
      </c>
      <c r="H73" s="41">
        <v>1500.6000000000001</v>
      </c>
      <c r="I73" s="41">
        <v>1484.7000000000003</v>
      </c>
      <c r="J73" s="41">
        <v>1547.7000000000003</v>
      </c>
      <c r="K73" s="41">
        <v>1563.6000000000004</v>
      </c>
      <c r="L73" s="41">
        <v>1579.2000000000003</v>
      </c>
      <c r="M73" s="31">
        <v>1548</v>
      </c>
      <c r="N73" s="31">
        <v>1516.5</v>
      </c>
      <c r="O73" s="42">
        <v>9953150</v>
      </c>
      <c r="P73" s="43">
        <v>-1.1417248537459897E-2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774.3</v>
      </c>
      <c r="F74" s="40">
        <v>772.58333333333337</v>
      </c>
      <c r="G74" s="41">
        <v>762.66666666666674</v>
      </c>
      <c r="H74" s="41">
        <v>751.03333333333342</v>
      </c>
      <c r="I74" s="41">
        <v>741.11666666666679</v>
      </c>
      <c r="J74" s="41">
        <v>784.2166666666667</v>
      </c>
      <c r="K74" s="41">
        <v>794.13333333333344</v>
      </c>
      <c r="L74" s="41">
        <v>805.76666666666665</v>
      </c>
      <c r="M74" s="31">
        <v>782.5</v>
      </c>
      <c r="N74" s="31">
        <v>760.95</v>
      </c>
      <c r="O74" s="42">
        <v>1620000</v>
      </c>
      <c r="P74" s="43">
        <v>0.11435941530524506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1221.5</v>
      </c>
      <c r="F75" s="40">
        <v>1227.1000000000001</v>
      </c>
      <c r="G75" s="41">
        <v>1212.2000000000003</v>
      </c>
      <c r="H75" s="41">
        <v>1202.9000000000001</v>
      </c>
      <c r="I75" s="41">
        <v>1188.0000000000002</v>
      </c>
      <c r="J75" s="41">
        <v>1236.4000000000003</v>
      </c>
      <c r="K75" s="41">
        <v>1251.3000000000004</v>
      </c>
      <c r="L75" s="41">
        <v>1260.6000000000004</v>
      </c>
      <c r="M75" s="31">
        <v>1242</v>
      </c>
      <c r="N75" s="31">
        <v>1217.8</v>
      </c>
      <c r="O75" s="42">
        <v>3672000</v>
      </c>
      <c r="P75" s="43">
        <v>1.6752042087775164E-2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1062.45</v>
      </c>
      <c r="F76" s="40">
        <v>1057.7166666666667</v>
      </c>
      <c r="G76" s="41">
        <v>1040.9833333333333</v>
      </c>
      <c r="H76" s="41">
        <v>1019.5166666666667</v>
      </c>
      <c r="I76" s="41">
        <v>1002.7833333333333</v>
      </c>
      <c r="J76" s="41">
        <v>1079.1833333333334</v>
      </c>
      <c r="K76" s="41">
        <v>1095.916666666667</v>
      </c>
      <c r="L76" s="41">
        <v>1117.3833333333334</v>
      </c>
      <c r="M76" s="31">
        <v>1074.45</v>
      </c>
      <c r="N76" s="31">
        <v>1036.25</v>
      </c>
      <c r="O76" s="42">
        <v>16284800</v>
      </c>
      <c r="P76" s="43">
        <v>3.262461716010475E-2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2662.65</v>
      </c>
      <c r="F77" s="40">
        <v>2665.7666666666669</v>
      </c>
      <c r="G77" s="41">
        <v>2646.8833333333337</v>
      </c>
      <c r="H77" s="41">
        <v>2631.1166666666668</v>
      </c>
      <c r="I77" s="41">
        <v>2612.2333333333336</v>
      </c>
      <c r="J77" s="41">
        <v>2681.5333333333338</v>
      </c>
      <c r="K77" s="41">
        <v>2700.416666666667</v>
      </c>
      <c r="L77" s="41">
        <v>2716.1833333333338</v>
      </c>
      <c r="M77" s="31">
        <v>2684.65</v>
      </c>
      <c r="N77" s="31">
        <v>2650</v>
      </c>
      <c r="O77" s="42">
        <v>12390600</v>
      </c>
      <c r="P77" s="43">
        <v>-1.5587758604252074E-2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2927.8</v>
      </c>
      <c r="F78" s="40">
        <v>2915.9</v>
      </c>
      <c r="G78" s="41">
        <v>2896.8500000000004</v>
      </c>
      <c r="H78" s="41">
        <v>2865.9</v>
      </c>
      <c r="I78" s="41">
        <v>2846.8500000000004</v>
      </c>
      <c r="J78" s="41">
        <v>2946.8500000000004</v>
      </c>
      <c r="K78" s="41">
        <v>2965.9000000000005</v>
      </c>
      <c r="L78" s="41">
        <v>2996.8500000000004</v>
      </c>
      <c r="M78" s="31">
        <v>2934.95</v>
      </c>
      <c r="N78" s="31">
        <v>2884.95</v>
      </c>
      <c r="O78" s="42">
        <v>933600</v>
      </c>
      <c r="P78" s="43">
        <v>1.5665796344647518E-2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1489.15</v>
      </c>
      <c r="F79" s="40">
        <v>1486.7</v>
      </c>
      <c r="G79" s="41">
        <v>1463.8500000000001</v>
      </c>
      <c r="H79" s="41">
        <v>1438.5500000000002</v>
      </c>
      <c r="I79" s="41">
        <v>1415.7000000000003</v>
      </c>
      <c r="J79" s="41">
        <v>1512</v>
      </c>
      <c r="K79" s="41">
        <v>1534.85</v>
      </c>
      <c r="L79" s="41">
        <v>1560.1499999999999</v>
      </c>
      <c r="M79" s="31">
        <v>1509.55</v>
      </c>
      <c r="N79" s="31">
        <v>1461.4</v>
      </c>
      <c r="O79" s="42">
        <v>27967500</v>
      </c>
      <c r="P79" s="43">
        <v>2.6733432944312078E-2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671.75</v>
      </c>
      <c r="F80" s="40">
        <v>671.16666666666663</v>
      </c>
      <c r="G80" s="41">
        <v>663.98333333333323</v>
      </c>
      <c r="H80" s="41">
        <v>656.21666666666658</v>
      </c>
      <c r="I80" s="41">
        <v>649.03333333333319</v>
      </c>
      <c r="J80" s="41">
        <v>678.93333333333328</v>
      </c>
      <c r="K80" s="41">
        <v>686.11666666666667</v>
      </c>
      <c r="L80" s="41">
        <v>693.88333333333333</v>
      </c>
      <c r="M80" s="31">
        <v>678.35</v>
      </c>
      <c r="N80" s="31">
        <v>663.4</v>
      </c>
      <c r="O80" s="42">
        <v>22049500</v>
      </c>
      <c r="P80" s="43">
        <v>2.3173906385585218E-2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2821.2</v>
      </c>
      <c r="F81" s="40">
        <v>2814.6</v>
      </c>
      <c r="G81" s="41">
        <v>2794.0499999999997</v>
      </c>
      <c r="H81" s="41">
        <v>2766.8999999999996</v>
      </c>
      <c r="I81" s="41">
        <v>2746.3499999999995</v>
      </c>
      <c r="J81" s="41">
        <v>2841.75</v>
      </c>
      <c r="K81" s="41">
        <v>2862.3</v>
      </c>
      <c r="L81" s="41">
        <v>2889.4500000000003</v>
      </c>
      <c r="M81" s="31">
        <v>2835.15</v>
      </c>
      <c r="N81" s="31">
        <v>2787.45</v>
      </c>
      <c r="O81" s="42">
        <v>4383900</v>
      </c>
      <c r="P81" s="43">
        <v>1.9677621938455098E-2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441.9</v>
      </c>
      <c r="F82" s="40">
        <v>438.76666666666671</v>
      </c>
      <c r="G82" s="41">
        <v>433.73333333333341</v>
      </c>
      <c r="H82" s="41">
        <v>425.56666666666672</v>
      </c>
      <c r="I82" s="41">
        <v>420.53333333333342</v>
      </c>
      <c r="J82" s="41">
        <v>446.93333333333339</v>
      </c>
      <c r="K82" s="41">
        <v>451.9666666666667</v>
      </c>
      <c r="L82" s="41">
        <v>460.13333333333338</v>
      </c>
      <c r="M82" s="31">
        <v>443.8</v>
      </c>
      <c r="N82" s="31">
        <v>430.6</v>
      </c>
      <c r="O82" s="42">
        <v>36403800</v>
      </c>
      <c r="P82" s="43">
        <v>1.3042957999282038E-2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266.14999999999998</v>
      </c>
      <c r="F83" s="40">
        <v>266.75</v>
      </c>
      <c r="G83" s="41">
        <v>261.95</v>
      </c>
      <c r="H83" s="41">
        <v>257.75</v>
      </c>
      <c r="I83" s="41">
        <v>252.95</v>
      </c>
      <c r="J83" s="41">
        <v>270.95</v>
      </c>
      <c r="K83" s="41">
        <v>275.74999999999994</v>
      </c>
      <c r="L83" s="41">
        <v>279.95</v>
      </c>
      <c r="M83" s="31">
        <v>271.55</v>
      </c>
      <c r="N83" s="31">
        <v>262.55</v>
      </c>
      <c r="O83" s="42">
        <v>19089000</v>
      </c>
      <c r="P83" s="43">
        <v>4.1390484607453232E-2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2366.1</v>
      </c>
      <c r="F84" s="40">
        <v>2373.0833333333335</v>
      </c>
      <c r="G84" s="41">
        <v>2357.0166666666669</v>
      </c>
      <c r="H84" s="41">
        <v>2347.9333333333334</v>
      </c>
      <c r="I84" s="41">
        <v>2331.8666666666668</v>
      </c>
      <c r="J84" s="41">
        <v>2382.166666666667</v>
      </c>
      <c r="K84" s="41">
        <v>2398.2333333333336</v>
      </c>
      <c r="L84" s="41">
        <v>2407.3166666666671</v>
      </c>
      <c r="M84" s="31">
        <v>2389.15</v>
      </c>
      <c r="N84" s="31">
        <v>2364</v>
      </c>
      <c r="O84" s="42">
        <v>6814500</v>
      </c>
      <c r="P84" s="43">
        <v>1.3971966788679582E-2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271</v>
      </c>
      <c r="F85" s="40">
        <v>267.11666666666667</v>
      </c>
      <c r="G85" s="41">
        <v>260.23333333333335</v>
      </c>
      <c r="H85" s="41">
        <v>249.4666666666667</v>
      </c>
      <c r="I85" s="41">
        <v>242.58333333333337</v>
      </c>
      <c r="J85" s="41">
        <v>277.88333333333333</v>
      </c>
      <c r="K85" s="41">
        <v>284.76666666666665</v>
      </c>
      <c r="L85" s="41">
        <v>295.5333333333333</v>
      </c>
      <c r="M85" s="31">
        <v>274</v>
      </c>
      <c r="N85" s="31">
        <v>256.35000000000002</v>
      </c>
      <c r="O85" s="42">
        <v>39072400</v>
      </c>
      <c r="P85" s="43">
        <v>-5.8067409012779313E-2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704.9</v>
      </c>
      <c r="F86" s="40">
        <v>707.88333333333333</v>
      </c>
      <c r="G86" s="41">
        <v>699.11666666666667</v>
      </c>
      <c r="H86" s="41">
        <v>693.33333333333337</v>
      </c>
      <c r="I86" s="41">
        <v>684.56666666666672</v>
      </c>
      <c r="J86" s="41">
        <v>713.66666666666663</v>
      </c>
      <c r="K86" s="41">
        <v>722.43333333333328</v>
      </c>
      <c r="L86" s="41">
        <v>728.21666666666658</v>
      </c>
      <c r="M86" s="31">
        <v>716.65</v>
      </c>
      <c r="N86" s="31">
        <v>702.1</v>
      </c>
      <c r="O86" s="42">
        <v>71090250</v>
      </c>
      <c r="P86" s="43">
        <v>2.6586978535829874E-2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1452.65</v>
      </c>
      <c r="F87" s="40">
        <v>1454.4333333333334</v>
      </c>
      <c r="G87" s="41">
        <v>1441.4166666666667</v>
      </c>
      <c r="H87" s="41">
        <v>1430.1833333333334</v>
      </c>
      <c r="I87" s="41">
        <v>1417.1666666666667</v>
      </c>
      <c r="J87" s="41">
        <v>1465.6666666666667</v>
      </c>
      <c r="K87" s="41">
        <v>1478.6833333333332</v>
      </c>
      <c r="L87" s="41">
        <v>1489.9166666666667</v>
      </c>
      <c r="M87" s="31">
        <v>1467.45</v>
      </c>
      <c r="N87" s="31">
        <v>1443.2</v>
      </c>
      <c r="O87" s="42">
        <v>1825800</v>
      </c>
      <c r="P87" s="43">
        <v>7.5882794891059355E-2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651</v>
      </c>
      <c r="F88" s="40">
        <v>657.93333333333328</v>
      </c>
      <c r="G88" s="41">
        <v>642.31666666666661</v>
      </c>
      <c r="H88" s="41">
        <v>633.63333333333333</v>
      </c>
      <c r="I88" s="41">
        <v>618.01666666666665</v>
      </c>
      <c r="J88" s="41">
        <v>666.61666666666656</v>
      </c>
      <c r="K88" s="41">
        <v>682.23333333333312</v>
      </c>
      <c r="L88" s="41">
        <v>690.91666666666652</v>
      </c>
      <c r="M88" s="31">
        <v>673.55</v>
      </c>
      <c r="N88" s="31">
        <v>649.25</v>
      </c>
      <c r="O88" s="42">
        <v>5998500</v>
      </c>
      <c r="P88" s="43">
        <v>2.3285568065506652E-2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</v>
      </c>
      <c r="F89" s="40">
        <v>5.55</v>
      </c>
      <c r="G89" s="41">
        <v>5</v>
      </c>
      <c r="H89" s="41">
        <v>4</v>
      </c>
      <c r="I89" s="41">
        <v>3.45</v>
      </c>
      <c r="J89" s="41">
        <v>6.55</v>
      </c>
      <c r="K89" s="41">
        <v>7.0999999999999988</v>
      </c>
      <c r="L89" s="41">
        <v>8.1</v>
      </c>
      <c r="M89" s="31">
        <v>6.1</v>
      </c>
      <c r="N89" s="31">
        <v>4.55</v>
      </c>
      <c r="O89" s="42">
        <v>480130000</v>
      </c>
      <c r="P89" s="43">
        <v>-6.7690634769607183E-2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48.05</v>
      </c>
      <c r="F90" s="40">
        <v>47.583333333333336</v>
      </c>
      <c r="G90" s="41">
        <v>46.466666666666669</v>
      </c>
      <c r="H90" s="41">
        <v>44.883333333333333</v>
      </c>
      <c r="I90" s="41">
        <v>43.766666666666666</v>
      </c>
      <c r="J90" s="41">
        <v>49.166666666666671</v>
      </c>
      <c r="K90" s="41">
        <v>50.283333333333331</v>
      </c>
      <c r="L90" s="41">
        <v>51.866666666666674</v>
      </c>
      <c r="M90" s="31">
        <v>48.7</v>
      </c>
      <c r="N90" s="31">
        <v>46</v>
      </c>
      <c r="O90" s="42">
        <v>214738000</v>
      </c>
      <c r="P90" s="43">
        <v>8.4592869823904807E-2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541.45000000000005</v>
      </c>
      <c r="F91" s="40">
        <v>543.93333333333328</v>
      </c>
      <c r="G91" s="41">
        <v>537.96666666666658</v>
      </c>
      <c r="H91" s="41">
        <v>534.48333333333335</v>
      </c>
      <c r="I91" s="41">
        <v>528.51666666666665</v>
      </c>
      <c r="J91" s="41">
        <v>547.41666666666652</v>
      </c>
      <c r="K91" s="41">
        <v>553.38333333333321</v>
      </c>
      <c r="L91" s="41">
        <v>556.86666666666645</v>
      </c>
      <c r="M91" s="31">
        <v>549.9</v>
      </c>
      <c r="N91" s="31">
        <v>540.45000000000005</v>
      </c>
      <c r="O91" s="42">
        <v>9469625</v>
      </c>
      <c r="P91" s="43">
        <v>2.8831789662384224E-2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145.1</v>
      </c>
      <c r="F92" s="40">
        <v>144.79999999999998</v>
      </c>
      <c r="G92" s="41">
        <v>143.39999999999998</v>
      </c>
      <c r="H92" s="41">
        <v>141.69999999999999</v>
      </c>
      <c r="I92" s="41">
        <v>140.29999999999998</v>
      </c>
      <c r="J92" s="41">
        <v>146.49999999999997</v>
      </c>
      <c r="K92" s="41">
        <v>147.9</v>
      </c>
      <c r="L92" s="41">
        <v>149.59999999999997</v>
      </c>
      <c r="M92" s="31">
        <v>146.19999999999999</v>
      </c>
      <c r="N92" s="31">
        <v>143.1</v>
      </c>
      <c r="O92" s="42">
        <v>7983300</v>
      </c>
      <c r="P92" s="43">
        <v>6.8863748155435318E-3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1654.05</v>
      </c>
      <c r="F93" s="40">
        <v>1655.95</v>
      </c>
      <c r="G93" s="41">
        <v>1643.2</v>
      </c>
      <c r="H93" s="41">
        <v>1632.35</v>
      </c>
      <c r="I93" s="41">
        <v>1619.6</v>
      </c>
      <c r="J93" s="41">
        <v>1666.8000000000002</v>
      </c>
      <c r="K93" s="41">
        <v>1679.5500000000002</v>
      </c>
      <c r="L93" s="41">
        <v>1690.4000000000003</v>
      </c>
      <c r="M93" s="31">
        <v>1668.7</v>
      </c>
      <c r="N93" s="31">
        <v>1645.1</v>
      </c>
      <c r="O93" s="42">
        <v>2788000</v>
      </c>
      <c r="P93" s="43">
        <v>8.6830680173661367E-3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995.05</v>
      </c>
      <c r="F94" s="40">
        <v>996.5</v>
      </c>
      <c r="G94" s="41">
        <v>980</v>
      </c>
      <c r="H94" s="41">
        <v>964.95</v>
      </c>
      <c r="I94" s="41">
        <v>948.45</v>
      </c>
      <c r="J94" s="41">
        <v>1011.55</v>
      </c>
      <c r="K94" s="41">
        <v>1028.05</v>
      </c>
      <c r="L94" s="41">
        <v>1043.0999999999999</v>
      </c>
      <c r="M94" s="31">
        <v>1013</v>
      </c>
      <c r="N94" s="31">
        <v>981.45</v>
      </c>
      <c r="O94" s="42">
        <v>15157800</v>
      </c>
      <c r="P94" s="43">
        <v>1.4639436110609073E-2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215.6</v>
      </c>
      <c r="F95" s="40">
        <v>209.18333333333331</v>
      </c>
      <c r="G95" s="41">
        <v>201.16666666666663</v>
      </c>
      <c r="H95" s="41">
        <v>186.73333333333332</v>
      </c>
      <c r="I95" s="41">
        <v>178.71666666666664</v>
      </c>
      <c r="J95" s="41">
        <v>223.61666666666662</v>
      </c>
      <c r="K95" s="41">
        <v>231.63333333333333</v>
      </c>
      <c r="L95" s="41">
        <v>246.06666666666661</v>
      </c>
      <c r="M95" s="31">
        <v>217.2</v>
      </c>
      <c r="N95" s="31">
        <v>194.75</v>
      </c>
      <c r="O95" s="42">
        <v>16528400</v>
      </c>
      <c r="P95" s="43">
        <v>-7.4474756977108814E-2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1655.35</v>
      </c>
      <c r="F96" s="40">
        <v>1658.8666666666668</v>
      </c>
      <c r="G96" s="41">
        <v>1646.7333333333336</v>
      </c>
      <c r="H96" s="41">
        <v>1638.1166666666668</v>
      </c>
      <c r="I96" s="41">
        <v>1625.9833333333336</v>
      </c>
      <c r="J96" s="41">
        <v>1667.4833333333336</v>
      </c>
      <c r="K96" s="41">
        <v>1679.6166666666668</v>
      </c>
      <c r="L96" s="41">
        <v>1688.2333333333336</v>
      </c>
      <c r="M96" s="31">
        <v>1671</v>
      </c>
      <c r="N96" s="31">
        <v>1650.25</v>
      </c>
      <c r="O96" s="42">
        <v>27390000</v>
      </c>
      <c r="P96" s="43">
        <v>1.8450349151105459E-2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104.1</v>
      </c>
      <c r="F97" s="40">
        <v>103.78333333333335</v>
      </c>
      <c r="G97" s="41">
        <v>102.91666666666669</v>
      </c>
      <c r="H97" s="41">
        <v>101.73333333333333</v>
      </c>
      <c r="I97" s="41">
        <v>100.86666666666667</v>
      </c>
      <c r="J97" s="41">
        <v>104.9666666666667</v>
      </c>
      <c r="K97" s="41">
        <v>105.83333333333334</v>
      </c>
      <c r="L97" s="41">
        <v>107.01666666666671</v>
      </c>
      <c r="M97" s="31">
        <v>104.65</v>
      </c>
      <c r="N97" s="31">
        <v>102.6</v>
      </c>
      <c r="O97" s="42">
        <v>62536500</v>
      </c>
      <c r="P97" s="43">
        <v>-1.1608793918224778E-2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2483.15</v>
      </c>
      <c r="F98" s="40">
        <v>2495.3333333333335</v>
      </c>
      <c r="G98" s="41">
        <v>2463.7166666666672</v>
      </c>
      <c r="H98" s="41">
        <v>2444.2833333333338</v>
      </c>
      <c r="I98" s="41">
        <v>2412.6666666666674</v>
      </c>
      <c r="J98" s="41">
        <v>2514.7666666666669</v>
      </c>
      <c r="K98" s="41">
        <v>2546.3833333333328</v>
      </c>
      <c r="L98" s="41">
        <v>2565.8166666666666</v>
      </c>
      <c r="M98" s="31">
        <v>2526.9499999999998</v>
      </c>
      <c r="N98" s="31">
        <v>2475.9</v>
      </c>
      <c r="O98" s="42">
        <v>1855750</v>
      </c>
      <c r="P98" s="43">
        <v>7.0491188601424823E-2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216.1</v>
      </c>
      <c r="F99" s="40">
        <v>213.65</v>
      </c>
      <c r="G99" s="41">
        <v>209.70000000000002</v>
      </c>
      <c r="H99" s="41">
        <v>203.3</v>
      </c>
      <c r="I99" s="41">
        <v>199.35000000000002</v>
      </c>
      <c r="J99" s="41">
        <v>220.05</v>
      </c>
      <c r="K99" s="41">
        <v>224</v>
      </c>
      <c r="L99" s="41">
        <v>230.4</v>
      </c>
      <c r="M99" s="31">
        <v>217.6</v>
      </c>
      <c r="N99" s="31">
        <v>207.25</v>
      </c>
      <c r="O99" s="42">
        <v>160131200</v>
      </c>
      <c r="P99" s="43">
        <v>3.6603554708538759E-2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425.6</v>
      </c>
      <c r="F100" s="40">
        <v>421.2833333333333</v>
      </c>
      <c r="G100" s="41">
        <v>414.81666666666661</v>
      </c>
      <c r="H100" s="41">
        <v>404.0333333333333</v>
      </c>
      <c r="I100" s="41">
        <v>397.56666666666661</v>
      </c>
      <c r="J100" s="41">
        <v>432.06666666666661</v>
      </c>
      <c r="K100" s="41">
        <v>438.5333333333333</v>
      </c>
      <c r="L100" s="41">
        <v>449.31666666666661</v>
      </c>
      <c r="M100" s="31">
        <v>427.75</v>
      </c>
      <c r="N100" s="31">
        <v>410.5</v>
      </c>
      <c r="O100" s="42">
        <v>38187500</v>
      </c>
      <c r="P100" s="43">
        <v>-1.7368928916050175E-2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766.3</v>
      </c>
      <c r="F101" s="40">
        <v>758.86666666666667</v>
      </c>
      <c r="G101" s="41">
        <v>749.23333333333335</v>
      </c>
      <c r="H101" s="41">
        <v>732.16666666666663</v>
      </c>
      <c r="I101" s="41">
        <v>722.5333333333333</v>
      </c>
      <c r="J101" s="41">
        <v>775.93333333333339</v>
      </c>
      <c r="K101" s="41">
        <v>785.56666666666683</v>
      </c>
      <c r="L101" s="41">
        <v>802.63333333333344</v>
      </c>
      <c r="M101" s="31">
        <v>768.5</v>
      </c>
      <c r="N101" s="31">
        <v>741.8</v>
      </c>
      <c r="O101" s="42">
        <v>44070750</v>
      </c>
      <c r="P101" s="43">
        <v>1.1965652996063114E-2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3701.4</v>
      </c>
      <c r="F102" s="40">
        <v>3719.8666666666668</v>
      </c>
      <c r="G102" s="41">
        <v>3676.1333333333337</v>
      </c>
      <c r="H102" s="41">
        <v>3650.8666666666668</v>
      </c>
      <c r="I102" s="41">
        <v>3607.1333333333337</v>
      </c>
      <c r="J102" s="41">
        <v>3745.1333333333337</v>
      </c>
      <c r="K102" s="41">
        <v>3788.8666666666672</v>
      </c>
      <c r="L102" s="41">
        <v>3814.1333333333337</v>
      </c>
      <c r="M102" s="31">
        <v>3763.6</v>
      </c>
      <c r="N102" s="31">
        <v>3694.6</v>
      </c>
      <c r="O102" s="42">
        <v>1584000</v>
      </c>
      <c r="P102" s="43">
        <v>9.7211155378486049E-3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1771.4</v>
      </c>
      <c r="F103" s="40">
        <v>1771.9166666666667</v>
      </c>
      <c r="G103" s="41">
        <v>1751.8333333333335</v>
      </c>
      <c r="H103" s="41">
        <v>1732.2666666666667</v>
      </c>
      <c r="I103" s="41">
        <v>1712.1833333333334</v>
      </c>
      <c r="J103" s="41">
        <v>1791.4833333333336</v>
      </c>
      <c r="K103" s="41">
        <v>1811.5666666666671</v>
      </c>
      <c r="L103" s="41">
        <v>1831.1333333333337</v>
      </c>
      <c r="M103" s="31">
        <v>1792</v>
      </c>
      <c r="N103" s="31">
        <v>1752.35</v>
      </c>
      <c r="O103" s="42">
        <v>14395200</v>
      </c>
      <c r="P103" s="43">
        <v>-3.7470913905159269E-2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88.55</v>
      </c>
      <c r="F104" s="40">
        <v>88.566666666666663</v>
      </c>
      <c r="G104" s="41">
        <v>87.73333333333332</v>
      </c>
      <c r="H104" s="41">
        <v>86.916666666666657</v>
      </c>
      <c r="I104" s="41">
        <v>86.083333333333314</v>
      </c>
      <c r="J104" s="41">
        <v>89.383333333333326</v>
      </c>
      <c r="K104" s="41">
        <v>90.216666666666669</v>
      </c>
      <c r="L104" s="41">
        <v>91.033333333333331</v>
      </c>
      <c r="M104" s="31">
        <v>89.4</v>
      </c>
      <c r="N104" s="31">
        <v>87.75</v>
      </c>
      <c r="O104" s="42">
        <v>69071760</v>
      </c>
      <c r="P104" s="43">
        <v>2.0569620253164556E-2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3932.25</v>
      </c>
      <c r="F105" s="40">
        <v>3923.6833333333329</v>
      </c>
      <c r="G105" s="41">
        <v>3859.1666666666661</v>
      </c>
      <c r="H105" s="41">
        <v>3786.083333333333</v>
      </c>
      <c r="I105" s="41">
        <v>3721.5666666666662</v>
      </c>
      <c r="J105" s="41">
        <v>3996.766666666666</v>
      </c>
      <c r="K105" s="41">
        <v>4061.2833333333333</v>
      </c>
      <c r="L105" s="41">
        <v>4134.3666666666659</v>
      </c>
      <c r="M105" s="31">
        <v>3988.2</v>
      </c>
      <c r="N105" s="31">
        <v>3850.6</v>
      </c>
      <c r="O105" s="42">
        <v>555000</v>
      </c>
      <c r="P105" s="43">
        <v>8.7169441723800201E-2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410</v>
      </c>
      <c r="F106" s="40">
        <v>409.73333333333335</v>
      </c>
      <c r="G106" s="41">
        <v>405.06666666666672</v>
      </c>
      <c r="H106" s="41">
        <v>400.13333333333338</v>
      </c>
      <c r="I106" s="41">
        <v>395.46666666666675</v>
      </c>
      <c r="J106" s="41">
        <v>414.66666666666669</v>
      </c>
      <c r="K106" s="41">
        <v>419.33333333333331</v>
      </c>
      <c r="L106" s="41">
        <v>424.26666666666665</v>
      </c>
      <c r="M106" s="31">
        <v>414.4</v>
      </c>
      <c r="N106" s="31">
        <v>404.8</v>
      </c>
      <c r="O106" s="42">
        <v>22716000</v>
      </c>
      <c r="P106" s="43">
        <v>2.7594318284628609E-2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1628.65</v>
      </c>
      <c r="F107" s="40">
        <v>1624</v>
      </c>
      <c r="G107" s="41">
        <v>1614.05</v>
      </c>
      <c r="H107" s="41">
        <v>1599.45</v>
      </c>
      <c r="I107" s="41">
        <v>1589.5</v>
      </c>
      <c r="J107" s="41">
        <v>1638.6</v>
      </c>
      <c r="K107" s="41">
        <v>1648.5499999999997</v>
      </c>
      <c r="L107" s="41">
        <v>1663.1499999999999</v>
      </c>
      <c r="M107" s="31">
        <v>1633.95</v>
      </c>
      <c r="N107" s="31">
        <v>1609.4</v>
      </c>
      <c r="O107" s="42">
        <v>12486700</v>
      </c>
      <c r="P107" s="43">
        <v>-1.0580063480380882E-3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4717.7</v>
      </c>
      <c r="F108" s="40">
        <v>4754.5166666666664</v>
      </c>
      <c r="G108" s="41">
        <v>4633.4333333333325</v>
      </c>
      <c r="H108" s="41">
        <v>4549.1666666666661</v>
      </c>
      <c r="I108" s="41">
        <v>4428.0833333333321</v>
      </c>
      <c r="J108" s="41">
        <v>4838.7833333333328</v>
      </c>
      <c r="K108" s="41">
        <v>4959.8666666666668</v>
      </c>
      <c r="L108" s="41">
        <v>5044.1333333333332</v>
      </c>
      <c r="M108" s="31">
        <v>4875.6000000000004</v>
      </c>
      <c r="N108" s="31">
        <v>4670.25</v>
      </c>
      <c r="O108" s="42">
        <v>708150</v>
      </c>
      <c r="P108" s="43">
        <v>2.3633998265394623E-2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3690.7</v>
      </c>
      <c r="F109" s="40">
        <v>3696.0833333333335</v>
      </c>
      <c r="G109" s="41">
        <v>3608.166666666667</v>
      </c>
      <c r="H109" s="41">
        <v>3525.6333333333337</v>
      </c>
      <c r="I109" s="41">
        <v>3437.7166666666672</v>
      </c>
      <c r="J109" s="41">
        <v>3778.6166666666668</v>
      </c>
      <c r="K109" s="41">
        <v>3866.5333333333338</v>
      </c>
      <c r="L109" s="41">
        <v>3949.0666666666666</v>
      </c>
      <c r="M109" s="31">
        <v>3784</v>
      </c>
      <c r="N109" s="31">
        <v>3613.55</v>
      </c>
      <c r="O109" s="42">
        <v>446600</v>
      </c>
      <c r="P109" s="43">
        <v>2.6942074539739562E-3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1150.25</v>
      </c>
      <c r="F110" s="40">
        <v>1149.9666666666667</v>
      </c>
      <c r="G110" s="41">
        <v>1140.3833333333334</v>
      </c>
      <c r="H110" s="41">
        <v>1130.5166666666667</v>
      </c>
      <c r="I110" s="41">
        <v>1120.9333333333334</v>
      </c>
      <c r="J110" s="41">
        <v>1159.8333333333335</v>
      </c>
      <c r="K110" s="41">
        <v>1169.4166666666665</v>
      </c>
      <c r="L110" s="41">
        <v>1179.2833333333335</v>
      </c>
      <c r="M110" s="31">
        <v>1159.55</v>
      </c>
      <c r="N110" s="31">
        <v>1140.0999999999999</v>
      </c>
      <c r="O110" s="42">
        <v>5864150</v>
      </c>
      <c r="P110" s="43">
        <v>8.3308973984215148E-3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762.45</v>
      </c>
      <c r="F111" s="40">
        <v>762.61666666666679</v>
      </c>
      <c r="G111" s="41">
        <v>757.53333333333353</v>
      </c>
      <c r="H111" s="41">
        <v>752.61666666666679</v>
      </c>
      <c r="I111" s="41">
        <v>747.53333333333353</v>
      </c>
      <c r="J111" s="41">
        <v>767.53333333333353</v>
      </c>
      <c r="K111" s="41">
        <v>772.61666666666679</v>
      </c>
      <c r="L111" s="41">
        <v>777.53333333333353</v>
      </c>
      <c r="M111" s="31">
        <v>767.7</v>
      </c>
      <c r="N111" s="31">
        <v>757.7</v>
      </c>
      <c r="O111" s="42">
        <v>10885700</v>
      </c>
      <c r="P111" s="43">
        <v>3.2465807993626347E-2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156.69999999999999</v>
      </c>
      <c r="F112" s="40">
        <v>155.25</v>
      </c>
      <c r="G112" s="41">
        <v>153.30000000000001</v>
      </c>
      <c r="H112" s="41">
        <v>149.9</v>
      </c>
      <c r="I112" s="41">
        <v>147.95000000000002</v>
      </c>
      <c r="J112" s="41">
        <v>158.65</v>
      </c>
      <c r="K112" s="41">
        <v>160.6</v>
      </c>
      <c r="L112" s="41">
        <v>164</v>
      </c>
      <c r="M112" s="31">
        <v>157.19999999999999</v>
      </c>
      <c r="N112" s="31">
        <v>151.85</v>
      </c>
      <c r="O112" s="42">
        <v>41968000</v>
      </c>
      <c r="P112" s="43">
        <v>-5.3154047468640012E-2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212.65</v>
      </c>
      <c r="F113" s="40">
        <v>212.03333333333333</v>
      </c>
      <c r="G113" s="41">
        <v>210.41666666666666</v>
      </c>
      <c r="H113" s="41">
        <v>208.18333333333334</v>
      </c>
      <c r="I113" s="41">
        <v>206.56666666666666</v>
      </c>
      <c r="J113" s="41">
        <v>214.26666666666665</v>
      </c>
      <c r="K113" s="41">
        <v>215.88333333333333</v>
      </c>
      <c r="L113" s="41">
        <v>218.11666666666665</v>
      </c>
      <c r="M113" s="31">
        <v>213.65</v>
      </c>
      <c r="N113" s="31">
        <v>209.8</v>
      </c>
      <c r="O113" s="42">
        <v>17658000</v>
      </c>
      <c r="P113" s="43">
        <v>5.8099794941900203E-3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534.15</v>
      </c>
      <c r="F114" s="40">
        <v>535.13333333333333</v>
      </c>
      <c r="G114" s="41">
        <v>530.51666666666665</v>
      </c>
      <c r="H114" s="41">
        <v>526.88333333333333</v>
      </c>
      <c r="I114" s="41">
        <v>522.26666666666665</v>
      </c>
      <c r="J114" s="41">
        <v>538.76666666666665</v>
      </c>
      <c r="K114" s="41">
        <v>543.38333333333321</v>
      </c>
      <c r="L114" s="41">
        <v>547.01666666666665</v>
      </c>
      <c r="M114" s="31">
        <v>539.75</v>
      </c>
      <c r="N114" s="31">
        <v>531.5</v>
      </c>
      <c r="O114" s="42">
        <v>7372000</v>
      </c>
      <c r="P114" s="43">
        <v>-2.3058574078982243E-2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7048.5</v>
      </c>
      <c r="F115" s="40">
        <v>7055.55</v>
      </c>
      <c r="G115" s="41">
        <v>7021.1</v>
      </c>
      <c r="H115" s="41">
        <v>6993.7</v>
      </c>
      <c r="I115" s="41">
        <v>6959.25</v>
      </c>
      <c r="J115" s="41">
        <v>7082.9500000000007</v>
      </c>
      <c r="K115" s="41">
        <v>7117.4</v>
      </c>
      <c r="L115" s="41">
        <v>7144.8000000000011</v>
      </c>
      <c r="M115" s="31">
        <v>7090</v>
      </c>
      <c r="N115" s="31">
        <v>7028.15</v>
      </c>
      <c r="O115" s="42">
        <v>2619000</v>
      </c>
      <c r="P115" s="43">
        <v>2.2208344717224153E-2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648.95000000000005</v>
      </c>
      <c r="F116" s="40">
        <v>646.26666666666677</v>
      </c>
      <c r="G116" s="41">
        <v>640.78333333333353</v>
      </c>
      <c r="H116" s="41">
        <v>632.61666666666679</v>
      </c>
      <c r="I116" s="41">
        <v>627.13333333333355</v>
      </c>
      <c r="J116" s="41">
        <v>654.43333333333351</v>
      </c>
      <c r="K116" s="41">
        <v>659.91666666666686</v>
      </c>
      <c r="L116" s="41">
        <v>668.08333333333348</v>
      </c>
      <c r="M116" s="31">
        <v>651.75</v>
      </c>
      <c r="N116" s="31">
        <v>638.1</v>
      </c>
      <c r="O116" s="42">
        <v>13203750</v>
      </c>
      <c r="P116" s="43">
        <v>-1.984126984126984E-3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3020.6</v>
      </c>
      <c r="F117" s="40">
        <v>3019.1833333333329</v>
      </c>
      <c r="G117" s="41">
        <v>2978.3666666666659</v>
      </c>
      <c r="H117" s="41">
        <v>2936.1333333333328</v>
      </c>
      <c r="I117" s="41">
        <v>2895.3166666666657</v>
      </c>
      <c r="J117" s="41">
        <v>3061.4166666666661</v>
      </c>
      <c r="K117" s="41">
        <v>3102.2333333333327</v>
      </c>
      <c r="L117" s="41">
        <v>3144.4666666666662</v>
      </c>
      <c r="M117" s="31">
        <v>3060</v>
      </c>
      <c r="N117" s="31">
        <v>2976.95</v>
      </c>
      <c r="O117" s="42">
        <v>416000</v>
      </c>
      <c r="P117" s="43">
        <v>9.9947117927022738E-2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1086.6500000000001</v>
      </c>
      <c r="F118" s="40">
        <v>1092.9000000000001</v>
      </c>
      <c r="G118" s="41">
        <v>1072.1500000000001</v>
      </c>
      <c r="H118" s="41">
        <v>1057.6500000000001</v>
      </c>
      <c r="I118" s="41">
        <v>1036.9000000000001</v>
      </c>
      <c r="J118" s="41">
        <v>1107.4000000000001</v>
      </c>
      <c r="K118" s="41">
        <v>1128.1500000000001</v>
      </c>
      <c r="L118" s="41">
        <v>1142.6500000000001</v>
      </c>
      <c r="M118" s="31">
        <v>1113.6500000000001</v>
      </c>
      <c r="N118" s="31">
        <v>1078.4000000000001</v>
      </c>
      <c r="O118" s="42">
        <v>2893800</v>
      </c>
      <c r="P118" s="43">
        <v>3.1271716469770672E-2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1177.0999999999999</v>
      </c>
      <c r="F119" s="40">
        <v>1179.2833333333333</v>
      </c>
      <c r="G119" s="41">
        <v>1165.8166666666666</v>
      </c>
      <c r="H119" s="41">
        <v>1154.5333333333333</v>
      </c>
      <c r="I119" s="41">
        <v>1141.0666666666666</v>
      </c>
      <c r="J119" s="41">
        <v>1190.5666666666666</v>
      </c>
      <c r="K119" s="41">
        <v>1204.0333333333333</v>
      </c>
      <c r="L119" s="41">
        <v>1215.3166666666666</v>
      </c>
      <c r="M119" s="31">
        <v>1192.75</v>
      </c>
      <c r="N119" s="31">
        <v>1168</v>
      </c>
      <c r="O119" s="42">
        <v>2009400</v>
      </c>
      <c r="P119" s="43">
        <v>-1.2385726924211147E-2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2846.05</v>
      </c>
      <c r="F120" s="40">
        <v>2866.8833333333337</v>
      </c>
      <c r="G120" s="41">
        <v>2812.1166666666672</v>
      </c>
      <c r="H120" s="41">
        <v>2778.1833333333334</v>
      </c>
      <c r="I120" s="41">
        <v>2723.416666666667</v>
      </c>
      <c r="J120" s="41">
        <v>2900.8166666666675</v>
      </c>
      <c r="K120" s="41">
        <v>2955.5833333333339</v>
      </c>
      <c r="L120" s="41">
        <v>2989.5166666666678</v>
      </c>
      <c r="M120" s="31">
        <v>2921.65</v>
      </c>
      <c r="N120" s="31">
        <v>2832.95</v>
      </c>
      <c r="O120" s="42">
        <v>2102400</v>
      </c>
      <c r="P120" s="43">
        <v>2.516091281451141E-2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237.1</v>
      </c>
      <c r="F121" s="40">
        <v>236.68333333333331</v>
      </c>
      <c r="G121" s="41">
        <v>234.41666666666663</v>
      </c>
      <c r="H121" s="41">
        <v>231.73333333333332</v>
      </c>
      <c r="I121" s="41">
        <v>229.46666666666664</v>
      </c>
      <c r="J121" s="41">
        <v>239.36666666666662</v>
      </c>
      <c r="K121" s="41">
        <v>241.63333333333333</v>
      </c>
      <c r="L121" s="41">
        <v>244.31666666666661</v>
      </c>
      <c r="M121" s="31">
        <v>238.95</v>
      </c>
      <c r="N121" s="31">
        <v>234</v>
      </c>
      <c r="O121" s="42">
        <v>31451000</v>
      </c>
      <c r="P121" s="43">
        <v>8.4165637975535858E-3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2670.25</v>
      </c>
      <c r="F122" s="40">
        <v>2689.7333333333336</v>
      </c>
      <c r="G122" s="41">
        <v>2630.666666666667</v>
      </c>
      <c r="H122" s="41">
        <v>2591.0833333333335</v>
      </c>
      <c r="I122" s="41">
        <v>2532.0166666666669</v>
      </c>
      <c r="J122" s="41">
        <v>2729.3166666666671</v>
      </c>
      <c r="K122" s="41">
        <v>2788.3833333333337</v>
      </c>
      <c r="L122" s="41">
        <v>2827.9666666666672</v>
      </c>
      <c r="M122" s="31">
        <v>2748.8</v>
      </c>
      <c r="N122" s="31">
        <v>2650.15</v>
      </c>
      <c r="O122" s="42">
        <v>858650</v>
      </c>
      <c r="P122" s="43">
        <v>6.2751407884151247E-2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80009.850000000006</v>
      </c>
      <c r="F123" s="40">
        <v>80254.333333333328</v>
      </c>
      <c r="G123" s="41">
        <v>79655.516666666663</v>
      </c>
      <c r="H123" s="41">
        <v>79301.183333333334</v>
      </c>
      <c r="I123" s="41">
        <v>78702.366666666669</v>
      </c>
      <c r="J123" s="41">
        <v>80608.666666666657</v>
      </c>
      <c r="K123" s="41">
        <v>81207.483333333337</v>
      </c>
      <c r="L123" s="41">
        <v>81561.816666666651</v>
      </c>
      <c r="M123" s="31">
        <v>80853.149999999994</v>
      </c>
      <c r="N123" s="31">
        <v>79900</v>
      </c>
      <c r="O123" s="42">
        <v>41500</v>
      </c>
      <c r="P123" s="43">
        <v>3.7240689827543111E-2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1587.85</v>
      </c>
      <c r="F124" s="40">
        <v>1588.3333333333333</v>
      </c>
      <c r="G124" s="41">
        <v>1577.6666666666665</v>
      </c>
      <c r="H124" s="41">
        <v>1567.4833333333333</v>
      </c>
      <c r="I124" s="41">
        <v>1556.8166666666666</v>
      </c>
      <c r="J124" s="41">
        <v>1598.5166666666664</v>
      </c>
      <c r="K124" s="41">
        <v>1609.1833333333329</v>
      </c>
      <c r="L124" s="41">
        <v>1619.3666666666663</v>
      </c>
      <c r="M124" s="31">
        <v>1599</v>
      </c>
      <c r="N124" s="31">
        <v>1578.15</v>
      </c>
      <c r="O124" s="42">
        <v>3149250</v>
      </c>
      <c r="P124" s="43">
        <v>9.5351609058402862E-4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402.9</v>
      </c>
      <c r="F125" s="40">
        <v>405.59999999999997</v>
      </c>
      <c r="G125" s="41">
        <v>397.44999999999993</v>
      </c>
      <c r="H125" s="41">
        <v>391.99999999999994</v>
      </c>
      <c r="I125" s="41">
        <v>383.84999999999991</v>
      </c>
      <c r="J125" s="41">
        <v>411.04999999999995</v>
      </c>
      <c r="K125" s="41">
        <v>419.19999999999993</v>
      </c>
      <c r="L125" s="41">
        <v>424.65</v>
      </c>
      <c r="M125" s="31">
        <v>413.75</v>
      </c>
      <c r="N125" s="31">
        <v>400.15</v>
      </c>
      <c r="O125" s="42">
        <v>3249600</v>
      </c>
      <c r="P125" s="43">
        <v>5.178663904712584E-2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97</v>
      </c>
      <c r="F126" s="40">
        <v>95.383333333333326</v>
      </c>
      <c r="G126" s="41">
        <v>93.316666666666649</v>
      </c>
      <c r="H126" s="41">
        <v>89.633333333333326</v>
      </c>
      <c r="I126" s="41">
        <v>87.566666666666649</v>
      </c>
      <c r="J126" s="41">
        <v>99.066666666666649</v>
      </c>
      <c r="K126" s="41">
        <v>101.13333333333331</v>
      </c>
      <c r="L126" s="41">
        <v>104.81666666666665</v>
      </c>
      <c r="M126" s="31">
        <v>97.45</v>
      </c>
      <c r="N126" s="31">
        <v>91.7</v>
      </c>
      <c r="O126" s="42">
        <v>97376000</v>
      </c>
      <c r="P126" s="43">
        <v>5.819323849990763E-2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5363.95</v>
      </c>
      <c r="F127" s="40">
        <v>5355.833333333333</v>
      </c>
      <c r="G127" s="41">
        <v>5319.2666666666664</v>
      </c>
      <c r="H127" s="41">
        <v>5274.583333333333</v>
      </c>
      <c r="I127" s="41">
        <v>5238.0166666666664</v>
      </c>
      <c r="J127" s="41">
        <v>5400.5166666666664</v>
      </c>
      <c r="K127" s="41">
        <v>5437.0833333333339</v>
      </c>
      <c r="L127" s="41">
        <v>5481.7666666666664</v>
      </c>
      <c r="M127" s="31">
        <v>5392.4</v>
      </c>
      <c r="N127" s="31">
        <v>5311.15</v>
      </c>
      <c r="O127" s="42">
        <v>942000</v>
      </c>
      <c r="P127" s="43">
        <v>-3.833443489755453E-3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3699.65</v>
      </c>
      <c r="F128" s="40">
        <v>3667.7000000000003</v>
      </c>
      <c r="G128" s="41">
        <v>3616.3500000000004</v>
      </c>
      <c r="H128" s="41">
        <v>3533.05</v>
      </c>
      <c r="I128" s="41">
        <v>3481.7000000000003</v>
      </c>
      <c r="J128" s="41">
        <v>3751.0000000000005</v>
      </c>
      <c r="K128" s="41">
        <v>3802.35</v>
      </c>
      <c r="L128" s="41">
        <v>3885.6500000000005</v>
      </c>
      <c r="M128" s="31">
        <v>3719.05</v>
      </c>
      <c r="N128" s="31">
        <v>3584.4</v>
      </c>
      <c r="O128" s="42">
        <v>516600</v>
      </c>
      <c r="P128" s="43">
        <v>-5.0062060405461316E-2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18219.7</v>
      </c>
      <c r="F129" s="40">
        <v>18170.733333333334</v>
      </c>
      <c r="G129" s="41">
        <v>18008.616666666669</v>
      </c>
      <c r="H129" s="41">
        <v>17797.533333333336</v>
      </c>
      <c r="I129" s="41">
        <v>17635.416666666672</v>
      </c>
      <c r="J129" s="41">
        <v>18381.816666666666</v>
      </c>
      <c r="K129" s="41">
        <v>18543.933333333327</v>
      </c>
      <c r="L129" s="41">
        <v>18755.016666666663</v>
      </c>
      <c r="M129" s="31">
        <v>18332.849999999999</v>
      </c>
      <c r="N129" s="31">
        <v>17959.650000000001</v>
      </c>
      <c r="O129" s="42">
        <v>331300</v>
      </c>
      <c r="P129" s="43">
        <v>-1.0601761982977452E-2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180.85</v>
      </c>
      <c r="F130" s="40">
        <v>179.11666666666665</v>
      </c>
      <c r="G130" s="41">
        <v>176.5333333333333</v>
      </c>
      <c r="H130" s="41">
        <v>172.21666666666667</v>
      </c>
      <c r="I130" s="41">
        <v>169.63333333333333</v>
      </c>
      <c r="J130" s="41">
        <v>183.43333333333328</v>
      </c>
      <c r="K130" s="41">
        <v>186.01666666666659</v>
      </c>
      <c r="L130" s="41">
        <v>190.33333333333326</v>
      </c>
      <c r="M130" s="31">
        <v>181.7</v>
      </c>
      <c r="N130" s="31">
        <v>174.8</v>
      </c>
      <c r="O130" s="42">
        <v>110523200</v>
      </c>
      <c r="P130" s="43">
        <v>1.2086631081661452E-2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116.75</v>
      </c>
      <c r="F131" s="40">
        <v>116.93333333333334</v>
      </c>
      <c r="G131" s="41">
        <v>115.86666666666667</v>
      </c>
      <c r="H131" s="41">
        <v>114.98333333333333</v>
      </c>
      <c r="I131" s="41">
        <v>113.91666666666667</v>
      </c>
      <c r="J131" s="41">
        <v>117.81666666666668</v>
      </c>
      <c r="K131" s="41">
        <v>118.88333333333334</v>
      </c>
      <c r="L131" s="41">
        <v>119.76666666666668</v>
      </c>
      <c r="M131" s="31">
        <v>118</v>
      </c>
      <c r="N131" s="31">
        <v>116.05</v>
      </c>
      <c r="O131" s="42">
        <v>69391800</v>
      </c>
      <c r="P131" s="43">
        <v>2.3885618166526491E-2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116.5</v>
      </c>
      <c r="F132" s="40">
        <v>115.95</v>
      </c>
      <c r="G132" s="41">
        <v>114.9</v>
      </c>
      <c r="H132" s="41">
        <v>113.3</v>
      </c>
      <c r="I132" s="41">
        <v>112.25</v>
      </c>
      <c r="J132" s="41">
        <v>117.55000000000001</v>
      </c>
      <c r="K132" s="41">
        <v>118.6</v>
      </c>
      <c r="L132" s="41">
        <v>120.20000000000002</v>
      </c>
      <c r="M132" s="31">
        <v>117</v>
      </c>
      <c r="N132" s="31">
        <v>114.35</v>
      </c>
      <c r="O132" s="42">
        <v>47701500</v>
      </c>
      <c r="P132" s="43">
        <v>-4.0192926045016075E-3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32787.4</v>
      </c>
      <c r="F133" s="40">
        <v>32747.916666666668</v>
      </c>
      <c r="G133" s="41">
        <v>32496.433333333334</v>
      </c>
      <c r="H133" s="41">
        <v>32205.466666666667</v>
      </c>
      <c r="I133" s="41">
        <v>31953.983333333334</v>
      </c>
      <c r="J133" s="41">
        <v>33038.883333333331</v>
      </c>
      <c r="K133" s="41">
        <v>33290.366666666669</v>
      </c>
      <c r="L133" s="41">
        <v>33581.333333333336</v>
      </c>
      <c r="M133" s="31">
        <v>32999.4</v>
      </c>
      <c r="N133" s="31">
        <v>32456.95</v>
      </c>
      <c r="O133" s="42">
        <v>67170</v>
      </c>
      <c r="P133" s="43">
        <v>-3.0316154179298397E-2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2599.65</v>
      </c>
      <c r="F134" s="40">
        <v>2579.8833333333332</v>
      </c>
      <c r="G134" s="41">
        <v>2544.7666666666664</v>
      </c>
      <c r="H134" s="41">
        <v>2489.8833333333332</v>
      </c>
      <c r="I134" s="41">
        <v>2454.7666666666664</v>
      </c>
      <c r="J134" s="41">
        <v>2634.7666666666664</v>
      </c>
      <c r="K134" s="41">
        <v>2669.8833333333332</v>
      </c>
      <c r="L134" s="41">
        <v>2724.7666666666664</v>
      </c>
      <c r="M134" s="31">
        <v>2615</v>
      </c>
      <c r="N134" s="31">
        <v>2525</v>
      </c>
      <c r="O134" s="42">
        <v>2822875</v>
      </c>
      <c r="P134" s="43">
        <v>-5.2607291185971392E-2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217.6</v>
      </c>
      <c r="F135" s="40">
        <v>216.04999999999998</v>
      </c>
      <c r="G135" s="41">
        <v>214.19999999999996</v>
      </c>
      <c r="H135" s="41">
        <v>210.79999999999998</v>
      </c>
      <c r="I135" s="41">
        <v>208.94999999999996</v>
      </c>
      <c r="J135" s="41">
        <v>219.44999999999996</v>
      </c>
      <c r="K135" s="41">
        <v>221.29999999999998</v>
      </c>
      <c r="L135" s="41">
        <v>224.69999999999996</v>
      </c>
      <c r="M135" s="31">
        <v>217.9</v>
      </c>
      <c r="N135" s="31">
        <v>212.65</v>
      </c>
      <c r="O135" s="42">
        <v>27450000</v>
      </c>
      <c r="P135" s="43">
        <v>3.1794759346562879E-3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131.94999999999999</v>
      </c>
      <c r="F136" s="40">
        <v>131.31666666666666</v>
      </c>
      <c r="G136" s="41">
        <v>129.33333333333331</v>
      </c>
      <c r="H136" s="41">
        <v>126.71666666666664</v>
      </c>
      <c r="I136" s="41">
        <v>124.73333333333329</v>
      </c>
      <c r="J136" s="41">
        <v>133.93333333333334</v>
      </c>
      <c r="K136" s="41">
        <v>135.91666666666669</v>
      </c>
      <c r="L136" s="41">
        <v>138.53333333333336</v>
      </c>
      <c r="M136" s="31">
        <v>133.30000000000001</v>
      </c>
      <c r="N136" s="31">
        <v>128.69999999999999</v>
      </c>
      <c r="O136" s="42">
        <v>34286000</v>
      </c>
      <c r="P136" s="43">
        <v>2.3316062176165803E-2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5850.3</v>
      </c>
      <c r="F137" s="40">
        <v>5846.416666666667</v>
      </c>
      <c r="G137" s="41">
        <v>5773.8333333333339</v>
      </c>
      <c r="H137" s="41">
        <v>5697.3666666666668</v>
      </c>
      <c r="I137" s="41">
        <v>5624.7833333333338</v>
      </c>
      <c r="J137" s="41">
        <v>5922.8833333333341</v>
      </c>
      <c r="K137" s="41">
        <v>5995.4666666666681</v>
      </c>
      <c r="L137" s="41">
        <v>6071.9333333333343</v>
      </c>
      <c r="M137" s="31">
        <v>5919</v>
      </c>
      <c r="N137" s="31">
        <v>5769.95</v>
      </c>
      <c r="O137" s="42">
        <v>379375</v>
      </c>
      <c r="P137" s="43">
        <v>-9.7879282218597055E-3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2259.15</v>
      </c>
      <c r="F138" s="40">
        <v>2262.7333333333331</v>
      </c>
      <c r="G138" s="41">
        <v>2243.4666666666662</v>
      </c>
      <c r="H138" s="41">
        <v>2227.7833333333333</v>
      </c>
      <c r="I138" s="41">
        <v>2208.5166666666664</v>
      </c>
      <c r="J138" s="41">
        <v>2278.4166666666661</v>
      </c>
      <c r="K138" s="41">
        <v>2297.6833333333334</v>
      </c>
      <c r="L138" s="41">
        <v>2313.3666666666659</v>
      </c>
      <c r="M138" s="31">
        <v>2282</v>
      </c>
      <c r="N138" s="31">
        <v>2247.0500000000002</v>
      </c>
      <c r="O138" s="42">
        <v>2327000</v>
      </c>
      <c r="P138" s="43">
        <v>3.8144099933080523E-2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3230.3</v>
      </c>
      <c r="F139" s="40">
        <v>3207.6333333333332</v>
      </c>
      <c r="G139" s="41">
        <v>3178.0166666666664</v>
      </c>
      <c r="H139" s="41">
        <v>3125.7333333333331</v>
      </c>
      <c r="I139" s="41">
        <v>3096.1166666666663</v>
      </c>
      <c r="J139" s="41">
        <v>3259.9166666666665</v>
      </c>
      <c r="K139" s="41">
        <v>3289.5333333333333</v>
      </c>
      <c r="L139" s="41">
        <v>3341.8166666666666</v>
      </c>
      <c r="M139" s="31">
        <v>3237.25</v>
      </c>
      <c r="N139" s="31">
        <v>3155.35</v>
      </c>
      <c r="O139" s="42">
        <v>927000</v>
      </c>
      <c r="P139" s="43">
        <v>1.3502565487442614E-3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38.950000000000003</v>
      </c>
      <c r="F140" s="40">
        <v>38.916666666666671</v>
      </c>
      <c r="G140" s="41">
        <v>38.233333333333341</v>
      </c>
      <c r="H140" s="41">
        <v>37.516666666666673</v>
      </c>
      <c r="I140" s="41">
        <v>36.833333333333343</v>
      </c>
      <c r="J140" s="41">
        <v>39.63333333333334</v>
      </c>
      <c r="K140" s="41">
        <v>40.316666666666677</v>
      </c>
      <c r="L140" s="41">
        <v>41.033333333333339</v>
      </c>
      <c r="M140" s="31">
        <v>39.6</v>
      </c>
      <c r="N140" s="31">
        <v>38.200000000000003</v>
      </c>
      <c r="O140" s="42">
        <v>331184000</v>
      </c>
      <c r="P140" s="43">
        <v>5.3426587012482393E-3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174.15</v>
      </c>
      <c r="F141" s="40">
        <v>173.9</v>
      </c>
      <c r="G141" s="41">
        <v>172.9</v>
      </c>
      <c r="H141" s="41">
        <v>171.65</v>
      </c>
      <c r="I141" s="41">
        <v>170.65</v>
      </c>
      <c r="J141" s="41">
        <v>175.15</v>
      </c>
      <c r="K141" s="41">
        <v>176.15</v>
      </c>
      <c r="L141" s="41">
        <v>177.4</v>
      </c>
      <c r="M141" s="31">
        <v>174.9</v>
      </c>
      <c r="N141" s="31">
        <v>172.65</v>
      </c>
      <c r="O141" s="42">
        <v>25438410</v>
      </c>
      <c r="P141" s="43">
        <v>5.0568900126422255E-3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1345.75</v>
      </c>
      <c r="F142" s="40">
        <v>1357.8166666666666</v>
      </c>
      <c r="G142" s="41">
        <v>1328.0333333333333</v>
      </c>
      <c r="H142" s="41">
        <v>1310.3166666666666</v>
      </c>
      <c r="I142" s="41">
        <v>1280.5333333333333</v>
      </c>
      <c r="J142" s="41">
        <v>1375.5333333333333</v>
      </c>
      <c r="K142" s="41">
        <v>1405.3166666666666</v>
      </c>
      <c r="L142" s="41">
        <v>1423.0333333333333</v>
      </c>
      <c r="M142" s="31">
        <v>1387.6</v>
      </c>
      <c r="N142" s="31">
        <v>1340.1</v>
      </c>
      <c r="O142" s="42">
        <v>1677247</v>
      </c>
      <c r="P142" s="43">
        <v>5.6937676327263403E-2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1074.1500000000001</v>
      </c>
      <c r="F143" s="40">
        <v>1074.9666666666669</v>
      </c>
      <c r="G143" s="41">
        <v>1064.7333333333338</v>
      </c>
      <c r="H143" s="41">
        <v>1055.3166666666668</v>
      </c>
      <c r="I143" s="41">
        <v>1045.0833333333337</v>
      </c>
      <c r="J143" s="41">
        <v>1084.3833333333339</v>
      </c>
      <c r="K143" s="41">
        <v>1094.616666666667</v>
      </c>
      <c r="L143" s="41">
        <v>1104.033333333334</v>
      </c>
      <c r="M143" s="31">
        <v>1085.2</v>
      </c>
      <c r="N143" s="31">
        <v>1065.55</v>
      </c>
      <c r="O143" s="42">
        <v>1643050</v>
      </c>
      <c r="P143" s="43">
        <v>5.917808219178082E-2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182.85</v>
      </c>
      <c r="F144" s="40">
        <v>180.91666666666666</v>
      </c>
      <c r="G144" s="41">
        <v>177.93333333333331</v>
      </c>
      <c r="H144" s="41">
        <v>173.01666666666665</v>
      </c>
      <c r="I144" s="41">
        <v>170.0333333333333</v>
      </c>
      <c r="J144" s="41">
        <v>185.83333333333331</v>
      </c>
      <c r="K144" s="41">
        <v>188.81666666666666</v>
      </c>
      <c r="L144" s="41">
        <v>193.73333333333332</v>
      </c>
      <c r="M144" s="31">
        <v>183.9</v>
      </c>
      <c r="N144" s="31">
        <v>176</v>
      </c>
      <c r="O144" s="42">
        <v>46898800</v>
      </c>
      <c r="P144" s="43">
        <v>0.14386759088980053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154</v>
      </c>
      <c r="F145" s="40">
        <v>154.20000000000002</v>
      </c>
      <c r="G145" s="41">
        <v>151.60000000000002</v>
      </c>
      <c r="H145" s="41">
        <v>149.20000000000002</v>
      </c>
      <c r="I145" s="41">
        <v>146.60000000000002</v>
      </c>
      <c r="J145" s="41">
        <v>156.60000000000002</v>
      </c>
      <c r="K145" s="41">
        <v>159.19999999999999</v>
      </c>
      <c r="L145" s="41">
        <v>161.60000000000002</v>
      </c>
      <c r="M145" s="31">
        <v>156.80000000000001</v>
      </c>
      <c r="N145" s="31">
        <v>151.80000000000001</v>
      </c>
      <c r="O145" s="42">
        <v>24306000</v>
      </c>
      <c r="P145" s="43">
        <v>5.5497655028660761E-2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2136</v>
      </c>
      <c r="F146" s="40">
        <v>2134.5333333333333</v>
      </c>
      <c r="G146" s="41">
        <v>2109.1666666666665</v>
      </c>
      <c r="H146" s="41">
        <v>2082.333333333333</v>
      </c>
      <c r="I146" s="41">
        <v>2056.9666666666662</v>
      </c>
      <c r="J146" s="41">
        <v>2161.3666666666668</v>
      </c>
      <c r="K146" s="41">
        <v>2186.7333333333336</v>
      </c>
      <c r="L146" s="41">
        <v>2213.5666666666671</v>
      </c>
      <c r="M146" s="31">
        <v>2159.9</v>
      </c>
      <c r="N146" s="31">
        <v>2107.6999999999998</v>
      </c>
      <c r="O146" s="42">
        <v>34562000</v>
      </c>
      <c r="P146" s="43">
        <v>5.3961281689526271E-3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143.5</v>
      </c>
      <c r="F147" s="40">
        <v>140.61666666666667</v>
      </c>
      <c r="G147" s="41">
        <v>136.93333333333334</v>
      </c>
      <c r="H147" s="41">
        <v>130.36666666666667</v>
      </c>
      <c r="I147" s="41">
        <v>126.68333333333334</v>
      </c>
      <c r="J147" s="41">
        <v>147.18333333333334</v>
      </c>
      <c r="K147" s="41">
        <v>150.86666666666667</v>
      </c>
      <c r="L147" s="41">
        <v>157.43333333333334</v>
      </c>
      <c r="M147" s="31">
        <v>144.30000000000001</v>
      </c>
      <c r="N147" s="31">
        <v>134.05000000000001</v>
      </c>
      <c r="O147" s="42">
        <v>182314500</v>
      </c>
      <c r="P147" s="43">
        <v>2.625668449197861E-2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1134.8499999999999</v>
      </c>
      <c r="F148" s="40">
        <v>1144.8833333333334</v>
      </c>
      <c r="G148" s="41">
        <v>1114.3666666666668</v>
      </c>
      <c r="H148" s="41">
        <v>1093.8833333333334</v>
      </c>
      <c r="I148" s="41">
        <v>1063.3666666666668</v>
      </c>
      <c r="J148" s="41">
        <v>1165.3666666666668</v>
      </c>
      <c r="K148" s="41">
        <v>1195.8833333333337</v>
      </c>
      <c r="L148" s="41">
        <v>1216.3666666666668</v>
      </c>
      <c r="M148" s="31">
        <v>1175.4000000000001</v>
      </c>
      <c r="N148" s="31">
        <v>1124.4000000000001</v>
      </c>
      <c r="O148" s="42">
        <v>8799000</v>
      </c>
      <c r="P148" s="43">
        <v>0.68297231387175439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443.15</v>
      </c>
      <c r="F149" s="40">
        <v>448.43333333333339</v>
      </c>
      <c r="G149" s="41">
        <v>433.56666666666678</v>
      </c>
      <c r="H149" s="41">
        <v>423.98333333333341</v>
      </c>
      <c r="I149" s="41">
        <v>409.11666666666679</v>
      </c>
      <c r="J149" s="41">
        <v>458.01666666666677</v>
      </c>
      <c r="K149" s="41">
        <v>472.88333333333333</v>
      </c>
      <c r="L149" s="41">
        <v>482.46666666666675</v>
      </c>
      <c r="M149" s="31">
        <v>463.3</v>
      </c>
      <c r="N149" s="31">
        <v>438.85</v>
      </c>
      <c r="O149" s="42">
        <v>98415000</v>
      </c>
      <c r="P149" s="43">
        <v>9.4685909735546844E-2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28995.45</v>
      </c>
      <c r="F150" s="40">
        <v>29120.816666666666</v>
      </c>
      <c r="G150" s="41">
        <v>28791.683333333331</v>
      </c>
      <c r="H150" s="41">
        <v>28587.916666666664</v>
      </c>
      <c r="I150" s="41">
        <v>28258.783333333329</v>
      </c>
      <c r="J150" s="41">
        <v>29324.583333333332</v>
      </c>
      <c r="K150" s="41">
        <v>29653.716666666664</v>
      </c>
      <c r="L150" s="41">
        <v>29857.483333333334</v>
      </c>
      <c r="M150" s="31">
        <v>29449.95</v>
      </c>
      <c r="N150" s="31">
        <v>28917.05</v>
      </c>
      <c r="O150" s="42">
        <v>162725</v>
      </c>
      <c r="P150" s="43">
        <v>2.134002824415503E-2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2069.75</v>
      </c>
      <c r="F151" s="40">
        <v>2063.4666666666667</v>
      </c>
      <c r="G151" s="41">
        <v>2050.8333333333335</v>
      </c>
      <c r="H151" s="41">
        <v>2031.9166666666667</v>
      </c>
      <c r="I151" s="41">
        <v>2019.2833333333335</v>
      </c>
      <c r="J151" s="41">
        <v>2082.3833333333332</v>
      </c>
      <c r="K151" s="41">
        <v>2095.0166666666664</v>
      </c>
      <c r="L151" s="41">
        <v>2113.9333333333334</v>
      </c>
      <c r="M151" s="31">
        <v>2076.1</v>
      </c>
      <c r="N151" s="31">
        <v>2044.55</v>
      </c>
      <c r="O151" s="42">
        <v>1676125</v>
      </c>
      <c r="P151" s="43">
        <v>5.2313535911602212E-2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9024.4500000000007</v>
      </c>
      <c r="F152" s="40">
        <v>8998.5166666666682</v>
      </c>
      <c r="G152" s="41">
        <v>8953.0333333333365</v>
      </c>
      <c r="H152" s="41">
        <v>8881.6166666666686</v>
      </c>
      <c r="I152" s="41">
        <v>8836.1333333333369</v>
      </c>
      <c r="J152" s="41">
        <v>9069.9333333333361</v>
      </c>
      <c r="K152" s="41">
        <v>9115.4166666666697</v>
      </c>
      <c r="L152" s="41">
        <v>9186.8333333333358</v>
      </c>
      <c r="M152" s="31">
        <v>9044</v>
      </c>
      <c r="N152" s="31">
        <v>8927.1</v>
      </c>
      <c r="O152" s="42">
        <v>657625</v>
      </c>
      <c r="P152" s="43">
        <v>2.5336191775482363E-2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1336.35</v>
      </c>
      <c r="F153" s="40">
        <v>1331.1166666666666</v>
      </c>
      <c r="G153" s="41">
        <v>1319.2333333333331</v>
      </c>
      <c r="H153" s="41">
        <v>1302.1166666666666</v>
      </c>
      <c r="I153" s="41">
        <v>1290.2333333333331</v>
      </c>
      <c r="J153" s="41">
        <v>1348.2333333333331</v>
      </c>
      <c r="K153" s="41">
        <v>1360.1166666666668</v>
      </c>
      <c r="L153" s="41">
        <v>1377.2333333333331</v>
      </c>
      <c r="M153" s="31">
        <v>1343</v>
      </c>
      <c r="N153" s="31">
        <v>1314</v>
      </c>
      <c r="O153" s="42">
        <v>4797200</v>
      </c>
      <c r="P153" s="43">
        <v>-2.5008336112037347E-4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784.65</v>
      </c>
      <c r="F154" s="40">
        <v>782.2166666666667</v>
      </c>
      <c r="G154" s="41">
        <v>770.03333333333342</v>
      </c>
      <c r="H154" s="41">
        <v>755.41666666666674</v>
      </c>
      <c r="I154" s="41">
        <v>743.23333333333346</v>
      </c>
      <c r="J154" s="41">
        <v>796.83333333333337</v>
      </c>
      <c r="K154" s="41">
        <v>809.01666666666677</v>
      </c>
      <c r="L154" s="41">
        <v>823.63333333333333</v>
      </c>
      <c r="M154" s="31">
        <v>794.4</v>
      </c>
      <c r="N154" s="31">
        <v>767.6</v>
      </c>
      <c r="O154" s="42">
        <v>1019250</v>
      </c>
      <c r="P154" s="43">
        <v>3.7087912087912088E-2</v>
      </c>
    </row>
    <row r="155" spans="1:16" ht="12.75" customHeight="1">
      <c r="A155" s="31">
        <v>145</v>
      </c>
      <c r="B155" s="326" t="s">
        <v>48</v>
      </c>
      <c r="C155" s="33" t="s">
        <v>196</v>
      </c>
      <c r="D155" s="34">
        <v>44434</v>
      </c>
      <c r="E155" s="40">
        <v>787.65</v>
      </c>
      <c r="F155" s="40">
        <v>788.68333333333339</v>
      </c>
      <c r="G155" s="41">
        <v>782.36666666666679</v>
      </c>
      <c r="H155" s="41">
        <v>777.08333333333337</v>
      </c>
      <c r="I155" s="41">
        <v>770.76666666666677</v>
      </c>
      <c r="J155" s="41">
        <v>793.96666666666681</v>
      </c>
      <c r="K155" s="41">
        <v>800.28333333333342</v>
      </c>
      <c r="L155" s="41">
        <v>805.56666666666683</v>
      </c>
      <c r="M155" s="31">
        <v>795</v>
      </c>
      <c r="N155" s="31">
        <v>783.4</v>
      </c>
      <c r="O155" s="42">
        <v>38899000</v>
      </c>
      <c r="P155" s="43">
        <v>-4.6213369635308447E-3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549.6</v>
      </c>
      <c r="F156" s="40">
        <v>551.54999999999995</v>
      </c>
      <c r="G156" s="41">
        <v>545.09999999999991</v>
      </c>
      <c r="H156" s="41">
        <v>540.59999999999991</v>
      </c>
      <c r="I156" s="41">
        <v>534.14999999999986</v>
      </c>
      <c r="J156" s="41">
        <v>556.04999999999995</v>
      </c>
      <c r="K156" s="41">
        <v>562.5</v>
      </c>
      <c r="L156" s="41">
        <v>567</v>
      </c>
      <c r="M156" s="31">
        <v>558</v>
      </c>
      <c r="N156" s="31">
        <v>547.04999999999995</v>
      </c>
      <c r="O156" s="42">
        <v>13968000</v>
      </c>
      <c r="P156" s="43">
        <v>-5.4469721243191284E-3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772.6</v>
      </c>
      <c r="F157" s="40">
        <v>768.51666666666677</v>
      </c>
      <c r="G157" s="41">
        <v>759.73333333333358</v>
      </c>
      <c r="H157" s="41">
        <v>746.86666666666679</v>
      </c>
      <c r="I157" s="41">
        <v>738.0833333333336</v>
      </c>
      <c r="J157" s="41">
        <v>781.38333333333355</v>
      </c>
      <c r="K157" s="41">
        <v>790.16666666666663</v>
      </c>
      <c r="L157" s="41">
        <v>803.03333333333353</v>
      </c>
      <c r="M157" s="31">
        <v>777.3</v>
      </c>
      <c r="N157" s="31">
        <v>755.65</v>
      </c>
      <c r="O157" s="42">
        <v>9443000</v>
      </c>
      <c r="P157" s="43">
        <v>1.2545571520480378E-2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769.15</v>
      </c>
      <c r="F158" s="40">
        <v>766.35</v>
      </c>
      <c r="G158" s="41">
        <v>760.80000000000007</v>
      </c>
      <c r="H158" s="41">
        <v>752.45</v>
      </c>
      <c r="I158" s="41">
        <v>746.90000000000009</v>
      </c>
      <c r="J158" s="41">
        <v>774.7</v>
      </c>
      <c r="K158" s="41">
        <v>780.25</v>
      </c>
      <c r="L158" s="41">
        <v>788.6</v>
      </c>
      <c r="M158" s="31">
        <v>771.9</v>
      </c>
      <c r="N158" s="31">
        <v>758</v>
      </c>
      <c r="O158" s="42">
        <v>7781400</v>
      </c>
      <c r="P158" s="43">
        <v>-7.575757575757576E-3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300.45</v>
      </c>
      <c r="F159" s="40">
        <v>298.58333333333331</v>
      </c>
      <c r="G159" s="41">
        <v>295.36666666666662</v>
      </c>
      <c r="H159" s="41">
        <v>290.2833333333333</v>
      </c>
      <c r="I159" s="41">
        <v>287.06666666666661</v>
      </c>
      <c r="J159" s="41">
        <v>303.66666666666663</v>
      </c>
      <c r="K159" s="41">
        <v>306.88333333333333</v>
      </c>
      <c r="L159" s="41">
        <v>311.96666666666664</v>
      </c>
      <c r="M159" s="31">
        <v>301.8</v>
      </c>
      <c r="N159" s="31">
        <v>293.5</v>
      </c>
      <c r="O159" s="42">
        <v>109137900</v>
      </c>
      <c r="P159" s="43">
        <v>-2.2407503908285567E-3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135.19999999999999</v>
      </c>
      <c r="F160" s="40">
        <v>133.76666666666665</v>
      </c>
      <c r="G160" s="41">
        <v>131.5333333333333</v>
      </c>
      <c r="H160" s="41">
        <v>127.86666666666665</v>
      </c>
      <c r="I160" s="41">
        <v>125.6333333333333</v>
      </c>
      <c r="J160" s="41">
        <v>137.43333333333331</v>
      </c>
      <c r="K160" s="41">
        <v>139.66666666666666</v>
      </c>
      <c r="L160" s="41">
        <v>143.33333333333331</v>
      </c>
      <c r="M160" s="31">
        <v>136</v>
      </c>
      <c r="N160" s="31">
        <v>130.1</v>
      </c>
      <c r="O160" s="42">
        <v>150599250</v>
      </c>
      <c r="P160" s="43">
        <v>6.4710093056549747E-2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1452.65</v>
      </c>
      <c r="F161" s="40">
        <v>1433.8</v>
      </c>
      <c r="G161" s="41">
        <v>1410.85</v>
      </c>
      <c r="H161" s="41">
        <v>1369.05</v>
      </c>
      <c r="I161" s="41">
        <v>1346.1</v>
      </c>
      <c r="J161" s="41">
        <v>1475.6</v>
      </c>
      <c r="K161" s="41">
        <v>1498.5500000000002</v>
      </c>
      <c r="L161" s="41">
        <v>1540.35</v>
      </c>
      <c r="M161" s="31">
        <v>1456.75</v>
      </c>
      <c r="N161" s="31">
        <v>1392</v>
      </c>
      <c r="O161" s="42">
        <v>47625500</v>
      </c>
      <c r="P161" s="43">
        <v>0.10145668285203169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3293.25</v>
      </c>
      <c r="F162" s="40">
        <v>3296.4</v>
      </c>
      <c r="G162" s="41">
        <v>3265.8500000000004</v>
      </c>
      <c r="H162" s="41">
        <v>3238.4500000000003</v>
      </c>
      <c r="I162" s="41">
        <v>3207.9000000000005</v>
      </c>
      <c r="J162" s="41">
        <v>3323.8</v>
      </c>
      <c r="K162" s="41">
        <v>3354.3500000000004</v>
      </c>
      <c r="L162" s="41">
        <v>3381.75</v>
      </c>
      <c r="M162" s="31">
        <v>3326.95</v>
      </c>
      <c r="N162" s="31">
        <v>3269</v>
      </c>
      <c r="O162" s="42">
        <v>9699600</v>
      </c>
      <c r="P162" s="43">
        <v>1.3732990531134383E-2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1249</v>
      </c>
      <c r="F163" s="40">
        <v>1239.9000000000001</v>
      </c>
      <c r="G163" s="41">
        <v>1225.2500000000002</v>
      </c>
      <c r="H163" s="41">
        <v>1201.5000000000002</v>
      </c>
      <c r="I163" s="41">
        <v>1186.8500000000004</v>
      </c>
      <c r="J163" s="41">
        <v>1263.6500000000001</v>
      </c>
      <c r="K163" s="41">
        <v>1278.2999999999997</v>
      </c>
      <c r="L163" s="41">
        <v>1302.05</v>
      </c>
      <c r="M163" s="31">
        <v>1254.55</v>
      </c>
      <c r="N163" s="31">
        <v>1216.1500000000001</v>
      </c>
      <c r="O163" s="42">
        <v>13745400</v>
      </c>
      <c r="P163" s="43">
        <v>-7.0176150661579673E-2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1800.1</v>
      </c>
      <c r="F164" s="40">
        <v>1795.3666666666666</v>
      </c>
      <c r="G164" s="41">
        <v>1770.4333333333332</v>
      </c>
      <c r="H164" s="41">
        <v>1740.7666666666667</v>
      </c>
      <c r="I164" s="41">
        <v>1715.8333333333333</v>
      </c>
      <c r="J164" s="41">
        <v>1825.0333333333331</v>
      </c>
      <c r="K164" s="41">
        <v>1849.9666666666665</v>
      </c>
      <c r="L164" s="41">
        <v>1879.633333333333</v>
      </c>
      <c r="M164" s="31">
        <v>1820.3</v>
      </c>
      <c r="N164" s="31">
        <v>1765.7</v>
      </c>
      <c r="O164" s="42">
        <v>5093625</v>
      </c>
      <c r="P164" s="43">
        <v>-4.1966426858513192E-2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3060.45</v>
      </c>
      <c r="F165" s="40">
        <v>3067.5499999999997</v>
      </c>
      <c r="G165" s="41">
        <v>3045.1499999999996</v>
      </c>
      <c r="H165" s="41">
        <v>3029.85</v>
      </c>
      <c r="I165" s="41">
        <v>3007.45</v>
      </c>
      <c r="J165" s="41">
        <v>3082.8499999999995</v>
      </c>
      <c r="K165" s="41">
        <v>3105.25</v>
      </c>
      <c r="L165" s="41">
        <v>3120.5499999999993</v>
      </c>
      <c r="M165" s="31">
        <v>3089.95</v>
      </c>
      <c r="N165" s="31">
        <v>3052.25</v>
      </c>
      <c r="O165" s="42">
        <v>696000</v>
      </c>
      <c r="P165" s="43">
        <v>2.881844380403458E-3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474.15</v>
      </c>
      <c r="F166" s="40">
        <v>471.48333333333335</v>
      </c>
      <c r="G166" s="41">
        <v>467.2166666666667</v>
      </c>
      <c r="H166" s="41">
        <v>460.28333333333336</v>
      </c>
      <c r="I166" s="41">
        <v>456.01666666666671</v>
      </c>
      <c r="J166" s="41">
        <v>478.41666666666669</v>
      </c>
      <c r="K166" s="41">
        <v>482.68333333333334</v>
      </c>
      <c r="L166" s="41">
        <v>489.61666666666667</v>
      </c>
      <c r="M166" s="31">
        <v>475.75</v>
      </c>
      <c r="N166" s="31">
        <v>464.55</v>
      </c>
      <c r="O166" s="42">
        <v>2847000</v>
      </c>
      <c r="P166" s="43">
        <v>-1.6070502851218249E-2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919.1</v>
      </c>
      <c r="F167" s="40">
        <v>920.94999999999993</v>
      </c>
      <c r="G167" s="41">
        <v>899.29999999999984</v>
      </c>
      <c r="H167" s="41">
        <v>879.49999999999989</v>
      </c>
      <c r="I167" s="41">
        <v>857.8499999999998</v>
      </c>
      <c r="J167" s="41">
        <v>940.74999999999989</v>
      </c>
      <c r="K167" s="41">
        <v>962.4</v>
      </c>
      <c r="L167" s="41">
        <v>982.19999999999993</v>
      </c>
      <c r="M167" s="31">
        <v>942.6</v>
      </c>
      <c r="N167" s="31">
        <v>901.15</v>
      </c>
      <c r="O167" s="42">
        <v>1282525</v>
      </c>
      <c r="P167" s="43">
        <v>2.4319629415170817E-2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568.45000000000005</v>
      </c>
      <c r="F168" s="40">
        <v>567.5333333333333</v>
      </c>
      <c r="G168" s="41">
        <v>565.06666666666661</v>
      </c>
      <c r="H168" s="41">
        <v>561.68333333333328</v>
      </c>
      <c r="I168" s="41">
        <v>559.21666666666658</v>
      </c>
      <c r="J168" s="41">
        <v>570.91666666666663</v>
      </c>
      <c r="K168" s="41">
        <v>573.38333333333333</v>
      </c>
      <c r="L168" s="41">
        <v>576.76666666666665</v>
      </c>
      <c r="M168" s="31">
        <v>570</v>
      </c>
      <c r="N168" s="31">
        <v>564.15</v>
      </c>
      <c r="O168" s="42">
        <v>6668200</v>
      </c>
      <c r="P168" s="43">
        <v>6.5511411665257818E-3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1439.5</v>
      </c>
      <c r="F169" s="40">
        <v>1438.5833333333333</v>
      </c>
      <c r="G169" s="41">
        <v>1418.3166666666666</v>
      </c>
      <c r="H169" s="41">
        <v>1397.1333333333334</v>
      </c>
      <c r="I169" s="41">
        <v>1376.8666666666668</v>
      </c>
      <c r="J169" s="41">
        <v>1459.7666666666664</v>
      </c>
      <c r="K169" s="41">
        <v>1480.0333333333333</v>
      </c>
      <c r="L169" s="41">
        <v>1501.2166666666662</v>
      </c>
      <c r="M169" s="31">
        <v>1458.85</v>
      </c>
      <c r="N169" s="31">
        <v>1417.4</v>
      </c>
      <c r="O169" s="42">
        <v>1803900</v>
      </c>
      <c r="P169" s="43">
        <v>-1.264367816091954E-2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7690.9</v>
      </c>
      <c r="F170" s="40">
        <v>7732.2833333333328</v>
      </c>
      <c r="G170" s="41">
        <v>7634.7166666666653</v>
      </c>
      <c r="H170" s="41">
        <v>7578.5333333333328</v>
      </c>
      <c r="I170" s="41">
        <v>7480.9666666666653</v>
      </c>
      <c r="J170" s="41">
        <v>7788.4666666666653</v>
      </c>
      <c r="K170" s="41">
        <v>7886.0333333333328</v>
      </c>
      <c r="L170" s="41">
        <v>7942.2166666666653</v>
      </c>
      <c r="M170" s="31">
        <v>7829.85</v>
      </c>
      <c r="N170" s="31">
        <v>7676.1</v>
      </c>
      <c r="O170" s="42">
        <v>1558300</v>
      </c>
      <c r="P170" s="43">
        <v>1.0636228030352163E-2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780.55</v>
      </c>
      <c r="F171" s="40">
        <v>781.20000000000016</v>
      </c>
      <c r="G171" s="41">
        <v>772.8000000000003</v>
      </c>
      <c r="H171" s="41">
        <v>765.05000000000018</v>
      </c>
      <c r="I171" s="41">
        <v>756.65000000000032</v>
      </c>
      <c r="J171" s="41">
        <v>788.95000000000027</v>
      </c>
      <c r="K171" s="41">
        <v>797.35000000000014</v>
      </c>
      <c r="L171" s="41">
        <v>805.10000000000025</v>
      </c>
      <c r="M171" s="31">
        <v>789.6</v>
      </c>
      <c r="N171" s="31">
        <v>773.45</v>
      </c>
      <c r="O171" s="42">
        <v>23956400</v>
      </c>
      <c r="P171" s="43">
        <v>1.1249519837567909E-2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313.39999999999998</v>
      </c>
      <c r="F172" s="40">
        <v>311.41666666666669</v>
      </c>
      <c r="G172" s="41">
        <v>306.33333333333337</v>
      </c>
      <c r="H172" s="41">
        <v>299.26666666666671</v>
      </c>
      <c r="I172" s="41">
        <v>294.18333333333339</v>
      </c>
      <c r="J172" s="41">
        <v>318.48333333333335</v>
      </c>
      <c r="K172" s="41">
        <v>323.56666666666672</v>
      </c>
      <c r="L172" s="41">
        <v>330.63333333333333</v>
      </c>
      <c r="M172" s="31">
        <v>316.5</v>
      </c>
      <c r="N172" s="31">
        <v>304.35000000000002</v>
      </c>
      <c r="O172" s="42">
        <v>127459600</v>
      </c>
      <c r="P172" s="43">
        <v>2.8980429450923471E-2</v>
      </c>
    </row>
    <row r="173" spans="1:16" ht="12.75" customHeight="1">
      <c r="A173" s="328">
        <v>163</v>
      </c>
      <c r="B173" s="32" t="s">
        <v>71</v>
      </c>
      <c r="C173" s="33" t="s">
        <v>214</v>
      </c>
      <c r="D173" s="34">
        <v>44434</v>
      </c>
      <c r="E173" s="40">
        <v>1044.55</v>
      </c>
      <c r="F173" s="40">
        <v>1038.7</v>
      </c>
      <c r="G173" s="41">
        <v>1029.8500000000001</v>
      </c>
      <c r="H173" s="41">
        <v>1015.1500000000001</v>
      </c>
      <c r="I173" s="41">
        <v>1006.3000000000002</v>
      </c>
      <c r="J173" s="41">
        <v>1053.4000000000001</v>
      </c>
      <c r="K173" s="41">
        <v>1062.25</v>
      </c>
      <c r="L173" s="41">
        <v>1076.95</v>
      </c>
      <c r="M173" s="31">
        <v>1047.55</v>
      </c>
      <c r="N173" s="31">
        <v>1024</v>
      </c>
      <c r="O173" s="42">
        <v>4642000</v>
      </c>
      <c r="P173" s="43">
        <v>-2.3640661938534278E-3</v>
      </c>
    </row>
    <row r="174" spans="1:16" ht="12.75" customHeight="1">
      <c r="A174" s="329">
        <v>164</v>
      </c>
      <c r="B174" s="327" t="s">
        <v>88</v>
      </c>
      <c r="C174" s="33" t="s">
        <v>215</v>
      </c>
      <c r="D174" s="34">
        <v>44434</v>
      </c>
      <c r="E174" s="40">
        <v>600.75</v>
      </c>
      <c r="F174" s="40">
        <v>604.4666666666667</v>
      </c>
      <c r="G174" s="41">
        <v>594.28333333333342</v>
      </c>
      <c r="H174" s="41">
        <v>587.81666666666672</v>
      </c>
      <c r="I174" s="41">
        <v>577.63333333333344</v>
      </c>
      <c r="J174" s="41">
        <v>610.93333333333339</v>
      </c>
      <c r="K174" s="41">
        <v>621.11666666666679</v>
      </c>
      <c r="L174" s="41">
        <v>627.58333333333337</v>
      </c>
      <c r="M174" s="31">
        <v>614.65</v>
      </c>
      <c r="N174" s="31">
        <v>598</v>
      </c>
      <c r="O174" s="42">
        <v>30411200</v>
      </c>
      <c r="P174" s="43">
        <v>1.2033438049092168E-2</v>
      </c>
    </row>
    <row r="175" spans="1:16" ht="12.75" customHeight="1">
      <c r="A175" s="329">
        <v>165</v>
      </c>
      <c r="B175" s="327" t="s">
        <v>183</v>
      </c>
      <c r="C175" s="33" t="s">
        <v>216</v>
      </c>
      <c r="D175" s="34">
        <v>44434</v>
      </c>
      <c r="E175" s="40">
        <v>202.5</v>
      </c>
      <c r="F175" s="40">
        <v>201.58333333333334</v>
      </c>
      <c r="G175" s="41">
        <v>200.06666666666669</v>
      </c>
      <c r="H175" s="41">
        <v>197.63333333333335</v>
      </c>
      <c r="I175" s="41">
        <v>196.1166666666667</v>
      </c>
      <c r="J175" s="41">
        <v>204.01666666666668</v>
      </c>
      <c r="K175" s="41">
        <v>205.53333333333333</v>
      </c>
      <c r="L175" s="41">
        <v>207.96666666666667</v>
      </c>
      <c r="M175" s="31">
        <v>203.1</v>
      </c>
      <c r="N175" s="31">
        <v>199.15</v>
      </c>
      <c r="O175" s="42">
        <v>67773000</v>
      </c>
      <c r="P175" s="43">
        <v>6.2010010187358818E-4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44414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02" t="s">
        <v>16</v>
      </c>
      <c r="B8" s="404"/>
      <c r="C8" s="408" t="s">
        <v>20</v>
      </c>
      <c r="D8" s="408" t="s">
        <v>21</v>
      </c>
      <c r="E8" s="399" t="s">
        <v>22</v>
      </c>
      <c r="F8" s="400"/>
      <c r="G8" s="401"/>
      <c r="H8" s="399" t="s">
        <v>23</v>
      </c>
      <c r="I8" s="400"/>
      <c r="J8" s="401"/>
      <c r="K8" s="26"/>
      <c r="L8" s="55"/>
      <c r="M8" s="55"/>
      <c r="N8" s="1"/>
      <c r="O8" s="1"/>
    </row>
    <row r="9" spans="1:15" ht="36" customHeight="1">
      <c r="A9" s="406"/>
      <c r="B9" s="407"/>
      <c r="C9" s="407"/>
      <c r="D9" s="40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16294.6</v>
      </c>
      <c r="D10" s="35">
        <v>16284.783333333335</v>
      </c>
      <c r="E10" s="35">
        <v>16220.116666666669</v>
      </c>
      <c r="F10" s="35">
        <v>16145.633333333333</v>
      </c>
      <c r="G10" s="35">
        <v>16080.966666666667</v>
      </c>
      <c r="H10" s="35">
        <v>16359.26666666667</v>
      </c>
      <c r="I10" s="35">
        <v>16423.933333333338</v>
      </c>
      <c r="J10" s="35">
        <v>16498.416666666672</v>
      </c>
      <c r="K10" s="37">
        <v>16349.45</v>
      </c>
      <c r="L10" s="37">
        <v>16210.3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35834.75</v>
      </c>
      <c r="D11" s="40">
        <v>35870.5</v>
      </c>
      <c r="E11" s="40">
        <v>35625.550000000003</v>
      </c>
      <c r="F11" s="40">
        <v>35416.350000000006</v>
      </c>
      <c r="G11" s="40">
        <v>35171.400000000009</v>
      </c>
      <c r="H11" s="40">
        <v>36079.699999999997</v>
      </c>
      <c r="I11" s="40">
        <v>36324.649999999994</v>
      </c>
      <c r="J11" s="40">
        <v>36533.849999999991</v>
      </c>
      <c r="K11" s="31">
        <v>36115.449999999997</v>
      </c>
      <c r="L11" s="31">
        <v>35661.300000000003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2042.2</v>
      </c>
      <c r="D12" s="40">
        <v>2034.9833333333336</v>
      </c>
      <c r="E12" s="40">
        <v>2024.3166666666671</v>
      </c>
      <c r="F12" s="40">
        <v>2006.4333333333334</v>
      </c>
      <c r="G12" s="40">
        <v>1995.7666666666669</v>
      </c>
      <c r="H12" s="40">
        <v>2052.8666666666672</v>
      </c>
      <c r="I12" s="40">
        <v>2063.5333333333338</v>
      </c>
      <c r="J12" s="40">
        <v>2081.4166666666674</v>
      </c>
      <c r="K12" s="31">
        <v>2045.65</v>
      </c>
      <c r="L12" s="31">
        <v>2017.1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4543.3</v>
      </c>
      <c r="D13" s="40">
        <v>4537.6333333333341</v>
      </c>
      <c r="E13" s="40">
        <v>4510.4166666666679</v>
      </c>
      <c r="F13" s="40">
        <v>4477.5333333333338</v>
      </c>
      <c r="G13" s="40">
        <v>4450.3166666666675</v>
      </c>
      <c r="H13" s="40">
        <v>4570.5166666666682</v>
      </c>
      <c r="I13" s="40">
        <v>4597.7333333333336</v>
      </c>
      <c r="J13" s="40">
        <v>4630.6166666666686</v>
      </c>
      <c r="K13" s="31">
        <v>4564.8500000000004</v>
      </c>
      <c r="L13" s="31">
        <v>4504.75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31211.200000000001</v>
      </c>
      <c r="D14" s="40">
        <v>31250.766666666666</v>
      </c>
      <c r="E14" s="40">
        <v>30941.333333333332</v>
      </c>
      <c r="F14" s="40">
        <v>30671.466666666667</v>
      </c>
      <c r="G14" s="40">
        <v>30362.033333333333</v>
      </c>
      <c r="H14" s="40">
        <v>31520.633333333331</v>
      </c>
      <c r="I14" s="40">
        <v>31830.066666666666</v>
      </c>
      <c r="J14" s="40">
        <v>32099.933333333331</v>
      </c>
      <c r="K14" s="31">
        <v>31560.2</v>
      </c>
      <c r="L14" s="31">
        <v>30980.9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3622.7</v>
      </c>
      <c r="D15" s="40">
        <v>3609.25</v>
      </c>
      <c r="E15" s="40">
        <v>3590.4</v>
      </c>
      <c r="F15" s="40">
        <v>3558.1</v>
      </c>
      <c r="G15" s="40">
        <v>3539.25</v>
      </c>
      <c r="H15" s="40">
        <v>3641.55</v>
      </c>
      <c r="I15" s="40">
        <v>3660.4000000000005</v>
      </c>
      <c r="J15" s="40">
        <v>3692.7000000000003</v>
      </c>
      <c r="K15" s="31">
        <v>3628.1</v>
      </c>
      <c r="L15" s="31">
        <v>3576.95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7694.1</v>
      </c>
      <c r="D16" s="40">
        <v>7665.3499999999995</v>
      </c>
      <c r="E16" s="40">
        <v>7627.2999999999993</v>
      </c>
      <c r="F16" s="40">
        <v>7560.5</v>
      </c>
      <c r="G16" s="40">
        <v>7522.45</v>
      </c>
      <c r="H16" s="40">
        <v>7732.1499999999987</v>
      </c>
      <c r="I16" s="40">
        <v>7770.2</v>
      </c>
      <c r="J16" s="40">
        <v>7836.9999999999982</v>
      </c>
      <c r="K16" s="31">
        <v>7703.4</v>
      </c>
      <c r="L16" s="31">
        <v>7598.55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2392.1999999999998</v>
      </c>
      <c r="D17" s="40">
        <v>2393.6999999999998</v>
      </c>
      <c r="E17" s="40">
        <v>2373.6999999999998</v>
      </c>
      <c r="F17" s="40">
        <v>2355.1999999999998</v>
      </c>
      <c r="G17" s="40">
        <v>2335.1999999999998</v>
      </c>
      <c r="H17" s="40">
        <v>2412.1999999999998</v>
      </c>
      <c r="I17" s="40">
        <v>2432.1999999999998</v>
      </c>
      <c r="J17" s="40">
        <v>2450.6999999999998</v>
      </c>
      <c r="K17" s="31">
        <v>2413.6999999999998</v>
      </c>
      <c r="L17" s="31">
        <v>2375.1999999999998</v>
      </c>
      <c r="M17" s="31">
        <v>3.99193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1240.0999999999999</v>
      </c>
      <c r="D18" s="40">
        <v>1239.5666666666666</v>
      </c>
      <c r="E18" s="40">
        <v>1220.5333333333333</v>
      </c>
      <c r="F18" s="40">
        <v>1200.9666666666667</v>
      </c>
      <c r="G18" s="40">
        <v>1181.9333333333334</v>
      </c>
      <c r="H18" s="40">
        <v>1259.1333333333332</v>
      </c>
      <c r="I18" s="40">
        <v>1278.1666666666665</v>
      </c>
      <c r="J18" s="40">
        <v>1297.7333333333331</v>
      </c>
      <c r="K18" s="31">
        <v>1258.5999999999999</v>
      </c>
      <c r="L18" s="31">
        <v>1220</v>
      </c>
      <c r="M18" s="31">
        <v>15.030939999999999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921.85</v>
      </c>
      <c r="D19" s="40">
        <v>929.4666666666667</v>
      </c>
      <c r="E19" s="40">
        <v>909.13333333333344</v>
      </c>
      <c r="F19" s="40">
        <v>896.41666666666674</v>
      </c>
      <c r="G19" s="40">
        <v>876.08333333333348</v>
      </c>
      <c r="H19" s="40">
        <v>942.18333333333339</v>
      </c>
      <c r="I19" s="40">
        <v>962.51666666666665</v>
      </c>
      <c r="J19" s="40">
        <v>975.23333333333335</v>
      </c>
      <c r="K19" s="31">
        <v>949.8</v>
      </c>
      <c r="L19" s="31">
        <v>916.75</v>
      </c>
      <c r="M19" s="31">
        <v>10.758419999999999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17925.150000000001</v>
      </c>
      <c r="D20" s="40">
        <v>17930.166666666668</v>
      </c>
      <c r="E20" s="40">
        <v>17578.783333333336</v>
      </c>
      <c r="F20" s="40">
        <v>17232.416666666668</v>
      </c>
      <c r="G20" s="40">
        <v>16881.033333333336</v>
      </c>
      <c r="H20" s="40">
        <v>18276.533333333336</v>
      </c>
      <c r="I20" s="40">
        <v>18627.916666666668</v>
      </c>
      <c r="J20" s="40">
        <v>18974.283333333336</v>
      </c>
      <c r="K20" s="31">
        <v>18281.55</v>
      </c>
      <c r="L20" s="31">
        <v>17583.8</v>
      </c>
      <c r="M20" s="31">
        <v>0.19336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1432.35</v>
      </c>
      <c r="D21" s="40">
        <v>1425.9166666666667</v>
      </c>
      <c r="E21" s="40">
        <v>1413.8333333333335</v>
      </c>
      <c r="F21" s="40">
        <v>1395.3166666666668</v>
      </c>
      <c r="G21" s="40">
        <v>1383.2333333333336</v>
      </c>
      <c r="H21" s="40">
        <v>1444.4333333333334</v>
      </c>
      <c r="I21" s="40">
        <v>1456.5166666666669</v>
      </c>
      <c r="J21" s="40">
        <v>1475.0333333333333</v>
      </c>
      <c r="K21" s="31">
        <v>1438</v>
      </c>
      <c r="L21" s="31">
        <v>1407.4</v>
      </c>
      <c r="M21" s="31">
        <v>21.043589999999998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889.65</v>
      </c>
      <c r="D22" s="40">
        <v>893.2166666666667</v>
      </c>
      <c r="E22" s="40">
        <v>876.43333333333339</v>
      </c>
      <c r="F22" s="40">
        <v>863.2166666666667</v>
      </c>
      <c r="G22" s="40">
        <v>846.43333333333339</v>
      </c>
      <c r="H22" s="40">
        <v>906.43333333333339</v>
      </c>
      <c r="I22" s="40">
        <v>923.2166666666667</v>
      </c>
      <c r="J22" s="40">
        <v>936.43333333333339</v>
      </c>
      <c r="K22" s="31">
        <v>910</v>
      </c>
      <c r="L22" s="31">
        <v>880</v>
      </c>
      <c r="M22" s="31">
        <v>14.47231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693.55</v>
      </c>
      <c r="D23" s="40">
        <v>692.68333333333339</v>
      </c>
      <c r="E23" s="40">
        <v>684.86666666666679</v>
      </c>
      <c r="F23" s="40">
        <v>676.18333333333339</v>
      </c>
      <c r="G23" s="40">
        <v>668.36666666666679</v>
      </c>
      <c r="H23" s="40">
        <v>701.36666666666679</v>
      </c>
      <c r="I23" s="40">
        <v>709.18333333333339</v>
      </c>
      <c r="J23" s="40">
        <v>717.86666666666679</v>
      </c>
      <c r="K23" s="31">
        <v>700.5</v>
      </c>
      <c r="L23" s="31">
        <v>684</v>
      </c>
      <c r="M23" s="31">
        <v>58.514110000000002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906.65</v>
      </c>
      <c r="D24" s="40">
        <v>901.2166666666667</v>
      </c>
      <c r="E24" s="40">
        <v>885.43333333333339</v>
      </c>
      <c r="F24" s="40">
        <v>864.2166666666667</v>
      </c>
      <c r="G24" s="40">
        <v>848.43333333333339</v>
      </c>
      <c r="H24" s="40">
        <v>922.43333333333339</v>
      </c>
      <c r="I24" s="40">
        <v>938.2166666666667</v>
      </c>
      <c r="J24" s="40">
        <v>959.43333333333339</v>
      </c>
      <c r="K24" s="31">
        <v>917</v>
      </c>
      <c r="L24" s="31">
        <v>880</v>
      </c>
      <c r="M24" s="31">
        <v>1.1345000000000001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947.05</v>
      </c>
      <c r="D25" s="40">
        <v>932.2833333333333</v>
      </c>
      <c r="E25" s="40">
        <v>914.76666666666665</v>
      </c>
      <c r="F25" s="40">
        <v>882.48333333333335</v>
      </c>
      <c r="G25" s="40">
        <v>864.9666666666667</v>
      </c>
      <c r="H25" s="40">
        <v>964.56666666666661</v>
      </c>
      <c r="I25" s="40">
        <v>982.08333333333326</v>
      </c>
      <c r="J25" s="40">
        <v>1014.3666666666666</v>
      </c>
      <c r="K25" s="31">
        <v>949.8</v>
      </c>
      <c r="L25" s="31">
        <v>900</v>
      </c>
      <c r="M25" s="31">
        <v>0.75534000000000001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113.6</v>
      </c>
      <c r="D26" s="40">
        <v>114.35000000000001</v>
      </c>
      <c r="E26" s="40">
        <v>111.95000000000002</v>
      </c>
      <c r="F26" s="40">
        <v>110.30000000000001</v>
      </c>
      <c r="G26" s="40">
        <v>107.90000000000002</v>
      </c>
      <c r="H26" s="40">
        <v>116.00000000000001</v>
      </c>
      <c r="I26" s="40">
        <v>118.40000000000002</v>
      </c>
      <c r="J26" s="40">
        <v>120.05000000000001</v>
      </c>
      <c r="K26" s="31">
        <v>116.75</v>
      </c>
      <c r="L26" s="31">
        <v>112.7</v>
      </c>
      <c r="M26" s="31">
        <v>34.802190000000003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212.95</v>
      </c>
      <c r="D27" s="40">
        <v>213.38333333333333</v>
      </c>
      <c r="E27" s="40">
        <v>208.91666666666666</v>
      </c>
      <c r="F27" s="40">
        <v>204.88333333333333</v>
      </c>
      <c r="G27" s="40">
        <v>200.41666666666666</v>
      </c>
      <c r="H27" s="40">
        <v>217.41666666666666</v>
      </c>
      <c r="I27" s="40">
        <v>221.88333333333335</v>
      </c>
      <c r="J27" s="40">
        <v>225.91666666666666</v>
      </c>
      <c r="K27" s="31">
        <v>217.85</v>
      </c>
      <c r="L27" s="31">
        <v>209.35</v>
      </c>
      <c r="M27" s="31">
        <v>31.07846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2269.1999999999998</v>
      </c>
      <c r="D28" s="40">
        <v>2271.6166666666668</v>
      </c>
      <c r="E28" s="40">
        <v>2235.9833333333336</v>
      </c>
      <c r="F28" s="40">
        <v>2202.7666666666669</v>
      </c>
      <c r="G28" s="40">
        <v>2167.1333333333337</v>
      </c>
      <c r="H28" s="40">
        <v>2304.8333333333335</v>
      </c>
      <c r="I28" s="40">
        <v>2340.4666666666667</v>
      </c>
      <c r="J28" s="40">
        <v>2373.6833333333334</v>
      </c>
      <c r="K28" s="31">
        <v>2307.25</v>
      </c>
      <c r="L28" s="31">
        <v>2238.4</v>
      </c>
      <c r="M28" s="31">
        <v>0.97636999999999996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783.45</v>
      </c>
      <c r="D29" s="40">
        <v>782.48333333333323</v>
      </c>
      <c r="E29" s="40">
        <v>775.96666666666647</v>
      </c>
      <c r="F29" s="40">
        <v>768.48333333333323</v>
      </c>
      <c r="G29" s="40">
        <v>761.96666666666647</v>
      </c>
      <c r="H29" s="40">
        <v>789.96666666666647</v>
      </c>
      <c r="I29" s="40">
        <v>796.48333333333312</v>
      </c>
      <c r="J29" s="40">
        <v>803.96666666666647</v>
      </c>
      <c r="K29" s="31">
        <v>789</v>
      </c>
      <c r="L29" s="31">
        <v>775</v>
      </c>
      <c r="M29" s="31">
        <v>5.0555099999999999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3399.7</v>
      </c>
      <c r="D30" s="40">
        <v>3418.1833333333329</v>
      </c>
      <c r="E30" s="40">
        <v>3364.266666666666</v>
      </c>
      <c r="F30" s="40">
        <v>3328.833333333333</v>
      </c>
      <c r="G30" s="40">
        <v>3274.9166666666661</v>
      </c>
      <c r="H30" s="40">
        <v>3453.6166666666659</v>
      </c>
      <c r="I30" s="40">
        <v>3507.5333333333328</v>
      </c>
      <c r="J30" s="40">
        <v>3542.9666666666658</v>
      </c>
      <c r="K30" s="31">
        <v>3472.1</v>
      </c>
      <c r="L30" s="31">
        <v>3382.75</v>
      </c>
      <c r="M30" s="31">
        <v>1.3917999999999999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717.8</v>
      </c>
      <c r="D31" s="40">
        <v>718.48333333333323</v>
      </c>
      <c r="E31" s="40">
        <v>710.56666666666649</v>
      </c>
      <c r="F31" s="40">
        <v>703.33333333333326</v>
      </c>
      <c r="G31" s="40">
        <v>695.41666666666652</v>
      </c>
      <c r="H31" s="40">
        <v>725.71666666666647</v>
      </c>
      <c r="I31" s="40">
        <v>733.63333333333321</v>
      </c>
      <c r="J31" s="40">
        <v>740.86666666666645</v>
      </c>
      <c r="K31" s="31">
        <v>726.4</v>
      </c>
      <c r="L31" s="31">
        <v>711.25</v>
      </c>
      <c r="M31" s="31">
        <v>6.9957599999999998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418.9</v>
      </c>
      <c r="D32" s="40">
        <v>418.40000000000003</v>
      </c>
      <c r="E32" s="40">
        <v>415.20000000000005</v>
      </c>
      <c r="F32" s="40">
        <v>411.5</v>
      </c>
      <c r="G32" s="40">
        <v>408.3</v>
      </c>
      <c r="H32" s="40">
        <v>422.10000000000008</v>
      </c>
      <c r="I32" s="40">
        <v>425.3</v>
      </c>
      <c r="J32" s="40">
        <v>429.00000000000011</v>
      </c>
      <c r="K32" s="31">
        <v>421.6</v>
      </c>
      <c r="L32" s="31">
        <v>414.7</v>
      </c>
      <c r="M32" s="31">
        <v>24.721689999999999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4073.75</v>
      </c>
      <c r="D33" s="40">
        <v>4073.8166666666671</v>
      </c>
      <c r="E33" s="40">
        <v>4035.9333333333343</v>
      </c>
      <c r="F33" s="40">
        <v>3998.1166666666672</v>
      </c>
      <c r="G33" s="40">
        <v>3960.2333333333345</v>
      </c>
      <c r="H33" s="40">
        <v>4111.6333333333341</v>
      </c>
      <c r="I33" s="40">
        <v>4149.5166666666664</v>
      </c>
      <c r="J33" s="40">
        <v>4187.3333333333339</v>
      </c>
      <c r="K33" s="31">
        <v>4111.7</v>
      </c>
      <c r="L33" s="31">
        <v>4036</v>
      </c>
      <c r="M33" s="31">
        <v>2.70458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222.4</v>
      </c>
      <c r="D34" s="40">
        <v>224.96666666666667</v>
      </c>
      <c r="E34" s="40">
        <v>218.43333333333334</v>
      </c>
      <c r="F34" s="40">
        <v>214.46666666666667</v>
      </c>
      <c r="G34" s="40">
        <v>207.93333333333334</v>
      </c>
      <c r="H34" s="40">
        <v>228.93333333333334</v>
      </c>
      <c r="I34" s="40">
        <v>235.4666666666667</v>
      </c>
      <c r="J34" s="40">
        <v>239.43333333333334</v>
      </c>
      <c r="K34" s="31">
        <v>231.5</v>
      </c>
      <c r="L34" s="31">
        <v>221</v>
      </c>
      <c r="M34" s="31">
        <v>64.212969999999999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134.35</v>
      </c>
      <c r="D35" s="40">
        <v>134.63333333333335</v>
      </c>
      <c r="E35" s="40">
        <v>132.01666666666671</v>
      </c>
      <c r="F35" s="40">
        <v>129.68333333333337</v>
      </c>
      <c r="G35" s="40">
        <v>127.06666666666672</v>
      </c>
      <c r="H35" s="40">
        <v>136.9666666666667</v>
      </c>
      <c r="I35" s="40">
        <v>139.58333333333331</v>
      </c>
      <c r="J35" s="40">
        <v>141.91666666666669</v>
      </c>
      <c r="K35" s="31">
        <v>137.25</v>
      </c>
      <c r="L35" s="31">
        <v>132.30000000000001</v>
      </c>
      <c r="M35" s="31">
        <v>209.17301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2988.4</v>
      </c>
      <c r="D36" s="40">
        <v>3002.8166666666671</v>
      </c>
      <c r="E36" s="40">
        <v>2965.6333333333341</v>
      </c>
      <c r="F36" s="40">
        <v>2942.8666666666672</v>
      </c>
      <c r="G36" s="40">
        <v>2905.6833333333343</v>
      </c>
      <c r="H36" s="40">
        <v>3025.5833333333339</v>
      </c>
      <c r="I36" s="40">
        <v>3062.7666666666673</v>
      </c>
      <c r="J36" s="40">
        <v>3085.5333333333338</v>
      </c>
      <c r="K36" s="31">
        <v>3040</v>
      </c>
      <c r="L36" s="31">
        <v>2980.05</v>
      </c>
      <c r="M36" s="31">
        <v>6.9369399999999999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908.1</v>
      </c>
      <c r="D37" s="40">
        <v>911.94999999999993</v>
      </c>
      <c r="E37" s="40">
        <v>893.89999999999986</v>
      </c>
      <c r="F37" s="40">
        <v>879.69999999999993</v>
      </c>
      <c r="G37" s="40">
        <v>861.64999999999986</v>
      </c>
      <c r="H37" s="40">
        <v>926.14999999999986</v>
      </c>
      <c r="I37" s="40">
        <v>944.19999999999982</v>
      </c>
      <c r="J37" s="40">
        <v>958.39999999999986</v>
      </c>
      <c r="K37" s="31">
        <v>930</v>
      </c>
      <c r="L37" s="31">
        <v>897.75</v>
      </c>
      <c r="M37" s="31">
        <v>17.919049999999999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3564.15</v>
      </c>
      <c r="D38" s="40">
        <v>3579.8666666666668</v>
      </c>
      <c r="E38" s="40">
        <v>3535.2833333333338</v>
      </c>
      <c r="F38" s="40">
        <v>3506.416666666667</v>
      </c>
      <c r="G38" s="40">
        <v>3461.8333333333339</v>
      </c>
      <c r="H38" s="40">
        <v>3608.7333333333336</v>
      </c>
      <c r="I38" s="40">
        <v>3653.3166666666666</v>
      </c>
      <c r="J38" s="40">
        <v>3682.1833333333334</v>
      </c>
      <c r="K38" s="31">
        <v>3624.45</v>
      </c>
      <c r="L38" s="31">
        <v>3551</v>
      </c>
      <c r="M38" s="31">
        <v>1.17492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749.3</v>
      </c>
      <c r="D39" s="40">
        <v>749.26666666666677</v>
      </c>
      <c r="E39" s="40">
        <v>743.53333333333353</v>
      </c>
      <c r="F39" s="40">
        <v>737.76666666666677</v>
      </c>
      <c r="G39" s="40">
        <v>732.03333333333353</v>
      </c>
      <c r="H39" s="40">
        <v>755.03333333333353</v>
      </c>
      <c r="I39" s="40">
        <v>760.76666666666688</v>
      </c>
      <c r="J39" s="40">
        <v>766.53333333333353</v>
      </c>
      <c r="K39" s="31">
        <v>755</v>
      </c>
      <c r="L39" s="31">
        <v>743.5</v>
      </c>
      <c r="M39" s="31">
        <v>72.469909999999999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3818.75</v>
      </c>
      <c r="D40" s="40">
        <v>3830.1166666666668</v>
      </c>
      <c r="E40" s="40">
        <v>3802.2333333333336</v>
      </c>
      <c r="F40" s="40">
        <v>3785.7166666666667</v>
      </c>
      <c r="G40" s="40">
        <v>3757.8333333333335</v>
      </c>
      <c r="H40" s="40">
        <v>3846.6333333333337</v>
      </c>
      <c r="I40" s="40">
        <v>3874.5166666666669</v>
      </c>
      <c r="J40" s="40">
        <v>3891.0333333333338</v>
      </c>
      <c r="K40" s="31">
        <v>3858</v>
      </c>
      <c r="L40" s="31">
        <v>3813.6</v>
      </c>
      <c r="M40" s="31">
        <v>3.3381799999999999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6248.25</v>
      </c>
      <c r="D41" s="40">
        <v>6278.583333333333</v>
      </c>
      <c r="E41" s="40">
        <v>6201.6666666666661</v>
      </c>
      <c r="F41" s="40">
        <v>6155.083333333333</v>
      </c>
      <c r="G41" s="40">
        <v>6078.1666666666661</v>
      </c>
      <c r="H41" s="40">
        <v>6325.1666666666661</v>
      </c>
      <c r="I41" s="40">
        <v>6402.0833333333321</v>
      </c>
      <c r="J41" s="40">
        <v>6448.6666666666661</v>
      </c>
      <c r="K41" s="31">
        <v>6355.5</v>
      </c>
      <c r="L41" s="31">
        <v>6232</v>
      </c>
      <c r="M41" s="31">
        <v>8.6656700000000004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13994.9</v>
      </c>
      <c r="D42" s="40">
        <v>14068.466666666667</v>
      </c>
      <c r="E42" s="40">
        <v>13888.033333333335</v>
      </c>
      <c r="F42" s="40">
        <v>13781.166666666668</v>
      </c>
      <c r="G42" s="40">
        <v>13600.733333333335</v>
      </c>
      <c r="H42" s="40">
        <v>14175.333333333334</v>
      </c>
      <c r="I42" s="40">
        <v>14355.766666666668</v>
      </c>
      <c r="J42" s="40">
        <v>14462.633333333333</v>
      </c>
      <c r="K42" s="31">
        <v>14248.9</v>
      </c>
      <c r="L42" s="31">
        <v>13961.6</v>
      </c>
      <c r="M42" s="31">
        <v>2.91527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3953.15</v>
      </c>
      <c r="D43" s="40">
        <v>3945.7333333333336</v>
      </c>
      <c r="E43" s="40">
        <v>3897.4666666666672</v>
      </c>
      <c r="F43" s="40">
        <v>3841.7833333333338</v>
      </c>
      <c r="G43" s="40">
        <v>3793.5166666666673</v>
      </c>
      <c r="H43" s="40">
        <v>4001.416666666667</v>
      </c>
      <c r="I43" s="40">
        <v>4049.6833333333334</v>
      </c>
      <c r="J43" s="40">
        <v>4105.3666666666668</v>
      </c>
      <c r="K43" s="31">
        <v>3994</v>
      </c>
      <c r="L43" s="31">
        <v>3890.05</v>
      </c>
      <c r="M43" s="31">
        <v>0.13009000000000001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2497.25</v>
      </c>
      <c r="D44" s="40">
        <v>2494.9500000000003</v>
      </c>
      <c r="E44" s="40">
        <v>2476.9500000000007</v>
      </c>
      <c r="F44" s="40">
        <v>2456.6500000000005</v>
      </c>
      <c r="G44" s="40">
        <v>2438.650000000001</v>
      </c>
      <c r="H44" s="40">
        <v>2515.2500000000005</v>
      </c>
      <c r="I44" s="40">
        <v>2533.2499999999995</v>
      </c>
      <c r="J44" s="40">
        <v>2553.5500000000002</v>
      </c>
      <c r="K44" s="31">
        <v>2512.9499999999998</v>
      </c>
      <c r="L44" s="31">
        <v>2474.65</v>
      </c>
      <c r="M44" s="31">
        <v>1.65943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308.2</v>
      </c>
      <c r="D45" s="40">
        <v>305.7833333333333</v>
      </c>
      <c r="E45" s="40">
        <v>300.61666666666662</v>
      </c>
      <c r="F45" s="40">
        <v>293.0333333333333</v>
      </c>
      <c r="G45" s="40">
        <v>287.86666666666662</v>
      </c>
      <c r="H45" s="40">
        <v>313.36666666666662</v>
      </c>
      <c r="I45" s="40">
        <v>318.53333333333336</v>
      </c>
      <c r="J45" s="40">
        <v>326.11666666666662</v>
      </c>
      <c r="K45" s="31">
        <v>310.95</v>
      </c>
      <c r="L45" s="31">
        <v>298.2</v>
      </c>
      <c r="M45" s="31">
        <v>88.592380000000006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82.45</v>
      </c>
      <c r="D46" s="40">
        <v>82.316666666666663</v>
      </c>
      <c r="E46" s="40">
        <v>80.933333333333323</v>
      </c>
      <c r="F46" s="40">
        <v>79.416666666666657</v>
      </c>
      <c r="G46" s="40">
        <v>78.033333333333317</v>
      </c>
      <c r="H46" s="40">
        <v>83.833333333333329</v>
      </c>
      <c r="I46" s="40">
        <v>85.216666666666654</v>
      </c>
      <c r="J46" s="40">
        <v>86.733333333333334</v>
      </c>
      <c r="K46" s="31">
        <v>83.7</v>
      </c>
      <c r="L46" s="31">
        <v>80.8</v>
      </c>
      <c r="M46" s="31">
        <v>478.19468999999998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70.849999999999994</v>
      </c>
      <c r="D47" s="40">
        <v>71.36666666666666</v>
      </c>
      <c r="E47" s="40">
        <v>70.083333333333314</v>
      </c>
      <c r="F47" s="40">
        <v>69.316666666666649</v>
      </c>
      <c r="G47" s="40">
        <v>68.033333333333303</v>
      </c>
      <c r="H47" s="40">
        <v>72.133333333333326</v>
      </c>
      <c r="I47" s="40">
        <v>73.416666666666657</v>
      </c>
      <c r="J47" s="40">
        <v>74.183333333333337</v>
      </c>
      <c r="K47" s="31">
        <v>72.650000000000006</v>
      </c>
      <c r="L47" s="31">
        <v>70.599999999999994</v>
      </c>
      <c r="M47" s="31">
        <v>22.153369999999999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1651.2</v>
      </c>
      <c r="D48" s="40">
        <v>1658.05</v>
      </c>
      <c r="E48" s="40">
        <v>1631.1499999999999</v>
      </c>
      <c r="F48" s="40">
        <v>1611.1</v>
      </c>
      <c r="G48" s="40">
        <v>1584.1999999999998</v>
      </c>
      <c r="H48" s="40">
        <v>1678.1</v>
      </c>
      <c r="I48" s="40">
        <v>1705</v>
      </c>
      <c r="J48" s="40">
        <v>1725.05</v>
      </c>
      <c r="K48" s="31">
        <v>1684.95</v>
      </c>
      <c r="L48" s="31">
        <v>1638</v>
      </c>
      <c r="M48" s="31">
        <v>3.26498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838.2</v>
      </c>
      <c r="D49" s="40">
        <v>842.65</v>
      </c>
      <c r="E49" s="40">
        <v>831.55</v>
      </c>
      <c r="F49" s="40">
        <v>824.9</v>
      </c>
      <c r="G49" s="40">
        <v>813.8</v>
      </c>
      <c r="H49" s="40">
        <v>849.3</v>
      </c>
      <c r="I49" s="40">
        <v>860.40000000000009</v>
      </c>
      <c r="J49" s="40">
        <v>867.05</v>
      </c>
      <c r="K49" s="31">
        <v>853.75</v>
      </c>
      <c r="L49" s="31">
        <v>836</v>
      </c>
      <c r="M49" s="31">
        <v>5.6849299999999996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176.6</v>
      </c>
      <c r="D50" s="40">
        <v>176.6</v>
      </c>
      <c r="E50" s="40">
        <v>174.1</v>
      </c>
      <c r="F50" s="40">
        <v>171.6</v>
      </c>
      <c r="G50" s="40">
        <v>169.1</v>
      </c>
      <c r="H50" s="40">
        <v>179.1</v>
      </c>
      <c r="I50" s="40">
        <v>181.6</v>
      </c>
      <c r="J50" s="40">
        <v>184.1</v>
      </c>
      <c r="K50" s="31">
        <v>179.1</v>
      </c>
      <c r="L50" s="31">
        <v>174.1</v>
      </c>
      <c r="M50" s="31">
        <v>110.21856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781.2</v>
      </c>
      <c r="D51" s="40">
        <v>786.65</v>
      </c>
      <c r="E51" s="40">
        <v>772.15</v>
      </c>
      <c r="F51" s="40">
        <v>763.1</v>
      </c>
      <c r="G51" s="40">
        <v>748.6</v>
      </c>
      <c r="H51" s="40">
        <v>795.69999999999993</v>
      </c>
      <c r="I51" s="40">
        <v>810.19999999999993</v>
      </c>
      <c r="J51" s="40">
        <v>819.24999999999989</v>
      </c>
      <c r="K51" s="31">
        <v>801.15</v>
      </c>
      <c r="L51" s="31">
        <v>777.6</v>
      </c>
      <c r="M51" s="31">
        <v>10.36871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57.25</v>
      </c>
      <c r="D52" s="40">
        <v>56.616666666666667</v>
      </c>
      <c r="E52" s="40">
        <v>55.633333333333333</v>
      </c>
      <c r="F52" s="40">
        <v>54.016666666666666</v>
      </c>
      <c r="G52" s="40">
        <v>53.033333333333331</v>
      </c>
      <c r="H52" s="40">
        <v>58.233333333333334</v>
      </c>
      <c r="I52" s="40">
        <v>59.216666666666669</v>
      </c>
      <c r="J52" s="40">
        <v>60.833333333333336</v>
      </c>
      <c r="K52" s="31">
        <v>57.6</v>
      </c>
      <c r="L52" s="31">
        <v>55</v>
      </c>
      <c r="M52" s="31">
        <v>578.70302000000004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453.5</v>
      </c>
      <c r="D53" s="40">
        <v>454.41666666666669</v>
      </c>
      <c r="E53" s="40">
        <v>450.23333333333335</v>
      </c>
      <c r="F53" s="40">
        <v>446.96666666666664</v>
      </c>
      <c r="G53" s="40">
        <v>442.7833333333333</v>
      </c>
      <c r="H53" s="40">
        <v>457.68333333333339</v>
      </c>
      <c r="I53" s="40">
        <v>461.86666666666667</v>
      </c>
      <c r="J53" s="40">
        <v>465.13333333333344</v>
      </c>
      <c r="K53" s="31">
        <v>458.6</v>
      </c>
      <c r="L53" s="31">
        <v>451.15</v>
      </c>
      <c r="M53" s="31">
        <v>35.499549999999999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598.70000000000005</v>
      </c>
      <c r="D54" s="40">
        <v>598.4</v>
      </c>
      <c r="E54" s="40">
        <v>577.79999999999995</v>
      </c>
      <c r="F54" s="40">
        <v>556.9</v>
      </c>
      <c r="G54" s="40">
        <v>536.29999999999995</v>
      </c>
      <c r="H54" s="40">
        <v>619.29999999999995</v>
      </c>
      <c r="I54" s="40">
        <v>639.90000000000009</v>
      </c>
      <c r="J54" s="40">
        <v>660.8</v>
      </c>
      <c r="K54" s="31">
        <v>619</v>
      </c>
      <c r="L54" s="31">
        <v>577.5</v>
      </c>
      <c r="M54" s="31">
        <v>710.8877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384.15</v>
      </c>
      <c r="D55" s="40">
        <v>384.2833333333333</v>
      </c>
      <c r="E55" s="40">
        <v>381.56666666666661</v>
      </c>
      <c r="F55" s="40">
        <v>378.98333333333329</v>
      </c>
      <c r="G55" s="40">
        <v>376.26666666666659</v>
      </c>
      <c r="H55" s="40">
        <v>386.86666666666662</v>
      </c>
      <c r="I55" s="40">
        <v>389.58333333333331</v>
      </c>
      <c r="J55" s="40">
        <v>392.16666666666663</v>
      </c>
      <c r="K55" s="31">
        <v>387</v>
      </c>
      <c r="L55" s="31">
        <v>381.7</v>
      </c>
      <c r="M55" s="31">
        <v>12.332689999999999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1214.8</v>
      </c>
      <c r="D56" s="40">
        <v>1217.5333333333333</v>
      </c>
      <c r="E56" s="40">
        <v>1197.2666666666667</v>
      </c>
      <c r="F56" s="40">
        <v>1179.7333333333333</v>
      </c>
      <c r="G56" s="40">
        <v>1159.4666666666667</v>
      </c>
      <c r="H56" s="40">
        <v>1235.0666666666666</v>
      </c>
      <c r="I56" s="40">
        <v>1255.333333333333</v>
      </c>
      <c r="J56" s="40">
        <v>1272.8666666666666</v>
      </c>
      <c r="K56" s="31">
        <v>1237.8</v>
      </c>
      <c r="L56" s="31">
        <v>1200</v>
      </c>
      <c r="M56" s="31">
        <v>0.74690000000000001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14876.8</v>
      </c>
      <c r="D57" s="40">
        <v>14930.316666666666</v>
      </c>
      <c r="E57" s="40">
        <v>14620.633333333331</v>
      </c>
      <c r="F57" s="40">
        <v>14364.466666666665</v>
      </c>
      <c r="G57" s="40">
        <v>14054.783333333331</v>
      </c>
      <c r="H57" s="40">
        <v>15186.483333333332</v>
      </c>
      <c r="I57" s="40">
        <v>15496.166666666666</v>
      </c>
      <c r="J57" s="40">
        <v>15752.333333333332</v>
      </c>
      <c r="K57" s="31">
        <v>15240</v>
      </c>
      <c r="L57" s="31">
        <v>14674.15</v>
      </c>
      <c r="M57" s="31">
        <v>1.29925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3611.15</v>
      </c>
      <c r="D58" s="40">
        <v>3592.15</v>
      </c>
      <c r="E58" s="40">
        <v>3566.6000000000004</v>
      </c>
      <c r="F58" s="40">
        <v>3522.05</v>
      </c>
      <c r="G58" s="40">
        <v>3496.5000000000005</v>
      </c>
      <c r="H58" s="40">
        <v>3636.7000000000003</v>
      </c>
      <c r="I58" s="40">
        <v>3662.2500000000005</v>
      </c>
      <c r="J58" s="40">
        <v>3706.8</v>
      </c>
      <c r="K58" s="31">
        <v>3617.7</v>
      </c>
      <c r="L58" s="31">
        <v>3547.6</v>
      </c>
      <c r="M58" s="31">
        <v>4.9714600000000004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770.65</v>
      </c>
      <c r="D59" s="40">
        <v>781.35</v>
      </c>
      <c r="E59" s="40">
        <v>750.7</v>
      </c>
      <c r="F59" s="40">
        <v>730.75</v>
      </c>
      <c r="G59" s="40">
        <v>700.1</v>
      </c>
      <c r="H59" s="40">
        <v>801.30000000000007</v>
      </c>
      <c r="I59" s="40">
        <v>831.94999999999993</v>
      </c>
      <c r="J59" s="40">
        <v>851.90000000000009</v>
      </c>
      <c r="K59" s="31">
        <v>812</v>
      </c>
      <c r="L59" s="31">
        <v>761.4</v>
      </c>
      <c r="M59" s="31">
        <v>9.5522600000000004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584.6</v>
      </c>
      <c r="D60" s="40">
        <v>585.63333333333333</v>
      </c>
      <c r="E60" s="40">
        <v>581.26666666666665</v>
      </c>
      <c r="F60" s="40">
        <v>577.93333333333328</v>
      </c>
      <c r="G60" s="40">
        <v>573.56666666666661</v>
      </c>
      <c r="H60" s="40">
        <v>588.9666666666667</v>
      </c>
      <c r="I60" s="40">
        <v>593.33333333333326</v>
      </c>
      <c r="J60" s="40">
        <v>596.66666666666674</v>
      </c>
      <c r="K60" s="31">
        <v>590</v>
      </c>
      <c r="L60" s="31">
        <v>582.29999999999995</v>
      </c>
      <c r="M60" s="31">
        <v>14.46903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156.35</v>
      </c>
      <c r="D61" s="40">
        <v>155.1</v>
      </c>
      <c r="E61" s="40">
        <v>153.25</v>
      </c>
      <c r="F61" s="40">
        <v>150.15</v>
      </c>
      <c r="G61" s="40">
        <v>148.30000000000001</v>
      </c>
      <c r="H61" s="40">
        <v>158.19999999999999</v>
      </c>
      <c r="I61" s="40">
        <v>160.04999999999995</v>
      </c>
      <c r="J61" s="40">
        <v>163.14999999999998</v>
      </c>
      <c r="K61" s="31">
        <v>156.94999999999999</v>
      </c>
      <c r="L61" s="31">
        <v>152</v>
      </c>
      <c r="M61" s="31">
        <v>130.43199000000001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139.85</v>
      </c>
      <c r="D62" s="40">
        <v>139.38333333333333</v>
      </c>
      <c r="E62" s="40">
        <v>138.56666666666666</v>
      </c>
      <c r="F62" s="40">
        <v>137.28333333333333</v>
      </c>
      <c r="G62" s="40">
        <v>136.46666666666667</v>
      </c>
      <c r="H62" s="40">
        <v>140.66666666666666</v>
      </c>
      <c r="I62" s="40">
        <v>141.48333333333332</v>
      </c>
      <c r="J62" s="40">
        <v>142.76666666666665</v>
      </c>
      <c r="K62" s="31">
        <v>140.19999999999999</v>
      </c>
      <c r="L62" s="31">
        <v>138.1</v>
      </c>
      <c r="M62" s="31">
        <v>5.9792300000000003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539.65</v>
      </c>
      <c r="D63" s="40">
        <v>530.93333333333328</v>
      </c>
      <c r="E63" s="40">
        <v>519.96666666666658</v>
      </c>
      <c r="F63" s="40">
        <v>500.2833333333333</v>
      </c>
      <c r="G63" s="40">
        <v>489.31666666666661</v>
      </c>
      <c r="H63" s="40">
        <v>550.61666666666656</v>
      </c>
      <c r="I63" s="40">
        <v>561.58333333333326</v>
      </c>
      <c r="J63" s="40">
        <v>581.26666666666654</v>
      </c>
      <c r="K63" s="31">
        <v>541.9</v>
      </c>
      <c r="L63" s="31">
        <v>511.25</v>
      </c>
      <c r="M63" s="31">
        <v>79.08981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945.4</v>
      </c>
      <c r="D64" s="40">
        <v>943.4666666666667</v>
      </c>
      <c r="E64" s="40">
        <v>933.93333333333339</v>
      </c>
      <c r="F64" s="40">
        <v>922.4666666666667</v>
      </c>
      <c r="G64" s="40">
        <v>912.93333333333339</v>
      </c>
      <c r="H64" s="40">
        <v>954.93333333333339</v>
      </c>
      <c r="I64" s="40">
        <v>964.4666666666667</v>
      </c>
      <c r="J64" s="40">
        <v>975.93333333333339</v>
      </c>
      <c r="K64" s="31">
        <v>953</v>
      </c>
      <c r="L64" s="31">
        <v>932</v>
      </c>
      <c r="M64" s="31">
        <v>40.225479999999997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153.1</v>
      </c>
      <c r="D65" s="40">
        <v>153.06666666666666</v>
      </c>
      <c r="E65" s="40">
        <v>150.78333333333333</v>
      </c>
      <c r="F65" s="40">
        <v>148.46666666666667</v>
      </c>
      <c r="G65" s="40">
        <v>146.18333333333334</v>
      </c>
      <c r="H65" s="40">
        <v>155.38333333333333</v>
      </c>
      <c r="I65" s="40">
        <v>157.66666666666663</v>
      </c>
      <c r="J65" s="40">
        <v>159.98333333333332</v>
      </c>
      <c r="K65" s="31">
        <v>155.35</v>
      </c>
      <c r="L65" s="31">
        <v>150.75</v>
      </c>
      <c r="M65" s="31">
        <v>13.496549999999999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145.44999999999999</v>
      </c>
      <c r="D66" s="40">
        <v>144.51666666666668</v>
      </c>
      <c r="E66" s="40">
        <v>143.13333333333335</v>
      </c>
      <c r="F66" s="40">
        <v>140.81666666666666</v>
      </c>
      <c r="G66" s="40">
        <v>139.43333333333334</v>
      </c>
      <c r="H66" s="40">
        <v>146.83333333333337</v>
      </c>
      <c r="I66" s="40">
        <v>148.2166666666667</v>
      </c>
      <c r="J66" s="40">
        <v>150.53333333333339</v>
      </c>
      <c r="K66" s="31">
        <v>145.9</v>
      </c>
      <c r="L66" s="31">
        <v>142.19999999999999</v>
      </c>
      <c r="M66" s="31">
        <v>62.371580000000002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4768.5</v>
      </c>
      <c r="D67" s="40">
        <v>4784.166666666667</v>
      </c>
      <c r="E67" s="40">
        <v>4724.3333333333339</v>
      </c>
      <c r="F67" s="40">
        <v>4680.166666666667</v>
      </c>
      <c r="G67" s="40">
        <v>4620.3333333333339</v>
      </c>
      <c r="H67" s="40">
        <v>4828.3333333333339</v>
      </c>
      <c r="I67" s="40">
        <v>4888.1666666666679</v>
      </c>
      <c r="J67" s="40">
        <v>4932.3333333333339</v>
      </c>
      <c r="K67" s="31">
        <v>4844</v>
      </c>
      <c r="L67" s="31">
        <v>4740</v>
      </c>
      <c r="M67" s="31">
        <v>8.0190599999999996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1654.25</v>
      </c>
      <c r="D68" s="40">
        <v>1658.4833333333333</v>
      </c>
      <c r="E68" s="40">
        <v>1641.8666666666668</v>
      </c>
      <c r="F68" s="40">
        <v>1629.4833333333333</v>
      </c>
      <c r="G68" s="40">
        <v>1612.8666666666668</v>
      </c>
      <c r="H68" s="40">
        <v>1670.8666666666668</v>
      </c>
      <c r="I68" s="40">
        <v>1687.4833333333331</v>
      </c>
      <c r="J68" s="40">
        <v>1699.8666666666668</v>
      </c>
      <c r="K68" s="31">
        <v>1675.1</v>
      </c>
      <c r="L68" s="31">
        <v>1646.1</v>
      </c>
      <c r="M68" s="31">
        <v>6.0127199999999998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698.95</v>
      </c>
      <c r="D69" s="40">
        <v>701.2166666666667</v>
      </c>
      <c r="E69" s="40">
        <v>690.73333333333335</v>
      </c>
      <c r="F69" s="40">
        <v>682.51666666666665</v>
      </c>
      <c r="G69" s="40">
        <v>672.0333333333333</v>
      </c>
      <c r="H69" s="40">
        <v>709.43333333333339</v>
      </c>
      <c r="I69" s="40">
        <v>719.91666666666674</v>
      </c>
      <c r="J69" s="40">
        <v>728.13333333333344</v>
      </c>
      <c r="K69" s="31">
        <v>711.7</v>
      </c>
      <c r="L69" s="31">
        <v>693</v>
      </c>
      <c r="M69" s="31">
        <v>18.640820000000001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841.85</v>
      </c>
      <c r="D70" s="40">
        <v>846.2833333333333</v>
      </c>
      <c r="E70" s="40">
        <v>815.91666666666663</v>
      </c>
      <c r="F70" s="40">
        <v>789.98333333333335</v>
      </c>
      <c r="G70" s="40">
        <v>759.61666666666667</v>
      </c>
      <c r="H70" s="40">
        <v>872.21666666666658</v>
      </c>
      <c r="I70" s="40">
        <v>902.58333333333337</v>
      </c>
      <c r="J70" s="40">
        <v>928.51666666666654</v>
      </c>
      <c r="K70" s="31">
        <v>876.65</v>
      </c>
      <c r="L70" s="31">
        <v>820.35</v>
      </c>
      <c r="M70" s="31">
        <v>7.0986099999999999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460.15</v>
      </c>
      <c r="D71" s="40">
        <v>463.91666666666669</v>
      </c>
      <c r="E71" s="40">
        <v>450.93333333333339</v>
      </c>
      <c r="F71" s="40">
        <v>441.7166666666667</v>
      </c>
      <c r="G71" s="40">
        <v>428.73333333333341</v>
      </c>
      <c r="H71" s="40">
        <v>473.13333333333338</v>
      </c>
      <c r="I71" s="40">
        <v>486.11666666666662</v>
      </c>
      <c r="J71" s="40">
        <v>495.33333333333337</v>
      </c>
      <c r="K71" s="31">
        <v>476.9</v>
      </c>
      <c r="L71" s="31">
        <v>454.7</v>
      </c>
      <c r="M71" s="31">
        <v>11.457330000000001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905.35</v>
      </c>
      <c r="D72" s="40">
        <v>903.18333333333339</v>
      </c>
      <c r="E72" s="40">
        <v>885.01666666666677</v>
      </c>
      <c r="F72" s="40">
        <v>864.68333333333339</v>
      </c>
      <c r="G72" s="40">
        <v>846.51666666666677</v>
      </c>
      <c r="H72" s="40">
        <v>923.51666666666677</v>
      </c>
      <c r="I72" s="40">
        <v>941.68333333333328</v>
      </c>
      <c r="J72" s="40">
        <v>962.01666666666677</v>
      </c>
      <c r="K72" s="31">
        <v>921.35</v>
      </c>
      <c r="L72" s="31">
        <v>882.85</v>
      </c>
      <c r="M72" s="31">
        <v>14.056850000000001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351.05</v>
      </c>
      <c r="D73" s="40">
        <v>350.20000000000005</v>
      </c>
      <c r="E73" s="40">
        <v>346.55000000000007</v>
      </c>
      <c r="F73" s="40">
        <v>342.05</v>
      </c>
      <c r="G73" s="40">
        <v>338.40000000000003</v>
      </c>
      <c r="H73" s="40">
        <v>354.7000000000001</v>
      </c>
      <c r="I73" s="40">
        <v>358.35000000000008</v>
      </c>
      <c r="J73" s="40">
        <v>362.85000000000014</v>
      </c>
      <c r="K73" s="31">
        <v>353.85</v>
      </c>
      <c r="L73" s="31">
        <v>345.7</v>
      </c>
      <c r="M73" s="31">
        <v>98.993809999999996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589.54999999999995</v>
      </c>
      <c r="D74" s="40">
        <v>590.61666666666667</v>
      </c>
      <c r="E74" s="40">
        <v>584.7833333333333</v>
      </c>
      <c r="F74" s="40">
        <v>580.01666666666665</v>
      </c>
      <c r="G74" s="40">
        <v>574.18333333333328</v>
      </c>
      <c r="H74" s="40">
        <v>595.38333333333333</v>
      </c>
      <c r="I74" s="40">
        <v>601.21666666666658</v>
      </c>
      <c r="J74" s="40">
        <v>605.98333333333335</v>
      </c>
      <c r="K74" s="31">
        <v>596.45000000000005</v>
      </c>
      <c r="L74" s="31">
        <v>585.85</v>
      </c>
      <c r="M74" s="31">
        <v>31.608149999999998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1939.4</v>
      </c>
      <c r="D75" s="40">
        <v>1967.4666666666665</v>
      </c>
      <c r="E75" s="40">
        <v>1894.0333333333328</v>
      </c>
      <c r="F75" s="40">
        <v>1848.6666666666663</v>
      </c>
      <c r="G75" s="40">
        <v>1775.2333333333327</v>
      </c>
      <c r="H75" s="40">
        <v>2012.833333333333</v>
      </c>
      <c r="I75" s="40">
        <v>2086.2666666666669</v>
      </c>
      <c r="J75" s="40">
        <v>2131.6333333333332</v>
      </c>
      <c r="K75" s="31">
        <v>2040.9</v>
      </c>
      <c r="L75" s="31">
        <v>1922.1</v>
      </c>
      <c r="M75" s="31">
        <v>4.0368899999999996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2108.0500000000002</v>
      </c>
      <c r="D76" s="40">
        <v>2096.5499999999997</v>
      </c>
      <c r="E76" s="40">
        <v>2059.4999999999995</v>
      </c>
      <c r="F76" s="40">
        <v>2010.9499999999998</v>
      </c>
      <c r="G76" s="40">
        <v>1973.8999999999996</v>
      </c>
      <c r="H76" s="40">
        <v>2145.0999999999995</v>
      </c>
      <c r="I76" s="40">
        <v>2182.1499999999996</v>
      </c>
      <c r="J76" s="40">
        <v>2230.6999999999994</v>
      </c>
      <c r="K76" s="31">
        <v>2133.6</v>
      </c>
      <c r="L76" s="31">
        <v>2048</v>
      </c>
      <c r="M76" s="31">
        <v>18.94584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207.45</v>
      </c>
      <c r="D77" s="40">
        <v>209.86666666666665</v>
      </c>
      <c r="E77" s="40">
        <v>205.0333333333333</v>
      </c>
      <c r="F77" s="40">
        <v>202.61666666666665</v>
      </c>
      <c r="G77" s="40">
        <v>197.7833333333333</v>
      </c>
      <c r="H77" s="40">
        <v>212.2833333333333</v>
      </c>
      <c r="I77" s="40">
        <v>217.11666666666662</v>
      </c>
      <c r="J77" s="40">
        <v>219.5333333333333</v>
      </c>
      <c r="K77" s="31">
        <v>214.7</v>
      </c>
      <c r="L77" s="31">
        <v>207.45</v>
      </c>
      <c r="M77" s="31">
        <v>13.163919999999999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4923.55</v>
      </c>
      <c r="D78" s="40">
        <v>4953.3499999999995</v>
      </c>
      <c r="E78" s="40">
        <v>4886.6999999999989</v>
      </c>
      <c r="F78" s="40">
        <v>4849.8499999999995</v>
      </c>
      <c r="G78" s="40">
        <v>4783.1999999999989</v>
      </c>
      <c r="H78" s="40">
        <v>4990.1999999999989</v>
      </c>
      <c r="I78" s="40">
        <v>5056.8499999999985</v>
      </c>
      <c r="J78" s="40">
        <v>5093.6999999999989</v>
      </c>
      <c r="K78" s="31">
        <v>5020</v>
      </c>
      <c r="L78" s="31">
        <v>4916.5</v>
      </c>
      <c r="M78" s="31">
        <v>4.1308499999999997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4312.1000000000004</v>
      </c>
      <c r="D79" s="40">
        <v>4293.7666666666664</v>
      </c>
      <c r="E79" s="40">
        <v>4238.5333333333328</v>
      </c>
      <c r="F79" s="40">
        <v>4164.9666666666662</v>
      </c>
      <c r="G79" s="40">
        <v>4109.7333333333327</v>
      </c>
      <c r="H79" s="40">
        <v>4367.333333333333</v>
      </c>
      <c r="I79" s="40">
        <v>4422.5666666666666</v>
      </c>
      <c r="J79" s="40">
        <v>4496.1333333333332</v>
      </c>
      <c r="K79" s="31">
        <v>4349</v>
      </c>
      <c r="L79" s="31">
        <v>4220.2</v>
      </c>
      <c r="M79" s="31">
        <v>1.6274299999999999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3956.55</v>
      </c>
      <c r="D80" s="40">
        <v>3934.1833333333329</v>
      </c>
      <c r="E80" s="40">
        <v>3873.3666666666659</v>
      </c>
      <c r="F80" s="40">
        <v>3790.1833333333329</v>
      </c>
      <c r="G80" s="40">
        <v>3729.3666666666659</v>
      </c>
      <c r="H80" s="40">
        <v>4017.3666666666659</v>
      </c>
      <c r="I80" s="40">
        <v>4078.1833333333325</v>
      </c>
      <c r="J80" s="40">
        <v>4161.3666666666659</v>
      </c>
      <c r="K80" s="31">
        <v>3995</v>
      </c>
      <c r="L80" s="31">
        <v>3851</v>
      </c>
      <c r="M80" s="31">
        <v>9.5164600000000004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4782.3</v>
      </c>
      <c r="D81" s="40">
        <v>4777.7666666666664</v>
      </c>
      <c r="E81" s="40">
        <v>4746.5333333333328</v>
      </c>
      <c r="F81" s="40">
        <v>4710.7666666666664</v>
      </c>
      <c r="G81" s="40">
        <v>4679.5333333333328</v>
      </c>
      <c r="H81" s="40">
        <v>4813.5333333333328</v>
      </c>
      <c r="I81" s="40">
        <v>4844.7666666666664</v>
      </c>
      <c r="J81" s="40">
        <v>4880.5333333333328</v>
      </c>
      <c r="K81" s="31">
        <v>4809</v>
      </c>
      <c r="L81" s="31">
        <v>4742</v>
      </c>
      <c r="M81" s="31">
        <v>5.9394999999999998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2732.15</v>
      </c>
      <c r="D82" s="40">
        <v>2710.3833333333332</v>
      </c>
      <c r="E82" s="40">
        <v>2663.7666666666664</v>
      </c>
      <c r="F82" s="40">
        <v>2595.3833333333332</v>
      </c>
      <c r="G82" s="40">
        <v>2548.7666666666664</v>
      </c>
      <c r="H82" s="40">
        <v>2778.7666666666664</v>
      </c>
      <c r="I82" s="40">
        <v>2825.3833333333332</v>
      </c>
      <c r="J82" s="40">
        <v>2893.7666666666664</v>
      </c>
      <c r="K82" s="31">
        <v>2757</v>
      </c>
      <c r="L82" s="31">
        <v>2642</v>
      </c>
      <c r="M82" s="31">
        <v>21.73169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575.1</v>
      </c>
      <c r="D83" s="40">
        <v>571.69999999999993</v>
      </c>
      <c r="E83" s="40">
        <v>563.39999999999986</v>
      </c>
      <c r="F83" s="40">
        <v>551.69999999999993</v>
      </c>
      <c r="G83" s="40">
        <v>543.39999999999986</v>
      </c>
      <c r="H83" s="40">
        <v>583.39999999999986</v>
      </c>
      <c r="I83" s="40">
        <v>591.69999999999982</v>
      </c>
      <c r="J83" s="40">
        <v>603.39999999999986</v>
      </c>
      <c r="K83" s="31">
        <v>580</v>
      </c>
      <c r="L83" s="31">
        <v>560</v>
      </c>
      <c r="M83" s="31">
        <v>4.3298699999999997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1751.35</v>
      </c>
      <c r="D84" s="40">
        <v>1745.7666666666667</v>
      </c>
      <c r="E84" s="40">
        <v>1725.6333333333332</v>
      </c>
      <c r="F84" s="40">
        <v>1699.9166666666665</v>
      </c>
      <c r="G84" s="40">
        <v>1679.7833333333331</v>
      </c>
      <c r="H84" s="40">
        <v>1771.4833333333333</v>
      </c>
      <c r="I84" s="40">
        <v>1791.616666666667</v>
      </c>
      <c r="J84" s="40">
        <v>1817.3333333333335</v>
      </c>
      <c r="K84" s="31">
        <v>1765.9</v>
      </c>
      <c r="L84" s="31">
        <v>1720.05</v>
      </c>
      <c r="M84" s="31">
        <v>0.28161999999999998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1224.55</v>
      </c>
      <c r="D85" s="40">
        <v>1230.9666666666667</v>
      </c>
      <c r="E85" s="40">
        <v>1206.9333333333334</v>
      </c>
      <c r="F85" s="40">
        <v>1189.3166666666666</v>
      </c>
      <c r="G85" s="40">
        <v>1165.2833333333333</v>
      </c>
      <c r="H85" s="40">
        <v>1248.5833333333335</v>
      </c>
      <c r="I85" s="40">
        <v>1272.6166666666668</v>
      </c>
      <c r="J85" s="40">
        <v>1290.2333333333336</v>
      </c>
      <c r="K85" s="31">
        <v>1255</v>
      </c>
      <c r="L85" s="31">
        <v>1213.3499999999999</v>
      </c>
      <c r="M85" s="31">
        <v>35.843110000000003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171.75</v>
      </c>
      <c r="D86" s="40">
        <v>171.9</v>
      </c>
      <c r="E86" s="40">
        <v>170.35000000000002</v>
      </c>
      <c r="F86" s="40">
        <v>168.95000000000002</v>
      </c>
      <c r="G86" s="40">
        <v>167.40000000000003</v>
      </c>
      <c r="H86" s="40">
        <v>173.3</v>
      </c>
      <c r="I86" s="40">
        <v>174.85000000000002</v>
      </c>
      <c r="J86" s="40">
        <v>176.25</v>
      </c>
      <c r="K86" s="31">
        <v>173.45</v>
      </c>
      <c r="L86" s="31">
        <v>170.5</v>
      </c>
      <c r="M86" s="31">
        <v>35.602620000000002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85.95</v>
      </c>
      <c r="D87" s="40">
        <v>86.483333333333334</v>
      </c>
      <c r="E87" s="40">
        <v>84.916666666666671</v>
      </c>
      <c r="F87" s="40">
        <v>83.88333333333334</v>
      </c>
      <c r="G87" s="40">
        <v>82.316666666666677</v>
      </c>
      <c r="H87" s="40">
        <v>87.516666666666666</v>
      </c>
      <c r="I87" s="40">
        <v>89.083333333333329</v>
      </c>
      <c r="J87" s="40">
        <v>90.11666666666666</v>
      </c>
      <c r="K87" s="31">
        <v>88.05</v>
      </c>
      <c r="L87" s="31">
        <v>85.45</v>
      </c>
      <c r="M87" s="31">
        <v>176.95359999999999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243.3</v>
      </c>
      <c r="D88" s="40">
        <v>244.03333333333333</v>
      </c>
      <c r="E88" s="40">
        <v>239.36666666666667</v>
      </c>
      <c r="F88" s="40">
        <v>235.43333333333334</v>
      </c>
      <c r="G88" s="40">
        <v>230.76666666666668</v>
      </c>
      <c r="H88" s="40">
        <v>247.96666666666667</v>
      </c>
      <c r="I88" s="40">
        <v>252.63333333333335</v>
      </c>
      <c r="J88" s="40">
        <v>256.56666666666666</v>
      </c>
      <c r="K88" s="31">
        <v>248.7</v>
      </c>
      <c r="L88" s="31">
        <v>240.1</v>
      </c>
      <c r="M88" s="31">
        <v>17.208130000000001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142.9</v>
      </c>
      <c r="D89" s="40">
        <v>142.93333333333334</v>
      </c>
      <c r="E89" s="40">
        <v>140.26666666666668</v>
      </c>
      <c r="F89" s="40">
        <v>137.63333333333335</v>
      </c>
      <c r="G89" s="40">
        <v>134.9666666666667</v>
      </c>
      <c r="H89" s="40">
        <v>145.56666666666666</v>
      </c>
      <c r="I89" s="40">
        <v>148.23333333333329</v>
      </c>
      <c r="J89" s="40">
        <v>150.86666666666665</v>
      </c>
      <c r="K89" s="31">
        <v>145.6</v>
      </c>
      <c r="L89" s="31">
        <v>140.30000000000001</v>
      </c>
      <c r="M89" s="31">
        <v>195.09484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28.8</v>
      </c>
      <c r="D90" s="40">
        <v>28.516666666666666</v>
      </c>
      <c r="E90" s="40">
        <v>27.983333333333331</v>
      </c>
      <c r="F90" s="40">
        <v>27.166666666666664</v>
      </c>
      <c r="G90" s="40">
        <v>26.633333333333329</v>
      </c>
      <c r="H90" s="40">
        <v>29.333333333333332</v>
      </c>
      <c r="I90" s="40">
        <v>29.866666666666664</v>
      </c>
      <c r="J90" s="40">
        <v>30.683333333333334</v>
      </c>
      <c r="K90" s="31">
        <v>29.05</v>
      </c>
      <c r="L90" s="31">
        <v>27.7</v>
      </c>
      <c r="M90" s="31">
        <v>145.85753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4052.6</v>
      </c>
      <c r="D91" s="40">
        <v>4014.8166666666671</v>
      </c>
      <c r="E91" s="40">
        <v>3937.6333333333341</v>
      </c>
      <c r="F91" s="40">
        <v>3822.666666666667</v>
      </c>
      <c r="G91" s="40">
        <v>3745.483333333334</v>
      </c>
      <c r="H91" s="40">
        <v>4129.7833333333347</v>
      </c>
      <c r="I91" s="40">
        <v>4206.9666666666672</v>
      </c>
      <c r="J91" s="40">
        <v>4321.9333333333343</v>
      </c>
      <c r="K91" s="31">
        <v>4092</v>
      </c>
      <c r="L91" s="31">
        <v>3899.85</v>
      </c>
      <c r="M91" s="31">
        <v>4.1147999999999998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599</v>
      </c>
      <c r="D92" s="40">
        <v>598.03333333333342</v>
      </c>
      <c r="E92" s="40">
        <v>592.16666666666686</v>
      </c>
      <c r="F92" s="40">
        <v>585.33333333333348</v>
      </c>
      <c r="G92" s="40">
        <v>579.46666666666692</v>
      </c>
      <c r="H92" s="40">
        <v>604.86666666666679</v>
      </c>
      <c r="I92" s="40">
        <v>610.73333333333335</v>
      </c>
      <c r="J92" s="40">
        <v>617.56666666666672</v>
      </c>
      <c r="K92" s="31">
        <v>603.9</v>
      </c>
      <c r="L92" s="31">
        <v>591.20000000000005</v>
      </c>
      <c r="M92" s="31">
        <v>11.538270000000001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696.85</v>
      </c>
      <c r="D93" s="40">
        <v>699.88333333333333</v>
      </c>
      <c r="E93" s="40">
        <v>687.16666666666663</v>
      </c>
      <c r="F93" s="40">
        <v>677.48333333333335</v>
      </c>
      <c r="G93" s="40">
        <v>664.76666666666665</v>
      </c>
      <c r="H93" s="40">
        <v>709.56666666666661</v>
      </c>
      <c r="I93" s="40">
        <v>722.2833333333333</v>
      </c>
      <c r="J93" s="40">
        <v>731.96666666666658</v>
      </c>
      <c r="K93" s="31">
        <v>712.6</v>
      </c>
      <c r="L93" s="31">
        <v>690.2</v>
      </c>
      <c r="M93" s="31">
        <v>3.3400699999999999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976</v>
      </c>
      <c r="D94" s="40">
        <v>982.6</v>
      </c>
      <c r="E94" s="40">
        <v>964.65000000000009</v>
      </c>
      <c r="F94" s="40">
        <v>953.30000000000007</v>
      </c>
      <c r="G94" s="40">
        <v>935.35000000000014</v>
      </c>
      <c r="H94" s="40">
        <v>993.95</v>
      </c>
      <c r="I94" s="40">
        <v>1011.9000000000001</v>
      </c>
      <c r="J94" s="40">
        <v>1023.25</v>
      </c>
      <c r="K94" s="31">
        <v>1000.55</v>
      </c>
      <c r="L94" s="31">
        <v>971.25</v>
      </c>
      <c r="M94" s="31">
        <v>9.7432099999999995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598.54999999999995</v>
      </c>
      <c r="D95" s="40">
        <v>598.23333333333323</v>
      </c>
      <c r="E95" s="40">
        <v>591.46666666666647</v>
      </c>
      <c r="F95" s="40">
        <v>584.38333333333321</v>
      </c>
      <c r="G95" s="40">
        <v>577.61666666666645</v>
      </c>
      <c r="H95" s="40">
        <v>605.31666666666649</v>
      </c>
      <c r="I95" s="40">
        <v>612.08333333333314</v>
      </c>
      <c r="J95" s="40">
        <v>619.16666666666652</v>
      </c>
      <c r="K95" s="31">
        <v>605</v>
      </c>
      <c r="L95" s="31">
        <v>591.15</v>
      </c>
      <c r="M95" s="31">
        <v>9.1815599999999993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1604.7</v>
      </c>
      <c r="D96" s="40">
        <v>1616.6666666666667</v>
      </c>
      <c r="E96" s="40">
        <v>1588.0333333333335</v>
      </c>
      <c r="F96" s="40">
        <v>1571.3666666666668</v>
      </c>
      <c r="G96" s="40">
        <v>1542.7333333333336</v>
      </c>
      <c r="H96" s="40">
        <v>1633.3333333333335</v>
      </c>
      <c r="I96" s="40">
        <v>1661.9666666666667</v>
      </c>
      <c r="J96" s="40">
        <v>1678.6333333333334</v>
      </c>
      <c r="K96" s="31">
        <v>1645.3</v>
      </c>
      <c r="L96" s="31">
        <v>1600</v>
      </c>
      <c r="M96" s="31">
        <v>5.6195599999999999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1537.4</v>
      </c>
      <c r="D97" s="40">
        <v>1538.4666666666665</v>
      </c>
      <c r="E97" s="40">
        <v>1523.9333333333329</v>
      </c>
      <c r="F97" s="40">
        <v>1510.4666666666665</v>
      </c>
      <c r="G97" s="40">
        <v>1495.9333333333329</v>
      </c>
      <c r="H97" s="40">
        <v>1551.9333333333329</v>
      </c>
      <c r="I97" s="40">
        <v>1566.4666666666662</v>
      </c>
      <c r="J97" s="40">
        <v>1579.9333333333329</v>
      </c>
      <c r="K97" s="31">
        <v>1553</v>
      </c>
      <c r="L97" s="31">
        <v>1525</v>
      </c>
      <c r="M97" s="31">
        <v>7.1572899999999997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772.1</v>
      </c>
      <c r="D98" s="40">
        <v>771.58333333333337</v>
      </c>
      <c r="E98" s="40">
        <v>760.51666666666677</v>
      </c>
      <c r="F98" s="40">
        <v>748.93333333333339</v>
      </c>
      <c r="G98" s="40">
        <v>737.86666666666679</v>
      </c>
      <c r="H98" s="40">
        <v>783.16666666666674</v>
      </c>
      <c r="I98" s="40">
        <v>794.23333333333335</v>
      </c>
      <c r="J98" s="40">
        <v>805.81666666666672</v>
      </c>
      <c r="K98" s="31">
        <v>782.65</v>
      </c>
      <c r="L98" s="31">
        <v>760</v>
      </c>
      <c r="M98" s="31">
        <v>18.365670000000001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334.6</v>
      </c>
      <c r="D99" s="40">
        <v>335.71666666666664</v>
      </c>
      <c r="E99" s="40">
        <v>325.5333333333333</v>
      </c>
      <c r="F99" s="40">
        <v>316.46666666666664</v>
      </c>
      <c r="G99" s="40">
        <v>306.2833333333333</v>
      </c>
      <c r="H99" s="40">
        <v>344.7833333333333</v>
      </c>
      <c r="I99" s="40">
        <v>354.96666666666658</v>
      </c>
      <c r="J99" s="40">
        <v>364.0333333333333</v>
      </c>
      <c r="K99" s="31">
        <v>345.9</v>
      </c>
      <c r="L99" s="31">
        <v>326.64999999999998</v>
      </c>
      <c r="M99" s="31">
        <v>9.9683899999999994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1061.1500000000001</v>
      </c>
      <c r="D100" s="40">
        <v>1055.95</v>
      </c>
      <c r="E100" s="40">
        <v>1038.9000000000001</v>
      </c>
      <c r="F100" s="40">
        <v>1016.6500000000001</v>
      </c>
      <c r="G100" s="40">
        <v>999.60000000000014</v>
      </c>
      <c r="H100" s="40">
        <v>1078.2</v>
      </c>
      <c r="I100" s="40">
        <v>1095.2499999999998</v>
      </c>
      <c r="J100" s="40">
        <v>1117.5</v>
      </c>
      <c r="K100" s="31">
        <v>1073</v>
      </c>
      <c r="L100" s="31">
        <v>1033.7</v>
      </c>
      <c r="M100" s="31">
        <v>78.963139999999996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2925.3</v>
      </c>
      <c r="D101" s="40">
        <v>2906.75</v>
      </c>
      <c r="E101" s="40">
        <v>2878.6</v>
      </c>
      <c r="F101" s="40">
        <v>2831.9</v>
      </c>
      <c r="G101" s="40">
        <v>2803.75</v>
      </c>
      <c r="H101" s="40">
        <v>2953.45</v>
      </c>
      <c r="I101" s="40">
        <v>2981.5999999999995</v>
      </c>
      <c r="J101" s="40">
        <v>3028.2999999999997</v>
      </c>
      <c r="K101" s="31">
        <v>2934.9</v>
      </c>
      <c r="L101" s="31">
        <v>2860.05</v>
      </c>
      <c r="M101" s="31">
        <v>2.10561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1484.85</v>
      </c>
      <c r="D102" s="40">
        <v>1483.0999999999997</v>
      </c>
      <c r="E102" s="40">
        <v>1459.1499999999994</v>
      </c>
      <c r="F102" s="40">
        <v>1433.4499999999998</v>
      </c>
      <c r="G102" s="40">
        <v>1409.4999999999995</v>
      </c>
      <c r="H102" s="40">
        <v>1508.7999999999993</v>
      </c>
      <c r="I102" s="40">
        <v>1532.7499999999995</v>
      </c>
      <c r="J102" s="40">
        <v>1558.4499999999991</v>
      </c>
      <c r="K102" s="31">
        <v>1507.05</v>
      </c>
      <c r="L102" s="31">
        <v>1457.4</v>
      </c>
      <c r="M102" s="31">
        <v>94.112039999999993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669.5</v>
      </c>
      <c r="D103" s="40">
        <v>671.9</v>
      </c>
      <c r="E103" s="40">
        <v>665.8</v>
      </c>
      <c r="F103" s="40">
        <v>662.1</v>
      </c>
      <c r="G103" s="40">
        <v>656</v>
      </c>
      <c r="H103" s="40">
        <v>675.59999999999991</v>
      </c>
      <c r="I103" s="40">
        <v>681.7</v>
      </c>
      <c r="J103" s="40">
        <v>685.39999999999986</v>
      </c>
      <c r="K103" s="31">
        <v>678</v>
      </c>
      <c r="L103" s="31">
        <v>668.2</v>
      </c>
      <c r="M103" s="31">
        <v>19.85164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1216.25</v>
      </c>
      <c r="D104" s="40">
        <v>1222.8499999999999</v>
      </c>
      <c r="E104" s="40">
        <v>1205.4999999999998</v>
      </c>
      <c r="F104" s="40">
        <v>1194.7499999999998</v>
      </c>
      <c r="G104" s="40">
        <v>1177.3999999999996</v>
      </c>
      <c r="H104" s="40">
        <v>1233.5999999999999</v>
      </c>
      <c r="I104" s="40">
        <v>1250.9500000000003</v>
      </c>
      <c r="J104" s="40">
        <v>1261.7</v>
      </c>
      <c r="K104" s="31">
        <v>1240.2</v>
      </c>
      <c r="L104" s="31">
        <v>1212.0999999999999</v>
      </c>
      <c r="M104" s="31">
        <v>9.9526699999999995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2818.8</v>
      </c>
      <c r="D105" s="40">
        <v>2811.8333333333335</v>
      </c>
      <c r="E105" s="40">
        <v>2791.9666666666672</v>
      </c>
      <c r="F105" s="40">
        <v>2765.1333333333337</v>
      </c>
      <c r="G105" s="40">
        <v>2745.2666666666673</v>
      </c>
      <c r="H105" s="40">
        <v>2838.666666666667</v>
      </c>
      <c r="I105" s="40">
        <v>2858.5333333333328</v>
      </c>
      <c r="J105" s="40">
        <v>2885.3666666666668</v>
      </c>
      <c r="K105" s="31">
        <v>2831.7</v>
      </c>
      <c r="L105" s="31">
        <v>2785</v>
      </c>
      <c r="M105" s="31">
        <v>3.1684399999999999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443.1</v>
      </c>
      <c r="D106" s="40">
        <v>440.56666666666661</v>
      </c>
      <c r="E106" s="40">
        <v>435.43333333333322</v>
      </c>
      <c r="F106" s="40">
        <v>427.76666666666659</v>
      </c>
      <c r="G106" s="40">
        <v>422.63333333333321</v>
      </c>
      <c r="H106" s="40">
        <v>448.23333333333323</v>
      </c>
      <c r="I106" s="40">
        <v>453.36666666666667</v>
      </c>
      <c r="J106" s="40">
        <v>461.03333333333325</v>
      </c>
      <c r="K106" s="31">
        <v>445.7</v>
      </c>
      <c r="L106" s="31">
        <v>432.9</v>
      </c>
      <c r="M106" s="31">
        <v>117.90679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1079.05</v>
      </c>
      <c r="D107" s="40">
        <v>1081.0166666666667</v>
      </c>
      <c r="E107" s="40">
        <v>1068.1833333333334</v>
      </c>
      <c r="F107" s="40">
        <v>1057.3166666666668</v>
      </c>
      <c r="G107" s="40">
        <v>1044.4833333333336</v>
      </c>
      <c r="H107" s="40">
        <v>1091.8833333333332</v>
      </c>
      <c r="I107" s="40">
        <v>1104.7166666666667</v>
      </c>
      <c r="J107" s="40">
        <v>1115.583333333333</v>
      </c>
      <c r="K107" s="31">
        <v>1093.8499999999999</v>
      </c>
      <c r="L107" s="31">
        <v>1070.1500000000001</v>
      </c>
      <c r="M107" s="31">
        <v>1.7398400000000001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265</v>
      </c>
      <c r="D108" s="40">
        <v>266.16666666666669</v>
      </c>
      <c r="E108" s="40">
        <v>261.33333333333337</v>
      </c>
      <c r="F108" s="40">
        <v>257.66666666666669</v>
      </c>
      <c r="G108" s="40">
        <v>252.83333333333337</v>
      </c>
      <c r="H108" s="40">
        <v>269.83333333333337</v>
      </c>
      <c r="I108" s="40">
        <v>274.66666666666674</v>
      </c>
      <c r="J108" s="40">
        <v>278.33333333333337</v>
      </c>
      <c r="K108" s="31">
        <v>271</v>
      </c>
      <c r="L108" s="31">
        <v>262.5</v>
      </c>
      <c r="M108" s="31">
        <v>51.07161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2357.6999999999998</v>
      </c>
      <c r="D109" s="40">
        <v>2367.5666666666666</v>
      </c>
      <c r="E109" s="40">
        <v>2344.1333333333332</v>
      </c>
      <c r="F109" s="40">
        <v>2330.5666666666666</v>
      </c>
      <c r="G109" s="40">
        <v>2307.1333333333332</v>
      </c>
      <c r="H109" s="40">
        <v>2381.1333333333332</v>
      </c>
      <c r="I109" s="40">
        <v>2404.5666666666666</v>
      </c>
      <c r="J109" s="40">
        <v>2418.1333333333332</v>
      </c>
      <c r="K109" s="31">
        <v>2391</v>
      </c>
      <c r="L109" s="31">
        <v>2354</v>
      </c>
      <c r="M109" s="31">
        <v>9.2175700000000003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319.45</v>
      </c>
      <c r="D110" s="40">
        <v>319.56666666666666</v>
      </c>
      <c r="E110" s="40">
        <v>316.18333333333334</v>
      </c>
      <c r="F110" s="40">
        <v>312.91666666666669</v>
      </c>
      <c r="G110" s="40">
        <v>309.53333333333336</v>
      </c>
      <c r="H110" s="40">
        <v>322.83333333333331</v>
      </c>
      <c r="I110" s="40">
        <v>326.21666666666664</v>
      </c>
      <c r="J110" s="40">
        <v>329.48333333333329</v>
      </c>
      <c r="K110" s="31">
        <v>322.95</v>
      </c>
      <c r="L110" s="31">
        <v>316.3</v>
      </c>
      <c r="M110" s="31">
        <v>4.2996800000000004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2661.7</v>
      </c>
      <c r="D111" s="40">
        <v>2663.6666666666665</v>
      </c>
      <c r="E111" s="40">
        <v>2642.333333333333</v>
      </c>
      <c r="F111" s="40">
        <v>2622.9666666666667</v>
      </c>
      <c r="G111" s="40">
        <v>2601.6333333333332</v>
      </c>
      <c r="H111" s="40">
        <v>2683.0333333333328</v>
      </c>
      <c r="I111" s="40">
        <v>2704.3666666666659</v>
      </c>
      <c r="J111" s="40">
        <v>2723.7333333333327</v>
      </c>
      <c r="K111" s="31">
        <v>2685</v>
      </c>
      <c r="L111" s="31">
        <v>2644.3</v>
      </c>
      <c r="M111" s="31">
        <v>40.210209999999996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702.45</v>
      </c>
      <c r="D112" s="40">
        <v>706</v>
      </c>
      <c r="E112" s="40">
        <v>695.5</v>
      </c>
      <c r="F112" s="40">
        <v>688.55</v>
      </c>
      <c r="G112" s="40">
        <v>678.05</v>
      </c>
      <c r="H112" s="40">
        <v>712.95</v>
      </c>
      <c r="I112" s="40">
        <v>723.45</v>
      </c>
      <c r="J112" s="40">
        <v>730.40000000000009</v>
      </c>
      <c r="K112" s="31">
        <v>716.5</v>
      </c>
      <c r="L112" s="31">
        <v>699.05</v>
      </c>
      <c r="M112" s="31">
        <v>177.74554000000001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1446.5</v>
      </c>
      <c r="D113" s="40">
        <v>1448.3166666666666</v>
      </c>
      <c r="E113" s="40">
        <v>1435.1833333333332</v>
      </c>
      <c r="F113" s="40">
        <v>1423.8666666666666</v>
      </c>
      <c r="G113" s="40">
        <v>1410.7333333333331</v>
      </c>
      <c r="H113" s="40">
        <v>1459.6333333333332</v>
      </c>
      <c r="I113" s="40">
        <v>1472.7666666666664</v>
      </c>
      <c r="J113" s="40">
        <v>1484.0833333333333</v>
      </c>
      <c r="K113" s="31">
        <v>1461.45</v>
      </c>
      <c r="L113" s="31">
        <v>1437</v>
      </c>
      <c r="M113" s="31">
        <v>9.0161999999999995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650.5</v>
      </c>
      <c r="D114" s="40">
        <v>657.51666666666677</v>
      </c>
      <c r="E114" s="40">
        <v>641.83333333333348</v>
      </c>
      <c r="F114" s="40">
        <v>633.16666666666674</v>
      </c>
      <c r="G114" s="40">
        <v>617.48333333333346</v>
      </c>
      <c r="H114" s="40">
        <v>666.18333333333351</v>
      </c>
      <c r="I114" s="40">
        <v>681.86666666666667</v>
      </c>
      <c r="J114" s="40">
        <v>690.53333333333353</v>
      </c>
      <c r="K114" s="31">
        <v>673.2</v>
      </c>
      <c r="L114" s="31">
        <v>648.85</v>
      </c>
      <c r="M114" s="31">
        <v>11.163830000000001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720.55</v>
      </c>
      <c r="D115" s="40">
        <v>720.23333333333323</v>
      </c>
      <c r="E115" s="40">
        <v>711.31666666666649</v>
      </c>
      <c r="F115" s="40">
        <v>702.08333333333326</v>
      </c>
      <c r="G115" s="40">
        <v>693.16666666666652</v>
      </c>
      <c r="H115" s="40">
        <v>729.46666666666647</v>
      </c>
      <c r="I115" s="40">
        <v>738.38333333333321</v>
      </c>
      <c r="J115" s="40">
        <v>747.61666666666645</v>
      </c>
      <c r="K115" s="31">
        <v>729.15</v>
      </c>
      <c r="L115" s="31">
        <v>711</v>
      </c>
      <c r="M115" s="31">
        <v>3.3894600000000001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47.8</v>
      </c>
      <c r="D116" s="40">
        <v>47.433333333333337</v>
      </c>
      <c r="E116" s="40">
        <v>46.366666666666674</v>
      </c>
      <c r="F116" s="40">
        <v>44.933333333333337</v>
      </c>
      <c r="G116" s="40">
        <v>43.866666666666674</v>
      </c>
      <c r="H116" s="40">
        <v>48.866666666666674</v>
      </c>
      <c r="I116" s="40">
        <v>49.933333333333337</v>
      </c>
      <c r="J116" s="40">
        <v>51.366666666666674</v>
      </c>
      <c r="K116" s="31">
        <v>48.5</v>
      </c>
      <c r="L116" s="31">
        <v>46</v>
      </c>
      <c r="M116" s="31">
        <v>991.32574999999997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215.25</v>
      </c>
      <c r="D117" s="40">
        <v>212.96666666666667</v>
      </c>
      <c r="E117" s="40">
        <v>209.18333333333334</v>
      </c>
      <c r="F117" s="40">
        <v>203.11666666666667</v>
      </c>
      <c r="G117" s="40">
        <v>199.33333333333334</v>
      </c>
      <c r="H117" s="40">
        <v>219.03333333333333</v>
      </c>
      <c r="I117" s="40">
        <v>222.81666666666669</v>
      </c>
      <c r="J117" s="40">
        <v>228.88333333333333</v>
      </c>
      <c r="K117" s="31">
        <v>216.75</v>
      </c>
      <c r="L117" s="31">
        <v>206.9</v>
      </c>
      <c r="M117" s="31">
        <v>471.78465999999997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270.25</v>
      </c>
      <c r="D118" s="40">
        <v>269.48333333333335</v>
      </c>
      <c r="E118" s="40">
        <v>264.76666666666671</v>
      </c>
      <c r="F118" s="40">
        <v>259.28333333333336</v>
      </c>
      <c r="G118" s="40">
        <v>254.56666666666672</v>
      </c>
      <c r="H118" s="40">
        <v>274.9666666666667</v>
      </c>
      <c r="I118" s="40">
        <v>279.68333333333339</v>
      </c>
      <c r="J118" s="40">
        <v>285.16666666666669</v>
      </c>
      <c r="K118" s="31">
        <v>274.2</v>
      </c>
      <c r="L118" s="31">
        <v>264</v>
      </c>
      <c r="M118" s="31">
        <v>139.95260999999999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7381.55</v>
      </c>
      <c r="D119" s="40">
        <v>7407.1833333333334</v>
      </c>
      <c r="E119" s="40">
        <v>7324.3666666666668</v>
      </c>
      <c r="F119" s="40">
        <v>7267.1833333333334</v>
      </c>
      <c r="G119" s="40">
        <v>7184.3666666666668</v>
      </c>
      <c r="H119" s="40">
        <v>7464.3666666666668</v>
      </c>
      <c r="I119" s="40">
        <v>7547.1833333333343</v>
      </c>
      <c r="J119" s="40">
        <v>7604.3666666666668</v>
      </c>
      <c r="K119" s="31">
        <v>7490</v>
      </c>
      <c r="L119" s="31">
        <v>7350</v>
      </c>
      <c r="M119" s="31">
        <v>0.34139000000000003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144.75</v>
      </c>
      <c r="D120" s="40">
        <v>144.51666666666665</v>
      </c>
      <c r="E120" s="40">
        <v>142.8833333333333</v>
      </c>
      <c r="F120" s="40">
        <v>141.01666666666665</v>
      </c>
      <c r="G120" s="40">
        <v>139.3833333333333</v>
      </c>
      <c r="H120" s="40">
        <v>146.3833333333333</v>
      </c>
      <c r="I120" s="40">
        <v>148.01666666666662</v>
      </c>
      <c r="J120" s="40">
        <v>149.8833333333333</v>
      </c>
      <c r="K120" s="31">
        <v>146.15</v>
      </c>
      <c r="L120" s="31">
        <v>142.65</v>
      </c>
      <c r="M120" s="31">
        <v>13.13833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103.95</v>
      </c>
      <c r="D121" s="40">
        <v>103.76666666666667</v>
      </c>
      <c r="E121" s="40">
        <v>102.73333333333333</v>
      </c>
      <c r="F121" s="40">
        <v>101.51666666666667</v>
      </c>
      <c r="G121" s="40">
        <v>100.48333333333333</v>
      </c>
      <c r="H121" s="40">
        <v>104.98333333333333</v>
      </c>
      <c r="I121" s="40">
        <v>106.01666666666667</v>
      </c>
      <c r="J121" s="40">
        <v>107.23333333333333</v>
      </c>
      <c r="K121" s="31">
        <v>104.8</v>
      </c>
      <c r="L121" s="31">
        <v>102.55</v>
      </c>
      <c r="M121" s="31">
        <v>134.97599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2472.9</v>
      </c>
      <c r="D122" s="40">
        <v>2486.7333333333331</v>
      </c>
      <c r="E122" s="40">
        <v>2451.4666666666662</v>
      </c>
      <c r="F122" s="40">
        <v>2430.0333333333333</v>
      </c>
      <c r="G122" s="40">
        <v>2394.7666666666664</v>
      </c>
      <c r="H122" s="40">
        <v>2508.1666666666661</v>
      </c>
      <c r="I122" s="40">
        <v>2543.4333333333334</v>
      </c>
      <c r="J122" s="40">
        <v>2564.8666666666659</v>
      </c>
      <c r="K122" s="31">
        <v>2522</v>
      </c>
      <c r="L122" s="31">
        <v>2465.3000000000002</v>
      </c>
      <c r="M122" s="31">
        <v>14.1517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539.54999999999995</v>
      </c>
      <c r="D123" s="40">
        <v>542.03333333333342</v>
      </c>
      <c r="E123" s="40">
        <v>535.71666666666681</v>
      </c>
      <c r="F123" s="40">
        <v>531.88333333333344</v>
      </c>
      <c r="G123" s="40">
        <v>525.56666666666683</v>
      </c>
      <c r="H123" s="40">
        <v>545.86666666666679</v>
      </c>
      <c r="I123" s="40">
        <v>552.18333333333339</v>
      </c>
      <c r="J123" s="40">
        <v>556.01666666666677</v>
      </c>
      <c r="K123" s="31">
        <v>548.35</v>
      </c>
      <c r="L123" s="31">
        <v>538.20000000000005</v>
      </c>
      <c r="M123" s="31">
        <v>11.389419999999999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214.65</v>
      </c>
      <c r="D124" s="40">
        <v>208.25</v>
      </c>
      <c r="E124" s="40">
        <v>200.5</v>
      </c>
      <c r="F124" s="40">
        <v>186.35</v>
      </c>
      <c r="G124" s="40">
        <v>178.6</v>
      </c>
      <c r="H124" s="40">
        <v>222.4</v>
      </c>
      <c r="I124" s="40">
        <v>230.15</v>
      </c>
      <c r="J124" s="40">
        <v>244.3</v>
      </c>
      <c r="K124" s="31">
        <v>216</v>
      </c>
      <c r="L124" s="31">
        <v>194.1</v>
      </c>
      <c r="M124" s="31">
        <v>189.49771999999999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997.7</v>
      </c>
      <c r="D125" s="40">
        <v>998.7166666666667</v>
      </c>
      <c r="E125" s="40">
        <v>984.98333333333335</v>
      </c>
      <c r="F125" s="40">
        <v>972.26666666666665</v>
      </c>
      <c r="G125" s="40">
        <v>958.5333333333333</v>
      </c>
      <c r="H125" s="40">
        <v>1011.4333333333334</v>
      </c>
      <c r="I125" s="40">
        <v>1025.1666666666667</v>
      </c>
      <c r="J125" s="40">
        <v>1037.8833333333334</v>
      </c>
      <c r="K125" s="31">
        <v>1012.45</v>
      </c>
      <c r="L125" s="31">
        <v>986</v>
      </c>
      <c r="M125" s="31">
        <v>39.556809999999999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5347.95</v>
      </c>
      <c r="D126" s="40">
        <v>5346.3166666666666</v>
      </c>
      <c r="E126" s="40">
        <v>5302.6333333333332</v>
      </c>
      <c r="F126" s="40">
        <v>5257.3166666666666</v>
      </c>
      <c r="G126" s="40">
        <v>5213.6333333333332</v>
      </c>
      <c r="H126" s="40">
        <v>5391.6333333333332</v>
      </c>
      <c r="I126" s="40">
        <v>5435.3166666666657</v>
      </c>
      <c r="J126" s="40">
        <v>5480.6333333333332</v>
      </c>
      <c r="K126" s="31">
        <v>5390</v>
      </c>
      <c r="L126" s="31">
        <v>5301</v>
      </c>
      <c r="M126" s="31">
        <v>1.60162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1653.55</v>
      </c>
      <c r="D127" s="40">
        <v>1655.5333333333335</v>
      </c>
      <c r="E127" s="40">
        <v>1645.0666666666671</v>
      </c>
      <c r="F127" s="40">
        <v>1636.5833333333335</v>
      </c>
      <c r="G127" s="40">
        <v>1626.116666666667</v>
      </c>
      <c r="H127" s="40">
        <v>1664.0166666666671</v>
      </c>
      <c r="I127" s="40">
        <v>1674.4833333333338</v>
      </c>
      <c r="J127" s="40">
        <v>1682.9666666666672</v>
      </c>
      <c r="K127" s="31">
        <v>1666</v>
      </c>
      <c r="L127" s="31">
        <v>1647.05</v>
      </c>
      <c r="M127" s="31">
        <v>54.205359999999999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1648.95</v>
      </c>
      <c r="D128" s="40">
        <v>1652.9666666666665</v>
      </c>
      <c r="E128" s="40">
        <v>1635.9833333333329</v>
      </c>
      <c r="F128" s="40">
        <v>1623.0166666666664</v>
      </c>
      <c r="G128" s="40">
        <v>1606.0333333333328</v>
      </c>
      <c r="H128" s="40">
        <v>1665.9333333333329</v>
      </c>
      <c r="I128" s="40">
        <v>1682.9166666666665</v>
      </c>
      <c r="J128" s="40">
        <v>1695.883333333333</v>
      </c>
      <c r="K128" s="31">
        <v>1669.95</v>
      </c>
      <c r="L128" s="31">
        <v>1640</v>
      </c>
      <c r="M128" s="31">
        <v>3.0982400000000001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2134.6</v>
      </c>
      <c r="D129" s="40">
        <v>2143.25</v>
      </c>
      <c r="E129" s="40">
        <v>2042.35</v>
      </c>
      <c r="F129" s="40">
        <v>1950.1</v>
      </c>
      <c r="G129" s="40">
        <v>1849.1999999999998</v>
      </c>
      <c r="H129" s="40">
        <v>2235.5</v>
      </c>
      <c r="I129" s="40">
        <v>2336.3999999999996</v>
      </c>
      <c r="J129" s="40">
        <v>2428.65</v>
      </c>
      <c r="K129" s="31">
        <v>2244.15</v>
      </c>
      <c r="L129" s="31">
        <v>2051</v>
      </c>
      <c r="M129" s="31">
        <v>9.1738999999999997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246.15</v>
      </c>
      <c r="D130" s="40">
        <v>246.41666666666666</v>
      </c>
      <c r="E130" s="40">
        <v>243.83333333333331</v>
      </c>
      <c r="F130" s="40">
        <v>241.51666666666665</v>
      </c>
      <c r="G130" s="40">
        <v>238.93333333333331</v>
      </c>
      <c r="H130" s="40">
        <v>248.73333333333332</v>
      </c>
      <c r="I130" s="40">
        <v>251.31666666666663</v>
      </c>
      <c r="J130" s="40">
        <v>253.63333333333333</v>
      </c>
      <c r="K130" s="31">
        <v>249</v>
      </c>
      <c r="L130" s="31">
        <v>244.1</v>
      </c>
      <c r="M130" s="31">
        <v>16.607410000000002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763.25</v>
      </c>
      <c r="D131" s="40">
        <v>756.38333333333333</v>
      </c>
      <c r="E131" s="40">
        <v>747.36666666666667</v>
      </c>
      <c r="F131" s="40">
        <v>731.48333333333335</v>
      </c>
      <c r="G131" s="40">
        <v>722.4666666666667</v>
      </c>
      <c r="H131" s="40">
        <v>772.26666666666665</v>
      </c>
      <c r="I131" s="40">
        <v>781.2833333333333</v>
      </c>
      <c r="J131" s="40">
        <v>797.16666666666663</v>
      </c>
      <c r="K131" s="31">
        <v>765.4</v>
      </c>
      <c r="L131" s="31">
        <v>740.5</v>
      </c>
      <c r="M131" s="31">
        <v>86.133470000000003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425.35</v>
      </c>
      <c r="D132" s="40">
        <v>420.88333333333338</v>
      </c>
      <c r="E132" s="40">
        <v>414.46666666666675</v>
      </c>
      <c r="F132" s="40">
        <v>403.58333333333337</v>
      </c>
      <c r="G132" s="40">
        <v>397.16666666666674</v>
      </c>
      <c r="H132" s="40">
        <v>431.76666666666677</v>
      </c>
      <c r="I132" s="40">
        <v>438.18333333333339</v>
      </c>
      <c r="J132" s="40">
        <v>449.06666666666678</v>
      </c>
      <c r="K132" s="31">
        <v>427.3</v>
      </c>
      <c r="L132" s="31">
        <v>410</v>
      </c>
      <c r="M132" s="31">
        <v>85.610810000000001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3692.1</v>
      </c>
      <c r="D133" s="40">
        <v>3710.3333333333335</v>
      </c>
      <c r="E133" s="40">
        <v>3667.3166666666671</v>
      </c>
      <c r="F133" s="40">
        <v>3642.5333333333338</v>
      </c>
      <c r="G133" s="40">
        <v>3599.5166666666673</v>
      </c>
      <c r="H133" s="40">
        <v>3735.1166666666668</v>
      </c>
      <c r="I133" s="40">
        <v>3778.1333333333332</v>
      </c>
      <c r="J133" s="40">
        <v>3802.9166666666665</v>
      </c>
      <c r="K133" s="31">
        <v>3753.35</v>
      </c>
      <c r="L133" s="31">
        <v>3685.55</v>
      </c>
      <c r="M133" s="31">
        <v>3.1004100000000001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1771.75</v>
      </c>
      <c r="D134" s="40">
        <v>1772.4333333333334</v>
      </c>
      <c r="E134" s="40">
        <v>1751.8666666666668</v>
      </c>
      <c r="F134" s="40">
        <v>1731.9833333333333</v>
      </c>
      <c r="G134" s="40">
        <v>1711.4166666666667</v>
      </c>
      <c r="H134" s="40">
        <v>1792.3166666666668</v>
      </c>
      <c r="I134" s="40">
        <v>1812.8833333333334</v>
      </c>
      <c r="J134" s="40">
        <v>1832.7666666666669</v>
      </c>
      <c r="K134" s="31">
        <v>1793</v>
      </c>
      <c r="L134" s="31">
        <v>1752.55</v>
      </c>
      <c r="M134" s="31">
        <v>60.520919999999997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88.25</v>
      </c>
      <c r="D135" s="40">
        <v>88.5</v>
      </c>
      <c r="E135" s="40">
        <v>87.35</v>
      </c>
      <c r="F135" s="40">
        <v>86.449999999999989</v>
      </c>
      <c r="G135" s="40">
        <v>85.299999999999983</v>
      </c>
      <c r="H135" s="40">
        <v>89.4</v>
      </c>
      <c r="I135" s="40">
        <v>90.550000000000011</v>
      </c>
      <c r="J135" s="40">
        <v>91.450000000000017</v>
      </c>
      <c r="K135" s="31">
        <v>89.65</v>
      </c>
      <c r="L135" s="31">
        <v>87.6</v>
      </c>
      <c r="M135" s="31">
        <v>48.003079999999997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3681.55</v>
      </c>
      <c r="D136" s="40">
        <v>3694.8166666666671</v>
      </c>
      <c r="E136" s="40">
        <v>3610.733333333334</v>
      </c>
      <c r="F136" s="40">
        <v>3539.916666666667</v>
      </c>
      <c r="G136" s="40">
        <v>3455.8333333333339</v>
      </c>
      <c r="H136" s="40">
        <v>3765.6333333333341</v>
      </c>
      <c r="I136" s="40">
        <v>3849.7166666666672</v>
      </c>
      <c r="J136" s="40">
        <v>3920.5333333333342</v>
      </c>
      <c r="K136" s="31">
        <v>3778.9</v>
      </c>
      <c r="L136" s="31">
        <v>3624</v>
      </c>
      <c r="M136" s="31">
        <v>5.0709999999999997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408.2</v>
      </c>
      <c r="D137" s="40">
        <v>408.38333333333338</v>
      </c>
      <c r="E137" s="40">
        <v>403.31666666666678</v>
      </c>
      <c r="F137" s="40">
        <v>398.43333333333339</v>
      </c>
      <c r="G137" s="40">
        <v>393.36666666666679</v>
      </c>
      <c r="H137" s="40">
        <v>413.26666666666677</v>
      </c>
      <c r="I137" s="40">
        <v>418.33333333333337</v>
      </c>
      <c r="J137" s="40">
        <v>423.21666666666675</v>
      </c>
      <c r="K137" s="31">
        <v>413.45</v>
      </c>
      <c r="L137" s="31">
        <v>403.5</v>
      </c>
      <c r="M137" s="31">
        <v>46.402439999999999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4704.7</v>
      </c>
      <c r="D138" s="40">
        <v>4749.3</v>
      </c>
      <c r="E138" s="40">
        <v>4630.6500000000005</v>
      </c>
      <c r="F138" s="40">
        <v>4556.6000000000004</v>
      </c>
      <c r="G138" s="40">
        <v>4437.9500000000007</v>
      </c>
      <c r="H138" s="40">
        <v>4823.3500000000004</v>
      </c>
      <c r="I138" s="40">
        <v>4942</v>
      </c>
      <c r="J138" s="40">
        <v>5016.05</v>
      </c>
      <c r="K138" s="31">
        <v>4867.95</v>
      </c>
      <c r="L138" s="31">
        <v>4675.25</v>
      </c>
      <c r="M138" s="31">
        <v>5.6602800000000002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1627.4</v>
      </c>
      <c r="D139" s="40">
        <v>1623.0166666666667</v>
      </c>
      <c r="E139" s="40">
        <v>1613.1833333333334</v>
      </c>
      <c r="F139" s="40">
        <v>1598.9666666666667</v>
      </c>
      <c r="G139" s="40">
        <v>1589.1333333333334</v>
      </c>
      <c r="H139" s="40">
        <v>1637.2333333333333</v>
      </c>
      <c r="I139" s="40">
        <v>1647.0666666666668</v>
      </c>
      <c r="J139" s="40">
        <v>1661.2833333333333</v>
      </c>
      <c r="K139" s="31">
        <v>1632.85</v>
      </c>
      <c r="L139" s="31">
        <v>1608.8</v>
      </c>
      <c r="M139" s="31">
        <v>18.31728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671.55</v>
      </c>
      <c r="D140" s="40">
        <v>663.4666666666667</v>
      </c>
      <c r="E140" s="40">
        <v>653.93333333333339</v>
      </c>
      <c r="F140" s="40">
        <v>636.31666666666672</v>
      </c>
      <c r="G140" s="40">
        <v>626.78333333333342</v>
      </c>
      <c r="H140" s="40">
        <v>681.08333333333337</v>
      </c>
      <c r="I140" s="40">
        <v>690.61666666666667</v>
      </c>
      <c r="J140" s="40">
        <v>708.23333333333335</v>
      </c>
      <c r="K140" s="31">
        <v>673</v>
      </c>
      <c r="L140" s="31">
        <v>645.85</v>
      </c>
      <c r="M140" s="31">
        <v>58.7744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1145.3</v>
      </c>
      <c r="D141" s="40">
        <v>1147.4833333333333</v>
      </c>
      <c r="E141" s="40">
        <v>1135.6666666666667</v>
      </c>
      <c r="F141" s="40">
        <v>1126.0333333333333</v>
      </c>
      <c r="G141" s="40">
        <v>1114.2166666666667</v>
      </c>
      <c r="H141" s="40">
        <v>1157.1166666666668</v>
      </c>
      <c r="I141" s="40">
        <v>1168.9333333333334</v>
      </c>
      <c r="J141" s="40">
        <v>1178.5666666666668</v>
      </c>
      <c r="K141" s="31">
        <v>1159.3</v>
      </c>
      <c r="L141" s="31">
        <v>1137.8499999999999</v>
      </c>
      <c r="M141" s="31">
        <v>7.7535100000000003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79663.25</v>
      </c>
      <c r="D142" s="40">
        <v>79950.816666666666</v>
      </c>
      <c r="E142" s="40">
        <v>79179.333333333328</v>
      </c>
      <c r="F142" s="40">
        <v>78695.416666666657</v>
      </c>
      <c r="G142" s="40">
        <v>77923.93333333332</v>
      </c>
      <c r="H142" s="40">
        <v>80434.733333333337</v>
      </c>
      <c r="I142" s="40">
        <v>81206.216666666674</v>
      </c>
      <c r="J142" s="40">
        <v>81690.133333333346</v>
      </c>
      <c r="K142" s="31">
        <v>80722.3</v>
      </c>
      <c r="L142" s="31">
        <v>79466.899999999994</v>
      </c>
      <c r="M142" s="31">
        <v>8.1140000000000004E-2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1176.45</v>
      </c>
      <c r="D143" s="40">
        <v>1177.0833333333333</v>
      </c>
      <c r="E143" s="40">
        <v>1165.3666666666666</v>
      </c>
      <c r="F143" s="40">
        <v>1154.2833333333333</v>
      </c>
      <c r="G143" s="40">
        <v>1142.5666666666666</v>
      </c>
      <c r="H143" s="40">
        <v>1188.1666666666665</v>
      </c>
      <c r="I143" s="40">
        <v>1199.8833333333332</v>
      </c>
      <c r="J143" s="40">
        <v>1210.9666666666665</v>
      </c>
      <c r="K143" s="31">
        <v>1188.8</v>
      </c>
      <c r="L143" s="31">
        <v>1166</v>
      </c>
      <c r="M143" s="31">
        <v>2.0806499999999999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156.35</v>
      </c>
      <c r="D144" s="40">
        <v>154.93333333333331</v>
      </c>
      <c r="E144" s="40">
        <v>153.16666666666663</v>
      </c>
      <c r="F144" s="40">
        <v>149.98333333333332</v>
      </c>
      <c r="G144" s="40">
        <v>148.21666666666664</v>
      </c>
      <c r="H144" s="40">
        <v>158.11666666666662</v>
      </c>
      <c r="I144" s="40">
        <v>159.88333333333333</v>
      </c>
      <c r="J144" s="40">
        <v>163.06666666666661</v>
      </c>
      <c r="K144" s="31">
        <v>156.69999999999999</v>
      </c>
      <c r="L144" s="31">
        <v>151.75</v>
      </c>
      <c r="M144" s="31">
        <v>74.512699999999995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759.35</v>
      </c>
      <c r="D145" s="40">
        <v>760.80000000000007</v>
      </c>
      <c r="E145" s="40">
        <v>755.25000000000011</v>
      </c>
      <c r="F145" s="40">
        <v>751.15000000000009</v>
      </c>
      <c r="G145" s="40">
        <v>745.60000000000014</v>
      </c>
      <c r="H145" s="40">
        <v>764.90000000000009</v>
      </c>
      <c r="I145" s="40">
        <v>770.45</v>
      </c>
      <c r="J145" s="40">
        <v>774.55000000000007</v>
      </c>
      <c r="K145" s="31">
        <v>766.35</v>
      </c>
      <c r="L145" s="31">
        <v>756.7</v>
      </c>
      <c r="M145" s="31">
        <v>14.5137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212.3</v>
      </c>
      <c r="D146" s="40">
        <v>211.54999999999998</v>
      </c>
      <c r="E146" s="40">
        <v>209.74999999999997</v>
      </c>
      <c r="F146" s="40">
        <v>207.2</v>
      </c>
      <c r="G146" s="40">
        <v>205.39999999999998</v>
      </c>
      <c r="H146" s="40">
        <v>214.09999999999997</v>
      </c>
      <c r="I146" s="40">
        <v>215.89999999999998</v>
      </c>
      <c r="J146" s="40">
        <v>218.44999999999996</v>
      </c>
      <c r="K146" s="31">
        <v>213.35</v>
      </c>
      <c r="L146" s="31">
        <v>209</v>
      </c>
      <c r="M146" s="31">
        <v>35.309759999999997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531.9</v>
      </c>
      <c r="D147" s="40">
        <v>533.73333333333335</v>
      </c>
      <c r="E147" s="40">
        <v>528.2166666666667</v>
      </c>
      <c r="F147" s="40">
        <v>524.5333333333333</v>
      </c>
      <c r="G147" s="40">
        <v>519.01666666666665</v>
      </c>
      <c r="H147" s="40">
        <v>537.41666666666674</v>
      </c>
      <c r="I147" s="40">
        <v>542.93333333333339</v>
      </c>
      <c r="J147" s="40">
        <v>546.61666666666679</v>
      </c>
      <c r="K147" s="31">
        <v>539.25</v>
      </c>
      <c r="L147" s="31">
        <v>530.04999999999995</v>
      </c>
      <c r="M147" s="31">
        <v>21.705939999999998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7027.55</v>
      </c>
      <c r="D148" s="40">
        <v>7037.833333333333</v>
      </c>
      <c r="E148" s="40">
        <v>6995.7166666666662</v>
      </c>
      <c r="F148" s="40">
        <v>6963.8833333333332</v>
      </c>
      <c r="G148" s="40">
        <v>6921.7666666666664</v>
      </c>
      <c r="H148" s="40">
        <v>7069.6666666666661</v>
      </c>
      <c r="I148" s="40">
        <v>7111.7833333333328</v>
      </c>
      <c r="J148" s="40">
        <v>7143.6166666666659</v>
      </c>
      <c r="K148" s="31">
        <v>7079.95</v>
      </c>
      <c r="L148" s="31">
        <v>7006</v>
      </c>
      <c r="M148" s="31">
        <v>4.9513299999999996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1081.75</v>
      </c>
      <c r="D149" s="40">
        <v>1088.75</v>
      </c>
      <c r="E149" s="40">
        <v>1066.5999999999999</v>
      </c>
      <c r="F149" s="40">
        <v>1051.4499999999998</v>
      </c>
      <c r="G149" s="40">
        <v>1029.2999999999997</v>
      </c>
      <c r="H149" s="40">
        <v>1103.9000000000001</v>
      </c>
      <c r="I149" s="40">
        <v>1126.0500000000002</v>
      </c>
      <c r="J149" s="40">
        <v>1141.2000000000003</v>
      </c>
      <c r="K149" s="31">
        <v>1110.9000000000001</v>
      </c>
      <c r="L149" s="31">
        <v>1073.5999999999999</v>
      </c>
      <c r="M149" s="31">
        <v>7.0642199999999997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2834.55</v>
      </c>
      <c r="D150" s="40">
        <v>2859.7666666666669</v>
      </c>
      <c r="E150" s="40">
        <v>2800.1333333333337</v>
      </c>
      <c r="F150" s="40">
        <v>2765.7166666666667</v>
      </c>
      <c r="G150" s="40">
        <v>2706.0833333333335</v>
      </c>
      <c r="H150" s="40">
        <v>2894.1833333333338</v>
      </c>
      <c r="I150" s="40">
        <v>2953.8166666666671</v>
      </c>
      <c r="J150" s="40">
        <v>2988.233333333334</v>
      </c>
      <c r="K150" s="31">
        <v>2919.4</v>
      </c>
      <c r="L150" s="31">
        <v>2825.35</v>
      </c>
      <c r="M150" s="31">
        <v>7.4821099999999996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2665.2</v>
      </c>
      <c r="D151" s="40">
        <v>2688.0833333333335</v>
      </c>
      <c r="E151" s="40">
        <v>2619.6166666666668</v>
      </c>
      <c r="F151" s="40">
        <v>2574.0333333333333</v>
      </c>
      <c r="G151" s="40">
        <v>2505.5666666666666</v>
      </c>
      <c r="H151" s="40">
        <v>2733.666666666667</v>
      </c>
      <c r="I151" s="40">
        <v>2802.1333333333332</v>
      </c>
      <c r="J151" s="40">
        <v>2847.7166666666672</v>
      </c>
      <c r="K151" s="31">
        <v>2756.55</v>
      </c>
      <c r="L151" s="31">
        <v>2642.5</v>
      </c>
      <c r="M151" s="31">
        <v>9.7631099999999993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1584.15</v>
      </c>
      <c r="D152" s="40">
        <v>1585.7166666666665</v>
      </c>
      <c r="E152" s="40">
        <v>1571.4333333333329</v>
      </c>
      <c r="F152" s="40">
        <v>1558.7166666666665</v>
      </c>
      <c r="G152" s="40">
        <v>1544.4333333333329</v>
      </c>
      <c r="H152" s="40">
        <v>1598.4333333333329</v>
      </c>
      <c r="I152" s="40">
        <v>1612.7166666666662</v>
      </c>
      <c r="J152" s="40">
        <v>1625.4333333333329</v>
      </c>
      <c r="K152" s="31">
        <v>1600</v>
      </c>
      <c r="L152" s="31">
        <v>1573</v>
      </c>
      <c r="M152" s="31">
        <v>5.8505200000000004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1001.35</v>
      </c>
      <c r="D153" s="40">
        <v>1005.5833333333334</v>
      </c>
      <c r="E153" s="40">
        <v>989.91666666666674</v>
      </c>
      <c r="F153" s="40">
        <v>978.48333333333335</v>
      </c>
      <c r="G153" s="40">
        <v>962.81666666666672</v>
      </c>
      <c r="H153" s="40">
        <v>1017.0166666666668</v>
      </c>
      <c r="I153" s="40">
        <v>1032.6833333333334</v>
      </c>
      <c r="J153" s="40">
        <v>1044.1166666666668</v>
      </c>
      <c r="K153" s="31">
        <v>1021.25</v>
      </c>
      <c r="L153" s="31">
        <v>994.15</v>
      </c>
      <c r="M153" s="31">
        <v>3.4161899999999998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180.05</v>
      </c>
      <c r="D154" s="40">
        <v>178.5</v>
      </c>
      <c r="E154" s="40">
        <v>176</v>
      </c>
      <c r="F154" s="40">
        <v>171.95</v>
      </c>
      <c r="G154" s="40">
        <v>169.45</v>
      </c>
      <c r="H154" s="40">
        <v>182.55</v>
      </c>
      <c r="I154" s="40">
        <v>185.05</v>
      </c>
      <c r="J154" s="40">
        <v>189.10000000000002</v>
      </c>
      <c r="K154" s="31">
        <v>181</v>
      </c>
      <c r="L154" s="31">
        <v>174.45</v>
      </c>
      <c r="M154" s="31">
        <v>142.68611000000001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116.5</v>
      </c>
      <c r="D155" s="40">
        <v>116.75</v>
      </c>
      <c r="E155" s="40">
        <v>115.7</v>
      </c>
      <c r="F155" s="40">
        <v>114.9</v>
      </c>
      <c r="G155" s="40">
        <v>113.85000000000001</v>
      </c>
      <c r="H155" s="40">
        <v>117.55</v>
      </c>
      <c r="I155" s="40">
        <v>118.60000000000001</v>
      </c>
      <c r="J155" s="40">
        <v>119.39999999999999</v>
      </c>
      <c r="K155" s="31">
        <v>117.8</v>
      </c>
      <c r="L155" s="31">
        <v>115.95</v>
      </c>
      <c r="M155" s="31">
        <v>110.45322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3693.45</v>
      </c>
      <c r="D156" s="40">
        <v>3664.4833333333336</v>
      </c>
      <c r="E156" s="40">
        <v>3618.9666666666672</v>
      </c>
      <c r="F156" s="40">
        <v>3544.4833333333336</v>
      </c>
      <c r="G156" s="40">
        <v>3498.9666666666672</v>
      </c>
      <c r="H156" s="40">
        <v>3738.9666666666672</v>
      </c>
      <c r="I156" s="40">
        <v>3784.4833333333336</v>
      </c>
      <c r="J156" s="40">
        <v>3858.9666666666672</v>
      </c>
      <c r="K156" s="31">
        <v>3710</v>
      </c>
      <c r="L156" s="31">
        <v>3590</v>
      </c>
      <c r="M156" s="31">
        <v>1.69831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18208.75</v>
      </c>
      <c r="D157" s="40">
        <v>18164.95</v>
      </c>
      <c r="E157" s="40">
        <v>18045.800000000003</v>
      </c>
      <c r="F157" s="40">
        <v>17882.850000000002</v>
      </c>
      <c r="G157" s="40">
        <v>17763.700000000004</v>
      </c>
      <c r="H157" s="40">
        <v>18327.900000000001</v>
      </c>
      <c r="I157" s="40">
        <v>18447.050000000003</v>
      </c>
      <c r="J157" s="40">
        <v>18610</v>
      </c>
      <c r="K157" s="31">
        <v>18284.099999999999</v>
      </c>
      <c r="L157" s="31">
        <v>18002</v>
      </c>
      <c r="M157" s="31">
        <v>0.37963999999999998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401.95</v>
      </c>
      <c r="D158" s="40">
        <v>404.5333333333333</v>
      </c>
      <c r="E158" s="40">
        <v>396.06666666666661</v>
      </c>
      <c r="F158" s="40">
        <v>390.18333333333328</v>
      </c>
      <c r="G158" s="40">
        <v>381.71666666666658</v>
      </c>
      <c r="H158" s="40">
        <v>410.41666666666663</v>
      </c>
      <c r="I158" s="40">
        <v>418.88333333333333</v>
      </c>
      <c r="J158" s="40">
        <v>424.76666666666665</v>
      </c>
      <c r="K158" s="31">
        <v>413</v>
      </c>
      <c r="L158" s="31">
        <v>398.65</v>
      </c>
      <c r="M158" s="31">
        <v>14.075060000000001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703.35</v>
      </c>
      <c r="D159" s="40">
        <v>706.48333333333323</v>
      </c>
      <c r="E159" s="40">
        <v>690.46666666666647</v>
      </c>
      <c r="F159" s="40">
        <v>677.58333333333326</v>
      </c>
      <c r="G159" s="40">
        <v>661.56666666666649</v>
      </c>
      <c r="H159" s="40">
        <v>719.36666666666645</v>
      </c>
      <c r="I159" s="40">
        <v>735.3833333333331</v>
      </c>
      <c r="J159" s="40">
        <v>748.26666666666642</v>
      </c>
      <c r="K159" s="31">
        <v>722.5</v>
      </c>
      <c r="L159" s="31">
        <v>693.6</v>
      </c>
      <c r="M159" s="31">
        <v>4.4953599999999998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116.85</v>
      </c>
      <c r="D160" s="40">
        <v>116.26666666666667</v>
      </c>
      <c r="E160" s="40">
        <v>115.28333333333333</v>
      </c>
      <c r="F160" s="40">
        <v>113.71666666666667</v>
      </c>
      <c r="G160" s="40">
        <v>112.73333333333333</v>
      </c>
      <c r="H160" s="40">
        <v>117.83333333333333</v>
      </c>
      <c r="I160" s="40">
        <v>118.81666666666665</v>
      </c>
      <c r="J160" s="40">
        <v>120.38333333333333</v>
      </c>
      <c r="K160" s="31">
        <v>117.25</v>
      </c>
      <c r="L160" s="31">
        <v>114.7</v>
      </c>
      <c r="M160" s="31">
        <v>110.33147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162.85</v>
      </c>
      <c r="D161" s="40">
        <v>163.18333333333331</v>
      </c>
      <c r="E161" s="40">
        <v>161.31666666666661</v>
      </c>
      <c r="F161" s="40">
        <v>159.7833333333333</v>
      </c>
      <c r="G161" s="40">
        <v>157.9166666666666</v>
      </c>
      <c r="H161" s="40">
        <v>164.71666666666661</v>
      </c>
      <c r="I161" s="40">
        <v>166.58333333333334</v>
      </c>
      <c r="J161" s="40">
        <v>168.11666666666662</v>
      </c>
      <c r="K161" s="31">
        <v>165.05</v>
      </c>
      <c r="L161" s="31">
        <v>161.65</v>
      </c>
      <c r="M161" s="31">
        <v>2.28132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3229.1</v>
      </c>
      <c r="D162" s="40">
        <v>3202.9333333333329</v>
      </c>
      <c r="E162" s="40">
        <v>3168.2166666666658</v>
      </c>
      <c r="F162" s="40">
        <v>3107.333333333333</v>
      </c>
      <c r="G162" s="40">
        <v>3072.6166666666659</v>
      </c>
      <c r="H162" s="40">
        <v>3263.8166666666657</v>
      </c>
      <c r="I162" s="40">
        <v>3298.5333333333328</v>
      </c>
      <c r="J162" s="40">
        <v>3359.4166666666656</v>
      </c>
      <c r="K162" s="31">
        <v>3237.65</v>
      </c>
      <c r="L162" s="31">
        <v>3142.05</v>
      </c>
      <c r="M162" s="31">
        <v>6.8680000000000003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32684.95</v>
      </c>
      <c r="D163" s="40">
        <v>32689.783333333336</v>
      </c>
      <c r="E163" s="40">
        <v>32421.76666666667</v>
      </c>
      <c r="F163" s="40">
        <v>32158.583333333332</v>
      </c>
      <c r="G163" s="40">
        <v>31890.566666666666</v>
      </c>
      <c r="H163" s="40">
        <v>32952.966666666674</v>
      </c>
      <c r="I163" s="40">
        <v>33220.983333333344</v>
      </c>
      <c r="J163" s="40">
        <v>33484.166666666679</v>
      </c>
      <c r="K163" s="31">
        <v>32957.800000000003</v>
      </c>
      <c r="L163" s="31">
        <v>32426.6</v>
      </c>
      <c r="M163" s="31">
        <v>9.0840000000000004E-2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217.35</v>
      </c>
      <c r="D164" s="40">
        <v>215.96666666666667</v>
      </c>
      <c r="E164" s="40">
        <v>214.13333333333333</v>
      </c>
      <c r="F164" s="40">
        <v>210.91666666666666</v>
      </c>
      <c r="G164" s="40">
        <v>209.08333333333331</v>
      </c>
      <c r="H164" s="40">
        <v>219.18333333333334</v>
      </c>
      <c r="I164" s="40">
        <v>221.01666666666665</v>
      </c>
      <c r="J164" s="40">
        <v>224.23333333333335</v>
      </c>
      <c r="K164" s="31">
        <v>217.8</v>
      </c>
      <c r="L164" s="31">
        <v>212.75</v>
      </c>
      <c r="M164" s="31">
        <v>34.655430000000003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5876.5</v>
      </c>
      <c r="D165" s="40">
        <v>5874.6833333333334</v>
      </c>
      <c r="E165" s="40">
        <v>5807.3666666666668</v>
      </c>
      <c r="F165" s="40">
        <v>5738.2333333333336</v>
      </c>
      <c r="G165" s="40">
        <v>5670.916666666667</v>
      </c>
      <c r="H165" s="40">
        <v>5943.8166666666666</v>
      </c>
      <c r="I165" s="40">
        <v>6011.1333333333341</v>
      </c>
      <c r="J165" s="40">
        <v>6080.2666666666664</v>
      </c>
      <c r="K165" s="31">
        <v>5942</v>
      </c>
      <c r="L165" s="31">
        <v>5805.55</v>
      </c>
      <c r="M165" s="31">
        <v>0.23249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2249</v>
      </c>
      <c r="D166" s="40">
        <v>2254.3333333333335</v>
      </c>
      <c r="E166" s="40">
        <v>2231.666666666667</v>
      </c>
      <c r="F166" s="40">
        <v>2214.3333333333335</v>
      </c>
      <c r="G166" s="40">
        <v>2191.666666666667</v>
      </c>
      <c r="H166" s="40">
        <v>2271.666666666667</v>
      </c>
      <c r="I166" s="40">
        <v>2294.3333333333339</v>
      </c>
      <c r="J166" s="40">
        <v>2311.666666666667</v>
      </c>
      <c r="K166" s="31">
        <v>2277</v>
      </c>
      <c r="L166" s="31">
        <v>2237</v>
      </c>
      <c r="M166" s="31">
        <v>4.0972600000000003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2598.8000000000002</v>
      </c>
      <c r="D167" s="40">
        <v>2578.9500000000003</v>
      </c>
      <c r="E167" s="40">
        <v>2542.9000000000005</v>
      </c>
      <c r="F167" s="40">
        <v>2487.0000000000005</v>
      </c>
      <c r="G167" s="40">
        <v>2450.9500000000007</v>
      </c>
      <c r="H167" s="40">
        <v>2634.8500000000004</v>
      </c>
      <c r="I167" s="40">
        <v>2670.9000000000005</v>
      </c>
      <c r="J167" s="40">
        <v>2726.8</v>
      </c>
      <c r="K167" s="31">
        <v>2615</v>
      </c>
      <c r="L167" s="31">
        <v>2523.0500000000002</v>
      </c>
      <c r="M167" s="31">
        <v>15.047840000000001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1819.15</v>
      </c>
      <c r="D168" s="40">
        <v>1821.6833333333334</v>
      </c>
      <c r="E168" s="40">
        <v>1797.4666666666667</v>
      </c>
      <c r="F168" s="40">
        <v>1775.7833333333333</v>
      </c>
      <c r="G168" s="40">
        <v>1751.5666666666666</v>
      </c>
      <c r="H168" s="40">
        <v>1843.3666666666668</v>
      </c>
      <c r="I168" s="40">
        <v>1867.5833333333335</v>
      </c>
      <c r="J168" s="40">
        <v>1889.2666666666669</v>
      </c>
      <c r="K168" s="31">
        <v>1845.9</v>
      </c>
      <c r="L168" s="31">
        <v>1800</v>
      </c>
      <c r="M168" s="31">
        <v>2.0712999999999999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131.75</v>
      </c>
      <c r="D169" s="40">
        <v>131.04999999999998</v>
      </c>
      <c r="E169" s="40">
        <v>129.14999999999998</v>
      </c>
      <c r="F169" s="40">
        <v>126.54999999999998</v>
      </c>
      <c r="G169" s="40">
        <v>124.64999999999998</v>
      </c>
      <c r="H169" s="40">
        <v>133.64999999999998</v>
      </c>
      <c r="I169" s="40">
        <v>135.55000000000001</v>
      </c>
      <c r="J169" s="40">
        <v>138.14999999999998</v>
      </c>
      <c r="K169" s="31">
        <v>132.94999999999999</v>
      </c>
      <c r="L169" s="31">
        <v>128.44999999999999</v>
      </c>
      <c r="M169" s="31">
        <v>63.61298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175.2</v>
      </c>
      <c r="D170" s="40">
        <v>174.73333333333335</v>
      </c>
      <c r="E170" s="40">
        <v>173.7166666666667</v>
      </c>
      <c r="F170" s="40">
        <v>172.23333333333335</v>
      </c>
      <c r="G170" s="40">
        <v>171.2166666666667</v>
      </c>
      <c r="H170" s="40">
        <v>176.2166666666667</v>
      </c>
      <c r="I170" s="40">
        <v>177.23333333333335</v>
      </c>
      <c r="J170" s="40">
        <v>178.7166666666667</v>
      </c>
      <c r="K170" s="31">
        <v>175.75</v>
      </c>
      <c r="L170" s="31">
        <v>173.25</v>
      </c>
      <c r="M170" s="31">
        <v>49.66037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358.1</v>
      </c>
      <c r="D171" s="40">
        <v>361.7166666666667</v>
      </c>
      <c r="E171" s="40">
        <v>352.38333333333338</v>
      </c>
      <c r="F171" s="40">
        <v>346.66666666666669</v>
      </c>
      <c r="G171" s="40">
        <v>337.33333333333337</v>
      </c>
      <c r="H171" s="40">
        <v>367.43333333333339</v>
      </c>
      <c r="I171" s="40">
        <v>376.76666666666665</v>
      </c>
      <c r="J171" s="40">
        <v>382.48333333333341</v>
      </c>
      <c r="K171" s="31">
        <v>371.05</v>
      </c>
      <c r="L171" s="31">
        <v>356</v>
      </c>
      <c r="M171" s="31">
        <v>7.9375600000000004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12659.7</v>
      </c>
      <c r="D172" s="40">
        <v>12688.066666666666</v>
      </c>
      <c r="E172" s="40">
        <v>12596.433333333331</v>
      </c>
      <c r="F172" s="40">
        <v>12533.166666666664</v>
      </c>
      <c r="G172" s="40">
        <v>12441.533333333329</v>
      </c>
      <c r="H172" s="40">
        <v>12751.333333333332</v>
      </c>
      <c r="I172" s="40">
        <v>12842.966666666667</v>
      </c>
      <c r="J172" s="40">
        <v>12906.233333333334</v>
      </c>
      <c r="K172" s="31">
        <v>12779.7</v>
      </c>
      <c r="L172" s="31">
        <v>12624.8</v>
      </c>
      <c r="M172" s="31">
        <v>8.2979999999999998E-2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38.85</v>
      </c>
      <c r="D173" s="40">
        <v>38.866666666666667</v>
      </c>
      <c r="E173" s="40">
        <v>38.183333333333337</v>
      </c>
      <c r="F173" s="40">
        <v>37.516666666666673</v>
      </c>
      <c r="G173" s="40">
        <v>36.833333333333343</v>
      </c>
      <c r="H173" s="40">
        <v>39.533333333333331</v>
      </c>
      <c r="I173" s="40">
        <v>40.216666666666654</v>
      </c>
      <c r="J173" s="40">
        <v>40.883333333333326</v>
      </c>
      <c r="K173" s="31">
        <v>39.549999999999997</v>
      </c>
      <c r="L173" s="31">
        <v>38.200000000000003</v>
      </c>
      <c r="M173" s="31">
        <v>622.26172999999994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182</v>
      </c>
      <c r="D174" s="40">
        <v>180.06666666666669</v>
      </c>
      <c r="E174" s="40">
        <v>177.18333333333339</v>
      </c>
      <c r="F174" s="40">
        <v>172.3666666666667</v>
      </c>
      <c r="G174" s="40">
        <v>169.48333333333341</v>
      </c>
      <c r="H174" s="40">
        <v>184.88333333333338</v>
      </c>
      <c r="I174" s="40">
        <v>187.76666666666665</v>
      </c>
      <c r="J174" s="40">
        <v>192.58333333333337</v>
      </c>
      <c r="K174" s="31">
        <v>182.95</v>
      </c>
      <c r="L174" s="31">
        <v>175.25</v>
      </c>
      <c r="M174" s="31">
        <v>195.50244000000001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155.1</v>
      </c>
      <c r="D175" s="40">
        <v>155.01666666666668</v>
      </c>
      <c r="E175" s="40">
        <v>152.53333333333336</v>
      </c>
      <c r="F175" s="40">
        <v>149.96666666666667</v>
      </c>
      <c r="G175" s="40">
        <v>147.48333333333335</v>
      </c>
      <c r="H175" s="40">
        <v>157.58333333333337</v>
      </c>
      <c r="I175" s="40">
        <v>160.06666666666666</v>
      </c>
      <c r="J175" s="40">
        <v>162.63333333333338</v>
      </c>
      <c r="K175" s="31">
        <v>157.5</v>
      </c>
      <c r="L175" s="31">
        <v>152.44999999999999</v>
      </c>
      <c r="M175" s="31">
        <v>67.683689999999999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2134.25</v>
      </c>
      <c r="D176" s="40">
        <v>2131.1</v>
      </c>
      <c r="E176" s="40">
        <v>2107.3999999999996</v>
      </c>
      <c r="F176" s="40">
        <v>2080.5499999999997</v>
      </c>
      <c r="G176" s="40">
        <v>2056.8499999999995</v>
      </c>
      <c r="H176" s="40">
        <v>2157.9499999999998</v>
      </c>
      <c r="I176" s="40">
        <v>2181.6499999999996</v>
      </c>
      <c r="J176" s="40">
        <v>2208.5</v>
      </c>
      <c r="K176" s="31">
        <v>2154.8000000000002</v>
      </c>
      <c r="L176" s="31">
        <v>2104.25</v>
      </c>
      <c r="M176" s="31">
        <v>98.078310000000002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1031.25</v>
      </c>
      <c r="D177" s="40">
        <v>1028.6333333333334</v>
      </c>
      <c r="E177" s="40">
        <v>1018.4666666666669</v>
      </c>
      <c r="F177" s="40">
        <v>1005.6833333333335</v>
      </c>
      <c r="G177" s="40">
        <v>995.51666666666699</v>
      </c>
      <c r="H177" s="40">
        <v>1041.416666666667</v>
      </c>
      <c r="I177" s="40">
        <v>1051.5833333333335</v>
      </c>
      <c r="J177" s="40">
        <v>1064.3666666666668</v>
      </c>
      <c r="K177" s="31">
        <v>1038.8</v>
      </c>
      <c r="L177" s="31">
        <v>1015.85</v>
      </c>
      <c r="M177" s="31">
        <v>8.1632700000000007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1134.75</v>
      </c>
      <c r="D178" s="40">
        <v>1145.1499999999999</v>
      </c>
      <c r="E178" s="40">
        <v>1114.5999999999997</v>
      </c>
      <c r="F178" s="40">
        <v>1094.4499999999998</v>
      </c>
      <c r="G178" s="40">
        <v>1063.8999999999996</v>
      </c>
      <c r="H178" s="40">
        <v>1165.2999999999997</v>
      </c>
      <c r="I178" s="40">
        <v>1195.8499999999999</v>
      </c>
      <c r="J178" s="40">
        <v>1215.9999999999998</v>
      </c>
      <c r="K178" s="31">
        <v>1175.7</v>
      </c>
      <c r="L178" s="31">
        <v>1125</v>
      </c>
      <c r="M178" s="31">
        <v>66.877750000000006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8987</v>
      </c>
      <c r="D179" s="40">
        <v>8972.6999999999989</v>
      </c>
      <c r="E179" s="40">
        <v>8905.3999999999978</v>
      </c>
      <c r="F179" s="40">
        <v>8823.7999999999993</v>
      </c>
      <c r="G179" s="40">
        <v>8756.4999999999982</v>
      </c>
      <c r="H179" s="40">
        <v>9054.2999999999975</v>
      </c>
      <c r="I179" s="40">
        <v>9121.5999999999967</v>
      </c>
      <c r="J179" s="40">
        <v>9203.1999999999971</v>
      </c>
      <c r="K179" s="31">
        <v>9040</v>
      </c>
      <c r="L179" s="31">
        <v>8891.1</v>
      </c>
      <c r="M179" s="31">
        <v>1.65496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8807.7000000000007</v>
      </c>
      <c r="D180" s="40">
        <v>8760.2833333333328</v>
      </c>
      <c r="E180" s="40">
        <v>8649.5666666666657</v>
      </c>
      <c r="F180" s="40">
        <v>8491.4333333333325</v>
      </c>
      <c r="G180" s="40">
        <v>8380.7166666666653</v>
      </c>
      <c r="H180" s="40">
        <v>8918.4166666666661</v>
      </c>
      <c r="I180" s="40">
        <v>9029.1333333333332</v>
      </c>
      <c r="J180" s="40">
        <v>9187.2666666666664</v>
      </c>
      <c r="K180" s="31">
        <v>8871</v>
      </c>
      <c r="L180" s="31">
        <v>8602.15</v>
      </c>
      <c r="M180" s="31">
        <v>0.59916000000000003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28966.65</v>
      </c>
      <c r="D181" s="40">
        <v>29088.799999999999</v>
      </c>
      <c r="E181" s="40">
        <v>28747.8</v>
      </c>
      <c r="F181" s="40">
        <v>28528.95</v>
      </c>
      <c r="G181" s="40">
        <v>28187.95</v>
      </c>
      <c r="H181" s="40">
        <v>29307.649999999998</v>
      </c>
      <c r="I181" s="40">
        <v>29648.649999999998</v>
      </c>
      <c r="J181" s="40">
        <v>29867.499999999996</v>
      </c>
      <c r="K181" s="31">
        <v>29429.8</v>
      </c>
      <c r="L181" s="31">
        <v>28869.95</v>
      </c>
      <c r="M181" s="31">
        <v>0.28919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1331.95</v>
      </c>
      <c r="D182" s="40">
        <v>1326.6333333333332</v>
      </c>
      <c r="E182" s="40">
        <v>1315.5166666666664</v>
      </c>
      <c r="F182" s="40">
        <v>1299.0833333333333</v>
      </c>
      <c r="G182" s="40">
        <v>1287.9666666666665</v>
      </c>
      <c r="H182" s="40">
        <v>1343.0666666666664</v>
      </c>
      <c r="I182" s="40">
        <v>1354.1833333333332</v>
      </c>
      <c r="J182" s="40">
        <v>1370.6166666666663</v>
      </c>
      <c r="K182" s="31">
        <v>1337.75</v>
      </c>
      <c r="L182" s="31">
        <v>1310.2</v>
      </c>
      <c r="M182" s="31">
        <v>14.88786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2061.6</v>
      </c>
      <c r="D183" s="40">
        <v>2056.85</v>
      </c>
      <c r="E183" s="40">
        <v>2044.75</v>
      </c>
      <c r="F183" s="40">
        <v>2027.9</v>
      </c>
      <c r="G183" s="40">
        <v>2015.8000000000002</v>
      </c>
      <c r="H183" s="40">
        <v>2073.6999999999998</v>
      </c>
      <c r="I183" s="40">
        <v>2085.7999999999993</v>
      </c>
      <c r="J183" s="40">
        <v>2102.6499999999996</v>
      </c>
      <c r="K183" s="31">
        <v>2068.9499999999998</v>
      </c>
      <c r="L183" s="31">
        <v>2040</v>
      </c>
      <c r="M183" s="31">
        <v>3.3860299999999999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441.85</v>
      </c>
      <c r="D184" s="40">
        <v>447.58333333333331</v>
      </c>
      <c r="E184" s="40">
        <v>432.66666666666663</v>
      </c>
      <c r="F184" s="40">
        <v>423.48333333333329</v>
      </c>
      <c r="G184" s="40">
        <v>408.56666666666661</v>
      </c>
      <c r="H184" s="40">
        <v>456.76666666666665</v>
      </c>
      <c r="I184" s="40">
        <v>471.68333333333328</v>
      </c>
      <c r="J184" s="40">
        <v>480.86666666666667</v>
      </c>
      <c r="K184" s="31">
        <v>462.5</v>
      </c>
      <c r="L184" s="31">
        <v>438.4</v>
      </c>
      <c r="M184" s="31">
        <v>585.95639000000006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143.05000000000001</v>
      </c>
      <c r="D185" s="40">
        <v>140.19999999999999</v>
      </c>
      <c r="E185" s="40">
        <v>136.54999999999998</v>
      </c>
      <c r="F185" s="40">
        <v>130.04999999999998</v>
      </c>
      <c r="G185" s="40">
        <v>126.39999999999998</v>
      </c>
      <c r="H185" s="40">
        <v>146.69999999999999</v>
      </c>
      <c r="I185" s="40">
        <v>150.34999999999997</v>
      </c>
      <c r="J185" s="40">
        <v>156.85</v>
      </c>
      <c r="K185" s="31">
        <v>143.85</v>
      </c>
      <c r="L185" s="31">
        <v>133.69999999999999</v>
      </c>
      <c r="M185" s="31">
        <v>858.24932999999999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786.15</v>
      </c>
      <c r="D186" s="40">
        <v>787.94999999999993</v>
      </c>
      <c r="E186" s="40">
        <v>781.49999999999989</v>
      </c>
      <c r="F186" s="40">
        <v>776.84999999999991</v>
      </c>
      <c r="G186" s="40">
        <v>770.39999999999986</v>
      </c>
      <c r="H186" s="40">
        <v>792.59999999999991</v>
      </c>
      <c r="I186" s="40">
        <v>799.05</v>
      </c>
      <c r="J186" s="40">
        <v>803.69999999999993</v>
      </c>
      <c r="K186" s="31">
        <v>794.4</v>
      </c>
      <c r="L186" s="31">
        <v>783.3</v>
      </c>
      <c r="M186" s="31">
        <v>50.266190000000002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550.45000000000005</v>
      </c>
      <c r="D187" s="40">
        <v>551.94999999999993</v>
      </c>
      <c r="E187" s="40">
        <v>546.09999999999991</v>
      </c>
      <c r="F187" s="40">
        <v>541.75</v>
      </c>
      <c r="G187" s="40">
        <v>535.9</v>
      </c>
      <c r="H187" s="40">
        <v>556.29999999999984</v>
      </c>
      <c r="I187" s="40">
        <v>562.15</v>
      </c>
      <c r="J187" s="40">
        <v>566.49999999999977</v>
      </c>
      <c r="K187" s="31">
        <v>557.79999999999995</v>
      </c>
      <c r="L187" s="31">
        <v>547.6</v>
      </c>
      <c r="M187" s="31">
        <v>11.71387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616.5</v>
      </c>
      <c r="D188" s="40">
        <v>617.01666666666665</v>
      </c>
      <c r="E188" s="40">
        <v>611.5333333333333</v>
      </c>
      <c r="F188" s="40">
        <v>606.56666666666661</v>
      </c>
      <c r="G188" s="40">
        <v>601.08333333333326</v>
      </c>
      <c r="H188" s="40">
        <v>621.98333333333335</v>
      </c>
      <c r="I188" s="40">
        <v>627.4666666666667</v>
      </c>
      <c r="J188" s="40">
        <v>632.43333333333339</v>
      </c>
      <c r="K188" s="31">
        <v>622.5</v>
      </c>
      <c r="L188" s="31">
        <v>612.04999999999995</v>
      </c>
      <c r="M188" s="31">
        <v>1.80951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567.54999999999995</v>
      </c>
      <c r="D189" s="40">
        <v>567.93333333333328</v>
      </c>
      <c r="E189" s="40">
        <v>563.61666666666656</v>
      </c>
      <c r="F189" s="40">
        <v>559.68333333333328</v>
      </c>
      <c r="G189" s="40">
        <v>555.36666666666656</v>
      </c>
      <c r="H189" s="40">
        <v>571.86666666666656</v>
      </c>
      <c r="I189" s="40">
        <v>576.18333333333339</v>
      </c>
      <c r="J189" s="40">
        <v>580.11666666666656</v>
      </c>
      <c r="K189" s="31">
        <v>572.25</v>
      </c>
      <c r="L189" s="31">
        <v>564</v>
      </c>
      <c r="M189" s="31">
        <v>4.8984899999999998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769.3</v>
      </c>
      <c r="D190" s="40">
        <v>766.1</v>
      </c>
      <c r="E190" s="40">
        <v>757.2</v>
      </c>
      <c r="F190" s="40">
        <v>745.1</v>
      </c>
      <c r="G190" s="40">
        <v>736.2</v>
      </c>
      <c r="H190" s="40">
        <v>778.2</v>
      </c>
      <c r="I190" s="40">
        <v>787.09999999999991</v>
      </c>
      <c r="J190" s="40">
        <v>799.2</v>
      </c>
      <c r="K190" s="31">
        <v>775</v>
      </c>
      <c r="L190" s="31">
        <v>754</v>
      </c>
      <c r="M190" s="31">
        <v>14.629020000000001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3283.95</v>
      </c>
      <c r="D191" s="40">
        <v>3287.15</v>
      </c>
      <c r="E191" s="40">
        <v>3259.3</v>
      </c>
      <c r="F191" s="40">
        <v>3234.65</v>
      </c>
      <c r="G191" s="40">
        <v>3206.8</v>
      </c>
      <c r="H191" s="40">
        <v>3311.8</v>
      </c>
      <c r="I191" s="40">
        <v>3339.6499999999996</v>
      </c>
      <c r="J191" s="40">
        <v>3364.3</v>
      </c>
      <c r="K191" s="31">
        <v>3315</v>
      </c>
      <c r="L191" s="31">
        <v>3262.5</v>
      </c>
      <c r="M191" s="31">
        <v>25.345210000000002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768.35</v>
      </c>
      <c r="D192" s="40">
        <v>765.45000000000016</v>
      </c>
      <c r="E192" s="40">
        <v>760.20000000000027</v>
      </c>
      <c r="F192" s="40">
        <v>752.05000000000007</v>
      </c>
      <c r="G192" s="40">
        <v>746.80000000000018</v>
      </c>
      <c r="H192" s="40">
        <v>773.60000000000036</v>
      </c>
      <c r="I192" s="40">
        <v>778.85000000000014</v>
      </c>
      <c r="J192" s="40">
        <v>787.00000000000045</v>
      </c>
      <c r="K192" s="31">
        <v>770.7</v>
      </c>
      <c r="L192" s="31">
        <v>757.3</v>
      </c>
      <c r="M192" s="31">
        <v>24.698930000000001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4264.55</v>
      </c>
      <c r="D193" s="40">
        <v>4247.833333333333</v>
      </c>
      <c r="E193" s="40">
        <v>4206.7166666666662</v>
      </c>
      <c r="F193" s="40">
        <v>4148.8833333333332</v>
      </c>
      <c r="G193" s="40">
        <v>4107.7666666666664</v>
      </c>
      <c r="H193" s="40">
        <v>4305.6666666666661</v>
      </c>
      <c r="I193" s="40">
        <v>4346.7833333333328</v>
      </c>
      <c r="J193" s="40">
        <v>4404.6166666666659</v>
      </c>
      <c r="K193" s="31">
        <v>4288.95</v>
      </c>
      <c r="L193" s="31">
        <v>4190</v>
      </c>
      <c r="M193" s="31">
        <v>0.96509999999999996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299.7</v>
      </c>
      <c r="D194" s="40">
        <v>297.7833333333333</v>
      </c>
      <c r="E194" s="40">
        <v>294.66666666666663</v>
      </c>
      <c r="F194" s="40">
        <v>289.63333333333333</v>
      </c>
      <c r="G194" s="40">
        <v>286.51666666666665</v>
      </c>
      <c r="H194" s="40">
        <v>302.81666666666661</v>
      </c>
      <c r="I194" s="40">
        <v>305.93333333333328</v>
      </c>
      <c r="J194" s="40">
        <v>310.96666666666658</v>
      </c>
      <c r="K194" s="31">
        <v>300.89999999999998</v>
      </c>
      <c r="L194" s="31">
        <v>292.75</v>
      </c>
      <c r="M194" s="31">
        <v>207.04901000000001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134.55000000000001</v>
      </c>
      <c r="D195" s="40">
        <v>133.18333333333337</v>
      </c>
      <c r="E195" s="40">
        <v>130.96666666666673</v>
      </c>
      <c r="F195" s="40">
        <v>127.38333333333335</v>
      </c>
      <c r="G195" s="40">
        <v>125.16666666666671</v>
      </c>
      <c r="H195" s="40">
        <v>136.76666666666674</v>
      </c>
      <c r="I195" s="40">
        <v>138.98333333333338</v>
      </c>
      <c r="J195" s="40">
        <v>142.56666666666675</v>
      </c>
      <c r="K195" s="31">
        <v>135.4</v>
      </c>
      <c r="L195" s="31">
        <v>129.6</v>
      </c>
      <c r="M195" s="31">
        <v>399.52285999999998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1446.6</v>
      </c>
      <c r="D196" s="40">
        <v>1428.0333333333335</v>
      </c>
      <c r="E196" s="40">
        <v>1406.0666666666671</v>
      </c>
      <c r="F196" s="40">
        <v>1365.5333333333335</v>
      </c>
      <c r="G196" s="40">
        <v>1343.5666666666671</v>
      </c>
      <c r="H196" s="40">
        <v>1468.5666666666671</v>
      </c>
      <c r="I196" s="40">
        <v>1490.5333333333338</v>
      </c>
      <c r="J196" s="40">
        <v>1531.0666666666671</v>
      </c>
      <c r="K196" s="31">
        <v>1450</v>
      </c>
      <c r="L196" s="31">
        <v>1387.5</v>
      </c>
      <c r="M196" s="31">
        <v>162.21798999999999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1248.2</v>
      </c>
      <c r="D197" s="40">
        <v>1239.7333333333333</v>
      </c>
      <c r="E197" s="40">
        <v>1225.4666666666667</v>
      </c>
      <c r="F197" s="40">
        <v>1202.7333333333333</v>
      </c>
      <c r="G197" s="40">
        <v>1188.4666666666667</v>
      </c>
      <c r="H197" s="40">
        <v>1262.4666666666667</v>
      </c>
      <c r="I197" s="40">
        <v>1276.7333333333336</v>
      </c>
      <c r="J197" s="40">
        <v>1299.4666666666667</v>
      </c>
      <c r="K197" s="31">
        <v>1254</v>
      </c>
      <c r="L197" s="31">
        <v>1217</v>
      </c>
      <c r="M197" s="31">
        <v>57.908729999999998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1072.2</v>
      </c>
      <c r="D198" s="40">
        <v>1071.7833333333335</v>
      </c>
      <c r="E198" s="40">
        <v>1061.666666666667</v>
      </c>
      <c r="F198" s="40">
        <v>1051.1333333333334</v>
      </c>
      <c r="G198" s="40">
        <v>1041.0166666666669</v>
      </c>
      <c r="H198" s="40">
        <v>1082.3166666666671</v>
      </c>
      <c r="I198" s="40">
        <v>1092.4333333333334</v>
      </c>
      <c r="J198" s="40">
        <v>1102.9666666666672</v>
      </c>
      <c r="K198" s="31">
        <v>1081.9000000000001</v>
      </c>
      <c r="L198" s="31">
        <v>1061.25</v>
      </c>
      <c r="M198" s="31">
        <v>6.5173100000000002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1799.3</v>
      </c>
      <c r="D199" s="40">
        <v>1794.5666666666666</v>
      </c>
      <c r="E199" s="40">
        <v>1767.9333333333332</v>
      </c>
      <c r="F199" s="40">
        <v>1736.5666666666666</v>
      </c>
      <c r="G199" s="40">
        <v>1709.9333333333332</v>
      </c>
      <c r="H199" s="40">
        <v>1825.9333333333332</v>
      </c>
      <c r="I199" s="40">
        <v>1852.5666666666664</v>
      </c>
      <c r="J199" s="40">
        <v>1883.9333333333332</v>
      </c>
      <c r="K199" s="31">
        <v>1821.2</v>
      </c>
      <c r="L199" s="31">
        <v>1763.2</v>
      </c>
      <c r="M199" s="31">
        <v>23.018139999999999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3056.7</v>
      </c>
      <c r="D200" s="40">
        <v>3063.7000000000003</v>
      </c>
      <c r="E200" s="40">
        <v>3040.9000000000005</v>
      </c>
      <c r="F200" s="40">
        <v>3025.1000000000004</v>
      </c>
      <c r="G200" s="40">
        <v>3002.3000000000006</v>
      </c>
      <c r="H200" s="40">
        <v>3079.5000000000005</v>
      </c>
      <c r="I200" s="40">
        <v>3102.3000000000006</v>
      </c>
      <c r="J200" s="40">
        <v>3118.1000000000004</v>
      </c>
      <c r="K200" s="31">
        <v>3086.5</v>
      </c>
      <c r="L200" s="31">
        <v>3047.9</v>
      </c>
      <c r="M200" s="31">
        <v>0.58409999999999995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473.2</v>
      </c>
      <c r="D201" s="40">
        <v>470.88333333333327</v>
      </c>
      <c r="E201" s="40">
        <v>466.36666666666656</v>
      </c>
      <c r="F201" s="40">
        <v>459.5333333333333</v>
      </c>
      <c r="G201" s="40">
        <v>455.01666666666659</v>
      </c>
      <c r="H201" s="40">
        <v>477.71666666666653</v>
      </c>
      <c r="I201" s="40">
        <v>482.23333333333329</v>
      </c>
      <c r="J201" s="40">
        <v>489.06666666666649</v>
      </c>
      <c r="K201" s="31">
        <v>475.4</v>
      </c>
      <c r="L201" s="31">
        <v>464.05</v>
      </c>
      <c r="M201" s="31">
        <v>5.3875500000000001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915.5</v>
      </c>
      <c r="D202" s="40">
        <v>917.80000000000007</v>
      </c>
      <c r="E202" s="40">
        <v>895.70000000000016</v>
      </c>
      <c r="F202" s="40">
        <v>875.90000000000009</v>
      </c>
      <c r="G202" s="40">
        <v>853.80000000000018</v>
      </c>
      <c r="H202" s="40">
        <v>937.60000000000014</v>
      </c>
      <c r="I202" s="40">
        <v>959.7</v>
      </c>
      <c r="J202" s="40">
        <v>979.50000000000011</v>
      </c>
      <c r="K202" s="31">
        <v>939.9</v>
      </c>
      <c r="L202" s="31">
        <v>898</v>
      </c>
      <c r="M202" s="31">
        <v>10.41009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777.25</v>
      </c>
      <c r="D203" s="40">
        <v>779.75</v>
      </c>
      <c r="E203" s="40">
        <v>769.5</v>
      </c>
      <c r="F203" s="40">
        <v>761.75</v>
      </c>
      <c r="G203" s="40">
        <v>751.5</v>
      </c>
      <c r="H203" s="40">
        <v>787.5</v>
      </c>
      <c r="I203" s="40">
        <v>797.75</v>
      </c>
      <c r="J203" s="40">
        <v>805.5</v>
      </c>
      <c r="K203" s="31">
        <v>790</v>
      </c>
      <c r="L203" s="31">
        <v>772</v>
      </c>
      <c r="M203" s="31">
        <v>22.644300000000001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7659</v>
      </c>
      <c r="D204" s="40">
        <v>7711.2833333333328</v>
      </c>
      <c r="E204" s="40">
        <v>7592.7166666666653</v>
      </c>
      <c r="F204" s="40">
        <v>7526.4333333333325</v>
      </c>
      <c r="G204" s="40">
        <v>7407.866666666665</v>
      </c>
      <c r="H204" s="40">
        <v>7777.5666666666657</v>
      </c>
      <c r="I204" s="40">
        <v>7896.1333333333332</v>
      </c>
      <c r="J204" s="40">
        <v>7962.4166666666661</v>
      </c>
      <c r="K204" s="31">
        <v>7829.85</v>
      </c>
      <c r="L204" s="31">
        <v>7645</v>
      </c>
      <c r="M204" s="31">
        <v>1.7366200000000001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36.1</v>
      </c>
      <c r="D205" s="40">
        <v>36.25</v>
      </c>
      <c r="E205" s="40">
        <v>35.700000000000003</v>
      </c>
      <c r="F205" s="40">
        <v>35.300000000000004</v>
      </c>
      <c r="G205" s="40">
        <v>34.750000000000007</v>
      </c>
      <c r="H205" s="40">
        <v>36.65</v>
      </c>
      <c r="I205" s="40">
        <v>37.199999999999996</v>
      </c>
      <c r="J205" s="40">
        <v>37.599999999999994</v>
      </c>
      <c r="K205" s="31">
        <v>36.799999999999997</v>
      </c>
      <c r="L205" s="31">
        <v>35.85</v>
      </c>
      <c r="M205" s="31">
        <v>77.917460000000005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1434.3</v>
      </c>
      <c r="D206" s="40">
        <v>1435.0833333333333</v>
      </c>
      <c r="E206" s="40">
        <v>1413.2666666666664</v>
      </c>
      <c r="F206" s="40">
        <v>1392.2333333333331</v>
      </c>
      <c r="G206" s="40">
        <v>1370.4166666666663</v>
      </c>
      <c r="H206" s="40">
        <v>1456.1166666666666</v>
      </c>
      <c r="I206" s="40">
        <v>1477.9333333333336</v>
      </c>
      <c r="J206" s="40">
        <v>1498.9666666666667</v>
      </c>
      <c r="K206" s="31">
        <v>1456.9</v>
      </c>
      <c r="L206" s="31">
        <v>1414.05</v>
      </c>
      <c r="M206" s="31">
        <v>2.13009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646.6</v>
      </c>
      <c r="D207" s="40">
        <v>644.1</v>
      </c>
      <c r="E207" s="40">
        <v>638.5</v>
      </c>
      <c r="F207" s="40">
        <v>630.4</v>
      </c>
      <c r="G207" s="40">
        <v>624.79999999999995</v>
      </c>
      <c r="H207" s="40">
        <v>652.20000000000005</v>
      </c>
      <c r="I207" s="40">
        <v>657.80000000000018</v>
      </c>
      <c r="J207" s="40">
        <v>665.90000000000009</v>
      </c>
      <c r="K207" s="31">
        <v>649.70000000000005</v>
      </c>
      <c r="L207" s="31">
        <v>636</v>
      </c>
      <c r="M207" s="31">
        <v>8.4698399999999996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249.6</v>
      </c>
      <c r="D208" s="40">
        <v>248.79999999999998</v>
      </c>
      <c r="E208" s="40">
        <v>247.24999999999997</v>
      </c>
      <c r="F208" s="40">
        <v>244.89999999999998</v>
      </c>
      <c r="G208" s="40">
        <v>243.34999999999997</v>
      </c>
      <c r="H208" s="40">
        <v>251.14999999999998</v>
      </c>
      <c r="I208" s="40">
        <v>252.7</v>
      </c>
      <c r="J208" s="40">
        <v>255.04999999999998</v>
      </c>
      <c r="K208" s="31">
        <v>250.35</v>
      </c>
      <c r="L208" s="31">
        <v>246.45</v>
      </c>
      <c r="M208" s="31">
        <v>7.4565900000000003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780</v>
      </c>
      <c r="D209" s="40">
        <v>784.98333333333323</v>
      </c>
      <c r="E209" s="40">
        <v>771.01666666666642</v>
      </c>
      <c r="F209" s="40">
        <v>762.03333333333319</v>
      </c>
      <c r="G209" s="40">
        <v>748.06666666666638</v>
      </c>
      <c r="H209" s="40">
        <v>793.96666666666647</v>
      </c>
      <c r="I209" s="40">
        <v>807.93333333333339</v>
      </c>
      <c r="J209" s="40">
        <v>816.91666666666652</v>
      </c>
      <c r="K209" s="31">
        <v>798.95</v>
      </c>
      <c r="L209" s="31">
        <v>776</v>
      </c>
      <c r="M209" s="31">
        <v>6.6826999999999996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311.85000000000002</v>
      </c>
      <c r="D210" s="40">
        <v>310.15000000000003</v>
      </c>
      <c r="E210" s="40">
        <v>304.80000000000007</v>
      </c>
      <c r="F210" s="40">
        <v>297.75000000000006</v>
      </c>
      <c r="G210" s="40">
        <v>292.40000000000009</v>
      </c>
      <c r="H210" s="40">
        <v>317.20000000000005</v>
      </c>
      <c r="I210" s="40">
        <v>322.55000000000007</v>
      </c>
      <c r="J210" s="40">
        <v>329.6</v>
      </c>
      <c r="K210" s="31">
        <v>315.5</v>
      </c>
      <c r="L210" s="31">
        <v>303.10000000000002</v>
      </c>
      <c r="M210" s="31">
        <v>145.55092999999999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5.95</v>
      </c>
      <c r="D211" s="40">
        <v>5.5333333333333341</v>
      </c>
      <c r="E211" s="40">
        <v>4.9666666666666686</v>
      </c>
      <c r="F211" s="40">
        <v>3.9833333333333343</v>
      </c>
      <c r="G211" s="40">
        <v>3.4166666666666687</v>
      </c>
      <c r="H211" s="40">
        <v>6.5166666666666684</v>
      </c>
      <c r="I211" s="40">
        <v>7.083333333333333</v>
      </c>
      <c r="J211" s="40">
        <v>8.0666666666666682</v>
      </c>
      <c r="K211" s="31">
        <v>6.1</v>
      </c>
      <c r="L211" s="31">
        <v>4.55</v>
      </c>
      <c r="M211" s="31">
        <v>22033.26931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1045.3</v>
      </c>
      <c r="D212" s="40">
        <v>1039.8333333333333</v>
      </c>
      <c r="E212" s="40">
        <v>1030.6666666666665</v>
      </c>
      <c r="F212" s="40">
        <v>1016.0333333333333</v>
      </c>
      <c r="G212" s="40">
        <v>1006.8666666666666</v>
      </c>
      <c r="H212" s="40">
        <v>1054.4666666666665</v>
      </c>
      <c r="I212" s="40">
        <v>1063.633333333333</v>
      </c>
      <c r="J212" s="40">
        <v>1078.2666666666664</v>
      </c>
      <c r="K212" s="31">
        <v>1049</v>
      </c>
      <c r="L212" s="31">
        <v>1025.2</v>
      </c>
      <c r="M212" s="31">
        <v>8.5628899999999994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2161.75</v>
      </c>
      <c r="D213" s="40">
        <v>2157.25</v>
      </c>
      <c r="E213" s="40">
        <v>2139.5</v>
      </c>
      <c r="F213" s="40">
        <v>2117.25</v>
      </c>
      <c r="G213" s="40">
        <v>2099.5</v>
      </c>
      <c r="H213" s="40">
        <v>2179.5</v>
      </c>
      <c r="I213" s="40">
        <v>2197.25</v>
      </c>
      <c r="J213" s="40">
        <v>2219.5</v>
      </c>
      <c r="K213" s="31">
        <v>2175</v>
      </c>
      <c r="L213" s="31">
        <v>2135</v>
      </c>
      <c r="M213" s="31">
        <v>0.51632999999999996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600.9</v>
      </c>
      <c r="D214" s="40">
        <v>604.30000000000007</v>
      </c>
      <c r="E214" s="40">
        <v>594.10000000000014</v>
      </c>
      <c r="F214" s="40">
        <v>587.30000000000007</v>
      </c>
      <c r="G214" s="40">
        <v>577.10000000000014</v>
      </c>
      <c r="H214" s="40">
        <v>611.10000000000014</v>
      </c>
      <c r="I214" s="40">
        <v>621.30000000000018</v>
      </c>
      <c r="J214" s="40">
        <v>628.10000000000014</v>
      </c>
      <c r="K214" s="40">
        <v>614.5</v>
      </c>
      <c r="L214" s="40">
        <v>597.5</v>
      </c>
      <c r="M214" s="40">
        <v>112.94364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12.4</v>
      </c>
      <c r="D215" s="40">
        <v>12.466666666666669</v>
      </c>
      <c r="E215" s="40">
        <v>12.233333333333338</v>
      </c>
      <c r="F215" s="40">
        <v>12.06666666666667</v>
      </c>
      <c r="G215" s="40">
        <v>11.833333333333339</v>
      </c>
      <c r="H215" s="40">
        <v>12.633333333333336</v>
      </c>
      <c r="I215" s="40">
        <v>12.866666666666667</v>
      </c>
      <c r="J215" s="40">
        <v>13.033333333333335</v>
      </c>
      <c r="K215" s="40">
        <v>12.7</v>
      </c>
      <c r="L215" s="40">
        <v>12.3</v>
      </c>
      <c r="M215" s="40">
        <v>835.09703999999999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201.6</v>
      </c>
      <c r="D216" s="40">
        <v>201.4</v>
      </c>
      <c r="E216" s="40">
        <v>199.4</v>
      </c>
      <c r="F216" s="40">
        <v>197.2</v>
      </c>
      <c r="G216" s="40">
        <v>195.2</v>
      </c>
      <c r="H216" s="40">
        <v>203.60000000000002</v>
      </c>
      <c r="I216" s="40">
        <v>205.60000000000002</v>
      </c>
      <c r="J216" s="40">
        <v>207.80000000000004</v>
      </c>
      <c r="K216" s="40">
        <v>203.4</v>
      </c>
      <c r="L216" s="40">
        <v>199.2</v>
      </c>
      <c r="M216" s="40">
        <v>56.23545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9"/>
      <c r="B1" s="410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2" t="s">
        <v>16</v>
      </c>
      <c r="B9" s="404" t="s">
        <v>18</v>
      </c>
      <c r="C9" s="408" t="s">
        <v>20</v>
      </c>
      <c r="D9" s="408" t="s">
        <v>21</v>
      </c>
      <c r="E9" s="399" t="s">
        <v>22</v>
      </c>
      <c r="F9" s="400"/>
      <c r="G9" s="401"/>
      <c r="H9" s="399" t="s">
        <v>23</v>
      </c>
      <c r="I9" s="400"/>
      <c r="J9" s="401"/>
      <c r="K9" s="26"/>
      <c r="L9" s="27"/>
      <c r="M9" s="55"/>
      <c r="N9" s="1"/>
      <c r="O9" s="1"/>
    </row>
    <row r="10" spans="1:15" ht="42.75" customHeight="1">
      <c r="A10" s="406"/>
      <c r="B10" s="407"/>
      <c r="C10" s="407"/>
      <c r="D10" s="40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24416.65</v>
      </c>
      <c r="D11" s="40">
        <v>24375.55</v>
      </c>
      <c r="E11" s="40">
        <v>24151.1</v>
      </c>
      <c r="F11" s="40">
        <v>23885.55</v>
      </c>
      <c r="G11" s="40">
        <v>23661.1</v>
      </c>
      <c r="H11" s="40">
        <v>24641.1</v>
      </c>
      <c r="I11" s="40">
        <v>24865.550000000003</v>
      </c>
      <c r="J11" s="40">
        <v>25131.1</v>
      </c>
      <c r="K11" s="31">
        <v>24600</v>
      </c>
      <c r="L11" s="31">
        <v>24110</v>
      </c>
      <c r="M11" s="31">
        <v>1.1820000000000001E-2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1666.35</v>
      </c>
      <c r="D12" s="40">
        <v>1658.3500000000001</v>
      </c>
      <c r="E12" s="40">
        <v>1639.0500000000002</v>
      </c>
      <c r="F12" s="40">
        <v>1611.75</v>
      </c>
      <c r="G12" s="40">
        <v>1592.45</v>
      </c>
      <c r="H12" s="40">
        <v>1685.6500000000003</v>
      </c>
      <c r="I12" s="40">
        <v>1704.95</v>
      </c>
      <c r="J12" s="40">
        <v>1732.2500000000005</v>
      </c>
      <c r="K12" s="31">
        <v>1677.65</v>
      </c>
      <c r="L12" s="31">
        <v>1631.05</v>
      </c>
      <c r="M12" s="31">
        <v>0.72531000000000001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1953.45</v>
      </c>
      <c r="D13" s="40">
        <v>1962.6166666666668</v>
      </c>
      <c r="E13" s="40">
        <v>1926.8333333333335</v>
      </c>
      <c r="F13" s="40">
        <v>1900.2166666666667</v>
      </c>
      <c r="G13" s="40">
        <v>1864.4333333333334</v>
      </c>
      <c r="H13" s="40">
        <v>1989.2333333333336</v>
      </c>
      <c r="I13" s="40">
        <v>2025.0166666666669</v>
      </c>
      <c r="J13" s="40">
        <v>2051.6333333333337</v>
      </c>
      <c r="K13" s="31">
        <v>1998.4</v>
      </c>
      <c r="L13" s="31">
        <v>1936</v>
      </c>
      <c r="M13" s="31">
        <v>0.17230000000000001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2392.1999999999998</v>
      </c>
      <c r="D14" s="40">
        <v>2393.6999999999998</v>
      </c>
      <c r="E14" s="40">
        <v>2373.6999999999998</v>
      </c>
      <c r="F14" s="40">
        <v>2355.1999999999998</v>
      </c>
      <c r="G14" s="40">
        <v>2335.1999999999998</v>
      </c>
      <c r="H14" s="40">
        <v>2412.1999999999998</v>
      </c>
      <c r="I14" s="40">
        <v>2432.1999999999998</v>
      </c>
      <c r="J14" s="40">
        <v>2450.6999999999998</v>
      </c>
      <c r="K14" s="31">
        <v>2413.6999999999998</v>
      </c>
      <c r="L14" s="31">
        <v>2375.1999999999998</v>
      </c>
      <c r="M14" s="31">
        <v>3.99193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1948.7</v>
      </c>
      <c r="D15" s="40">
        <v>1968.3833333333332</v>
      </c>
      <c r="E15" s="40">
        <v>1925.3166666666664</v>
      </c>
      <c r="F15" s="40">
        <v>1901.9333333333332</v>
      </c>
      <c r="G15" s="40">
        <v>1858.8666666666663</v>
      </c>
      <c r="H15" s="40">
        <v>1991.7666666666664</v>
      </c>
      <c r="I15" s="40">
        <v>2034.833333333333</v>
      </c>
      <c r="J15" s="40">
        <v>2058.2166666666662</v>
      </c>
      <c r="K15" s="31">
        <v>2011.45</v>
      </c>
      <c r="L15" s="31">
        <v>1945</v>
      </c>
      <c r="M15" s="31">
        <v>0.12842999999999999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1708.25</v>
      </c>
      <c r="D16" s="40">
        <v>1709.2833333333335</v>
      </c>
      <c r="E16" s="40">
        <v>1678.9666666666672</v>
      </c>
      <c r="F16" s="40">
        <v>1649.6833333333336</v>
      </c>
      <c r="G16" s="40">
        <v>1619.3666666666672</v>
      </c>
      <c r="H16" s="40">
        <v>1738.5666666666671</v>
      </c>
      <c r="I16" s="40">
        <v>1768.8833333333332</v>
      </c>
      <c r="J16" s="40">
        <v>1798.166666666667</v>
      </c>
      <c r="K16" s="31">
        <v>1739.6</v>
      </c>
      <c r="L16" s="31">
        <v>1680</v>
      </c>
      <c r="M16" s="31">
        <v>1.5360199999999999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1240.0999999999999</v>
      </c>
      <c r="D17" s="40">
        <v>1239.5666666666666</v>
      </c>
      <c r="E17" s="40">
        <v>1220.5333333333333</v>
      </c>
      <c r="F17" s="40">
        <v>1200.9666666666667</v>
      </c>
      <c r="G17" s="40">
        <v>1181.9333333333334</v>
      </c>
      <c r="H17" s="40">
        <v>1259.1333333333332</v>
      </c>
      <c r="I17" s="40">
        <v>1278.1666666666665</v>
      </c>
      <c r="J17" s="40">
        <v>1297.7333333333331</v>
      </c>
      <c r="K17" s="31">
        <v>1258.5999999999999</v>
      </c>
      <c r="L17" s="31">
        <v>1220</v>
      </c>
      <c r="M17" s="31">
        <v>15.030939999999999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661.1</v>
      </c>
      <c r="D18" s="40">
        <v>662.69999999999993</v>
      </c>
      <c r="E18" s="40">
        <v>655.39999999999986</v>
      </c>
      <c r="F18" s="40">
        <v>649.69999999999993</v>
      </c>
      <c r="G18" s="40">
        <v>642.39999999999986</v>
      </c>
      <c r="H18" s="40">
        <v>668.39999999999986</v>
      </c>
      <c r="I18" s="40">
        <v>675.69999999999982</v>
      </c>
      <c r="J18" s="40">
        <v>681.39999999999986</v>
      </c>
      <c r="K18" s="31">
        <v>670</v>
      </c>
      <c r="L18" s="31">
        <v>657</v>
      </c>
      <c r="M18" s="31">
        <v>1.69669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921.85</v>
      </c>
      <c r="D19" s="40">
        <v>929.4666666666667</v>
      </c>
      <c r="E19" s="40">
        <v>909.13333333333344</v>
      </c>
      <c r="F19" s="40">
        <v>896.41666666666674</v>
      </c>
      <c r="G19" s="40">
        <v>876.08333333333348</v>
      </c>
      <c r="H19" s="40">
        <v>942.18333333333339</v>
      </c>
      <c r="I19" s="40">
        <v>962.51666666666665</v>
      </c>
      <c r="J19" s="40">
        <v>975.23333333333335</v>
      </c>
      <c r="K19" s="31">
        <v>949.8</v>
      </c>
      <c r="L19" s="31">
        <v>916.75</v>
      </c>
      <c r="M19" s="31">
        <v>10.758419999999999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2557.0500000000002</v>
      </c>
      <c r="D20" s="40">
        <v>2549.1833333333334</v>
      </c>
      <c r="E20" s="40">
        <v>2503.3666666666668</v>
      </c>
      <c r="F20" s="40">
        <v>2449.6833333333334</v>
      </c>
      <c r="G20" s="40">
        <v>2403.8666666666668</v>
      </c>
      <c r="H20" s="40">
        <v>2602.8666666666668</v>
      </c>
      <c r="I20" s="40">
        <v>2648.6833333333334</v>
      </c>
      <c r="J20" s="40">
        <v>2702.3666666666668</v>
      </c>
      <c r="K20" s="31">
        <v>2595</v>
      </c>
      <c r="L20" s="31">
        <v>2495.5</v>
      </c>
      <c r="M20" s="31">
        <v>0.95079000000000002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17925.150000000001</v>
      </c>
      <c r="D21" s="40">
        <v>17930.166666666668</v>
      </c>
      <c r="E21" s="40">
        <v>17578.783333333336</v>
      </c>
      <c r="F21" s="40">
        <v>17232.416666666668</v>
      </c>
      <c r="G21" s="40">
        <v>16881.033333333336</v>
      </c>
      <c r="H21" s="40">
        <v>18276.533333333336</v>
      </c>
      <c r="I21" s="40">
        <v>18627.916666666668</v>
      </c>
      <c r="J21" s="40">
        <v>18974.283333333336</v>
      </c>
      <c r="K21" s="31">
        <v>18281.55</v>
      </c>
      <c r="L21" s="31">
        <v>17583.8</v>
      </c>
      <c r="M21" s="31">
        <v>0.19336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1432.35</v>
      </c>
      <c r="D22" s="40">
        <v>1425.9166666666667</v>
      </c>
      <c r="E22" s="40">
        <v>1413.8333333333335</v>
      </c>
      <c r="F22" s="40">
        <v>1395.3166666666668</v>
      </c>
      <c r="G22" s="40">
        <v>1383.2333333333336</v>
      </c>
      <c r="H22" s="40">
        <v>1444.4333333333334</v>
      </c>
      <c r="I22" s="40">
        <v>1456.5166666666669</v>
      </c>
      <c r="J22" s="40">
        <v>1475.0333333333333</v>
      </c>
      <c r="K22" s="31">
        <v>1438</v>
      </c>
      <c r="L22" s="31">
        <v>1407.4</v>
      </c>
      <c r="M22" s="31">
        <v>21.043589999999998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889.65</v>
      </c>
      <c r="D23" s="40">
        <v>893.2166666666667</v>
      </c>
      <c r="E23" s="40">
        <v>876.43333333333339</v>
      </c>
      <c r="F23" s="40">
        <v>863.2166666666667</v>
      </c>
      <c r="G23" s="40">
        <v>846.43333333333339</v>
      </c>
      <c r="H23" s="40">
        <v>906.43333333333339</v>
      </c>
      <c r="I23" s="40">
        <v>923.2166666666667</v>
      </c>
      <c r="J23" s="40">
        <v>936.43333333333339</v>
      </c>
      <c r="K23" s="31">
        <v>910</v>
      </c>
      <c r="L23" s="31">
        <v>880</v>
      </c>
      <c r="M23" s="31">
        <v>14.47231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693.55</v>
      </c>
      <c r="D24" s="40">
        <v>692.68333333333339</v>
      </c>
      <c r="E24" s="40">
        <v>684.86666666666679</v>
      </c>
      <c r="F24" s="40">
        <v>676.18333333333339</v>
      </c>
      <c r="G24" s="40">
        <v>668.36666666666679</v>
      </c>
      <c r="H24" s="40">
        <v>701.36666666666679</v>
      </c>
      <c r="I24" s="40">
        <v>709.18333333333339</v>
      </c>
      <c r="J24" s="40">
        <v>717.86666666666679</v>
      </c>
      <c r="K24" s="31">
        <v>700.5</v>
      </c>
      <c r="L24" s="31">
        <v>684</v>
      </c>
      <c r="M24" s="31">
        <v>58.514110000000002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906.65</v>
      </c>
      <c r="D25" s="40">
        <v>901.2166666666667</v>
      </c>
      <c r="E25" s="40">
        <v>885.43333333333339</v>
      </c>
      <c r="F25" s="40">
        <v>864.2166666666667</v>
      </c>
      <c r="G25" s="40">
        <v>848.43333333333339</v>
      </c>
      <c r="H25" s="40">
        <v>922.43333333333339</v>
      </c>
      <c r="I25" s="40">
        <v>938.2166666666667</v>
      </c>
      <c r="J25" s="40">
        <v>959.43333333333339</v>
      </c>
      <c r="K25" s="31">
        <v>917</v>
      </c>
      <c r="L25" s="31">
        <v>880</v>
      </c>
      <c r="M25" s="31">
        <v>1.1345000000000001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947.05</v>
      </c>
      <c r="D26" s="40">
        <v>932.2833333333333</v>
      </c>
      <c r="E26" s="40">
        <v>914.76666666666665</v>
      </c>
      <c r="F26" s="40">
        <v>882.48333333333335</v>
      </c>
      <c r="G26" s="40">
        <v>864.9666666666667</v>
      </c>
      <c r="H26" s="40">
        <v>964.56666666666661</v>
      </c>
      <c r="I26" s="40">
        <v>982.08333333333326</v>
      </c>
      <c r="J26" s="40">
        <v>1014.3666666666666</v>
      </c>
      <c r="K26" s="31">
        <v>949.8</v>
      </c>
      <c r="L26" s="31">
        <v>900</v>
      </c>
      <c r="M26" s="31">
        <v>0.75534000000000001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113.6</v>
      </c>
      <c r="D27" s="40">
        <v>114.35000000000001</v>
      </c>
      <c r="E27" s="40">
        <v>111.95000000000002</v>
      </c>
      <c r="F27" s="40">
        <v>110.30000000000001</v>
      </c>
      <c r="G27" s="40">
        <v>107.90000000000002</v>
      </c>
      <c r="H27" s="40">
        <v>116.00000000000001</v>
      </c>
      <c r="I27" s="40">
        <v>118.40000000000002</v>
      </c>
      <c r="J27" s="40">
        <v>120.05000000000001</v>
      </c>
      <c r="K27" s="31">
        <v>116.75</v>
      </c>
      <c r="L27" s="31">
        <v>112.7</v>
      </c>
      <c r="M27" s="31">
        <v>34.802190000000003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212.95</v>
      </c>
      <c r="D28" s="40">
        <v>213.38333333333333</v>
      </c>
      <c r="E28" s="40">
        <v>208.91666666666666</v>
      </c>
      <c r="F28" s="40">
        <v>204.88333333333333</v>
      </c>
      <c r="G28" s="40">
        <v>200.41666666666666</v>
      </c>
      <c r="H28" s="40">
        <v>217.41666666666666</v>
      </c>
      <c r="I28" s="40">
        <v>221.88333333333335</v>
      </c>
      <c r="J28" s="40">
        <v>225.91666666666666</v>
      </c>
      <c r="K28" s="31">
        <v>217.85</v>
      </c>
      <c r="L28" s="31">
        <v>209.35</v>
      </c>
      <c r="M28" s="31">
        <v>31.07846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410.45</v>
      </c>
      <c r="D29" s="40">
        <v>411.41666666666669</v>
      </c>
      <c r="E29" s="40">
        <v>403.33333333333337</v>
      </c>
      <c r="F29" s="40">
        <v>396.2166666666667</v>
      </c>
      <c r="G29" s="40">
        <v>388.13333333333338</v>
      </c>
      <c r="H29" s="40">
        <v>418.53333333333336</v>
      </c>
      <c r="I29" s="40">
        <v>426.61666666666673</v>
      </c>
      <c r="J29" s="40">
        <v>433.73333333333335</v>
      </c>
      <c r="K29" s="31">
        <v>419.5</v>
      </c>
      <c r="L29" s="31">
        <v>404.3</v>
      </c>
      <c r="M29" s="31">
        <v>2.4690300000000001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281.45</v>
      </c>
      <c r="D30" s="40">
        <v>283.90000000000003</v>
      </c>
      <c r="E30" s="40">
        <v>275.55000000000007</v>
      </c>
      <c r="F30" s="40">
        <v>269.65000000000003</v>
      </c>
      <c r="G30" s="40">
        <v>261.30000000000007</v>
      </c>
      <c r="H30" s="40">
        <v>289.80000000000007</v>
      </c>
      <c r="I30" s="40">
        <v>298.15000000000009</v>
      </c>
      <c r="J30" s="40">
        <v>304.05000000000007</v>
      </c>
      <c r="K30" s="31">
        <v>292.25</v>
      </c>
      <c r="L30" s="31">
        <v>278</v>
      </c>
      <c r="M30" s="31">
        <v>6.1136799999999996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4147.05</v>
      </c>
      <c r="D31" s="40">
        <v>4169.3499999999995</v>
      </c>
      <c r="E31" s="40">
        <v>4089.6999999999989</v>
      </c>
      <c r="F31" s="40">
        <v>4032.3499999999995</v>
      </c>
      <c r="G31" s="40">
        <v>3952.6999999999989</v>
      </c>
      <c r="H31" s="40">
        <v>4226.6999999999989</v>
      </c>
      <c r="I31" s="40">
        <v>4306.3499999999985</v>
      </c>
      <c r="J31" s="40">
        <v>4363.6999999999989</v>
      </c>
      <c r="K31" s="31">
        <v>4249</v>
      </c>
      <c r="L31" s="31">
        <v>4112</v>
      </c>
      <c r="M31" s="31">
        <v>0.41242000000000001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2269.1999999999998</v>
      </c>
      <c r="D32" s="40">
        <v>2271.6166666666668</v>
      </c>
      <c r="E32" s="40">
        <v>2235.9833333333336</v>
      </c>
      <c r="F32" s="40">
        <v>2202.7666666666669</v>
      </c>
      <c r="G32" s="40">
        <v>2167.1333333333337</v>
      </c>
      <c r="H32" s="40">
        <v>2304.8333333333335</v>
      </c>
      <c r="I32" s="40">
        <v>2340.4666666666667</v>
      </c>
      <c r="J32" s="40">
        <v>2373.6833333333334</v>
      </c>
      <c r="K32" s="31">
        <v>2307.25</v>
      </c>
      <c r="L32" s="31">
        <v>2238.4</v>
      </c>
      <c r="M32" s="31">
        <v>0.97636999999999996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2219.8000000000002</v>
      </c>
      <c r="D33" s="40">
        <v>2220.6</v>
      </c>
      <c r="E33" s="40">
        <v>2211.1999999999998</v>
      </c>
      <c r="F33" s="40">
        <v>2202.6</v>
      </c>
      <c r="G33" s="40">
        <v>2193.1999999999998</v>
      </c>
      <c r="H33" s="40">
        <v>2229.1999999999998</v>
      </c>
      <c r="I33" s="40">
        <v>2238.6000000000004</v>
      </c>
      <c r="J33" s="40">
        <v>2247.1999999999998</v>
      </c>
      <c r="K33" s="31">
        <v>2230</v>
      </c>
      <c r="L33" s="31">
        <v>2212</v>
      </c>
      <c r="M33" s="31">
        <v>9.6930000000000002E-2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117.7</v>
      </c>
      <c r="D34" s="40">
        <v>118.98333333333335</v>
      </c>
      <c r="E34" s="40">
        <v>115.81666666666669</v>
      </c>
      <c r="F34" s="40">
        <v>113.93333333333334</v>
      </c>
      <c r="G34" s="40">
        <v>110.76666666666668</v>
      </c>
      <c r="H34" s="40">
        <v>120.8666666666667</v>
      </c>
      <c r="I34" s="40">
        <v>124.03333333333336</v>
      </c>
      <c r="J34" s="40">
        <v>125.91666666666671</v>
      </c>
      <c r="K34" s="31">
        <v>122.15</v>
      </c>
      <c r="L34" s="31">
        <v>117.1</v>
      </c>
      <c r="M34" s="31">
        <v>5.2742100000000001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783.45</v>
      </c>
      <c r="D35" s="40">
        <v>782.48333333333323</v>
      </c>
      <c r="E35" s="40">
        <v>775.96666666666647</v>
      </c>
      <c r="F35" s="40">
        <v>768.48333333333323</v>
      </c>
      <c r="G35" s="40">
        <v>761.96666666666647</v>
      </c>
      <c r="H35" s="40">
        <v>789.96666666666647</v>
      </c>
      <c r="I35" s="40">
        <v>796.48333333333312</v>
      </c>
      <c r="J35" s="40">
        <v>803.96666666666647</v>
      </c>
      <c r="K35" s="31">
        <v>789</v>
      </c>
      <c r="L35" s="31">
        <v>775</v>
      </c>
      <c r="M35" s="31">
        <v>5.0555099999999999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3399.7</v>
      </c>
      <c r="D36" s="40">
        <v>3418.1833333333329</v>
      </c>
      <c r="E36" s="40">
        <v>3364.266666666666</v>
      </c>
      <c r="F36" s="40">
        <v>3328.833333333333</v>
      </c>
      <c r="G36" s="40">
        <v>3274.9166666666661</v>
      </c>
      <c r="H36" s="40">
        <v>3453.6166666666659</v>
      </c>
      <c r="I36" s="40">
        <v>3507.5333333333328</v>
      </c>
      <c r="J36" s="40">
        <v>3542.9666666666658</v>
      </c>
      <c r="K36" s="31">
        <v>3472.1</v>
      </c>
      <c r="L36" s="31">
        <v>3382.75</v>
      </c>
      <c r="M36" s="31">
        <v>1.3917999999999999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4206.7</v>
      </c>
      <c r="D37" s="40">
        <v>4183.4666666666672</v>
      </c>
      <c r="E37" s="40">
        <v>4131.9333333333343</v>
      </c>
      <c r="F37" s="40">
        <v>4057.166666666667</v>
      </c>
      <c r="G37" s="40">
        <v>4005.6333333333341</v>
      </c>
      <c r="H37" s="40">
        <v>4258.2333333333345</v>
      </c>
      <c r="I37" s="40">
        <v>4309.7666666666673</v>
      </c>
      <c r="J37" s="40">
        <v>4384.5333333333347</v>
      </c>
      <c r="K37" s="31">
        <v>4235</v>
      </c>
      <c r="L37" s="31">
        <v>4108.7</v>
      </c>
      <c r="M37" s="31">
        <v>0.56298999999999999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22.75</v>
      </c>
      <c r="D38" s="40">
        <v>23.016666666666669</v>
      </c>
      <c r="E38" s="40">
        <v>22.333333333333339</v>
      </c>
      <c r="F38" s="40">
        <v>21.916666666666671</v>
      </c>
      <c r="G38" s="40">
        <v>21.233333333333341</v>
      </c>
      <c r="H38" s="40">
        <v>23.433333333333337</v>
      </c>
      <c r="I38" s="40">
        <v>24.116666666666667</v>
      </c>
      <c r="J38" s="40">
        <v>24.533333333333335</v>
      </c>
      <c r="K38" s="31">
        <v>23.7</v>
      </c>
      <c r="L38" s="31">
        <v>22.6</v>
      </c>
      <c r="M38" s="31">
        <v>67.015280000000004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717.8</v>
      </c>
      <c r="D39" s="40">
        <v>718.48333333333323</v>
      </c>
      <c r="E39" s="40">
        <v>710.56666666666649</v>
      </c>
      <c r="F39" s="40">
        <v>703.33333333333326</v>
      </c>
      <c r="G39" s="40">
        <v>695.41666666666652</v>
      </c>
      <c r="H39" s="40">
        <v>725.71666666666647</v>
      </c>
      <c r="I39" s="40">
        <v>733.63333333333321</v>
      </c>
      <c r="J39" s="40">
        <v>740.86666666666645</v>
      </c>
      <c r="K39" s="31">
        <v>726.4</v>
      </c>
      <c r="L39" s="31">
        <v>711.25</v>
      </c>
      <c r="M39" s="31">
        <v>6.9957599999999998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2986.95</v>
      </c>
      <c r="D40" s="40">
        <v>3002.2999999999997</v>
      </c>
      <c r="E40" s="40">
        <v>2964.6499999999996</v>
      </c>
      <c r="F40" s="40">
        <v>2942.35</v>
      </c>
      <c r="G40" s="40">
        <v>2904.7</v>
      </c>
      <c r="H40" s="40">
        <v>3024.5999999999995</v>
      </c>
      <c r="I40" s="40">
        <v>3062.25</v>
      </c>
      <c r="J40" s="40">
        <v>3084.5499999999993</v>
      </c>
      <c r="K40" s="31">
        <v>3039.95</v>
      </c>
      <c r="L40" s="31">
        <v>2980</v>
      </c>
      <c r="M40" s="31">
        <v>0.18321000000000001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418.9</v>
      </c>
      <c r="D41" s="40">
        <v>418.40000000000003</v>
      </c>
      <c r="E41" s="40">
        <v>415.20000000000005</v>
      </c>
      <c r="F41" s="40">
        <v>411.5</v>
      </c>
      <c r="G41" s="40">
        <v>408.3</v>
      </c>
      <c r="H41" s="40">
        <v>422.10000000000008</v>
      </c>
      <c r="I41" s="40">
        <v>425.3</v>
      </c>
      <c r="J41" s="40">
        <v>429.00000000000011</v>
      </c>
      <c r="K41" s="31">
        <v>421.6</v>
      </c>
      <c r="L41" s="31">
        <v>414.7</v>
      </c>
      <c r="M41" s="31">
        <v>24.721689999999999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1319.65</v>
      </c>
      <c r="D42" s="40">
        <v>1297.2166666666667</v>
      </c>
      <c r="E42" s="40">
        <v>1259.4333333333334</v>
      </c>
      <c r="F42" s="40">
        <v>1199.2166666666667</v>
      </c>
      <c r="G42" s="40">
        <v>1161.4333333333334</v>
      </c>
      <c r="H42" s="40">
        <v>1357.4333333333334</v>
      </c>
      <c r="I42" s="40">
        <v>1395.2166666666667</v>
      </c>
      <c r="J42" s="40">
        <v>1455.4333333333334</v>
      </c>
      <c r="K42" s="31">
        <v>1335</v>
      </c>
      <c r="L42" s="31">
        <v>1237</v>
      </c>
      <c r="M42" s="31">
        <v>7.3473899999999999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4073.75</v>
      </c>
      <c r="D43" s="40">
        <v>4073.8166666666671</v>
      </c>
      <c r="E43" s="40">
        <v>4035.9333333333343</v>
      </c>
      <c r="F43" s="40">
        <v>3998.1166666666672</v>
      </c>
      <c r="G43" s="40">
        <v>3960.2333333333345</v>
      </c>
      <c r="H43" s="40">
        <v>4111.6333333333341</v>
      </c>
      <c r="I43" s="40">
        <v>4149.5166666666664</v>
      </c>
      <c r="J43" s="40">
        <v>4187.3333333333339</v>
      </c>
      <c r="K43" s="31">
        <v>4111.7</v>
      </c>
      <c r="L43" s="31">
        <v>4036</v>
      </c>
      <c r="M43" s="31">
        <v>2.70458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222.4</v>
      </c>
      <c r="D44" s="40">
        <v>224.96666666666667</v>
      </c>
      <c r="E44" s="40">
        <v>218.43333333333334</v>
      </c>
      <c r="F44" s="40">
        <v>214.46666666666667</v>
      </c>
      <c r="G44" s="40">
        <v>207.93333333333334</v>
      </c>
      <c r="H44" s="40">
        <v>228.93333333333334</v>
      </c>
      <c r="I44" s="40">
        <v>235.4666666666667</v>
      </c>
      <c r="J44" s="40">
        <v>239.43333333333334</v>
      </c>
      <c r="K44" s="31">
        <v>231.5</v>
      </c>
      <c r="L44" s="31">
        <v>221</v>
      </c>
      <c r="M44" s="31">
        <v>64.212969999999999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353.2</v>
      </c>
      <c r="D45" s="40">
        <v>355.88333333333338</v>
      </c>
      <c r="E45" s="40">
        <v>347.91666666666674</v>
      </c>
      <c r="F45" s="40">
        <v>342.63333333333338</v>
      </c>
      <c r="G45" s="40">
        <v>334.66666666666674</v>
      </c>
      <c r="H45" s="40">
        <v>361.16666666666674</v>
      </c>
      <c r="I45" s="40">
        <v>369.13333333333333</v>
      </c>
      <c r="J45" s="40">
        <v>374.41666666666674</v>
      </c>
      <c r="K45" s="31">
        <v>363.85</v>
      </c>
      <c r="L45" s="31">
        <v>350.6</v>
      </c>
      <c r="M45" s="31">
        <v>3.0006499999999998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134.35</v>
      </c>
      <c r="D46" s="40">
        <v>134.63333333333335</v>
      </c>
      <c r="E46" s="40">
        <v>132.01666666666671</v>
      </c>
      <c r="F46" s="40">
        <v>129.68333333333337</v>
      </c>
      <c r="G46" s="40">
        <v>127.06666666666672</v>
      </c>
      <c r="H46" s="40">
        <v>136.9666666666667</v>
      </c>
      <c r="I46" s="40">
        <v>139.58333333333331</v>
      </c>
      <c r="J46" s="40">
        <v>141.91666666666669</v>
      </c>
      <c r="K46" s="31">
        <v>137.25</v>
      </c>
      <c r="L46" s="31">
        <v>132.30000000000001</v>
      </c>
      <c r="M46" s="31">
        <v>209.17301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102.6</v>
      </c>
      <c r="D47" s="40">
        <v>102.7</v>
      </c>
      <c r="E47" s="40">
        <v>100.4</v>
      </c>
      <c r="F47" s="40">
        <v>98.2</v>
      </c>
      <c r="G47" s="40">
        <v>95.9</v>
      </c>
      <c r="H47" s="40">
        <v>104.9</v>
      </c>
      <c r="I47" s="40">
        <v>107.19999999999999</v>
      </c>
      <c r="J47" s="40">
        <v>109.4</v>
      </c>
      <c r="K47" s="31">
        <v>105</v>
      </c>
      <c r="L47" s="31">
        <v>100.5</v>
      </c>
      <c r="M47" s="31">
        <v>15.71163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2988.4</v>
      </c>
      <c r="D48" s="40">
        <v>3002.8166666666671</v>
      </c>
      <c r="E48" s="40">
        <v>2965.6333333333341</v>
      </c>
      <c r="F48" s="40">
        <v>2942.8666666666672</v>
      </c>
      <c r="G48" s="40">
        <v>2905.6833333333343</v>
      </c>
      <c r="H48" s="40">
        <v>3025.5833333333339</v>
      </c>
      <c r="I48" s="40">
        <v>3062.7666666666673</v>
      </c>
      <c r="J48" s="40">
        <v>3085.5333333333338</v>
      </c>
      <c r="K48" s="31">
        <v>3040</v>
      </c>
      <c r="L48" s="31">
        <v>2980.05</v>
      </c>
      <c r="M48" s="31">
        <v>6.9369399999999999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161</v>
      </c>
      <c r="D49" s="40">
        <v>161.66666666666666</v>
      </c>
      <c r="E49" s="40">
        <v>158.33333333333331</v>
      </c>
      <c r="F49" s="40">
        <v>155.66666666666666</v>
      </c>
      <c r="G49" s="40">
        <v>152.33333333333331</v>
      </c>
      <c r="H49" s="40">
        <v>164.33333333333331</v>
      </c>
      <c r="I49" s="40">
        <v>167.66666666666663</v>
      </c>
      <c r="J49" s="40">
        <v>170.33333333333331</v>
      </c>
      <c r="K49" s="31">
        <v>165</v>
      </c>
      <c r="L49" s="31">
        <v>159</v>
      </c>
      <c r="M49" s="31">
        <v>4.4747899999999996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3464.8</v>
      </c>
      <c r="D50" s="40">
        <v>3453.0833333333335</v>
      </c>
      <c r="E50" s="40">
        <v>3432.8166666666671</v>
      </c>
      <c r="F50" s="40">
        <v>3400.8333333333335</v>
      </c>
      <c r="G50" s="40">
        <v>3380.5666666666671</v>
      </c>
      <c r="H50" s="40">
        <v>3485.0666666666671</v>
      </c>
      <c r="I50" s="40">
        <v>3505.3333333333335</v>
      </c>
      <c r="J50" s="40">
        <v>3537.3166666666671</v>
      </c>
      <c r="K50" s="31">
        <v>3473.35</v>
      </c>
      <c r="L50" s="31">
        <v>3421.1</v>
      </c>
      <c r="M50" s="31">
        <v>0.21733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2190.1</v>
      </c>
      <c r="D51" s="40">
        <v>2192.6166666666668</v>
      </c>
      <c r="E51" s="40">
        <v>2130.2333333333336</v>
      </c>
      <c r="F51" s="40">
        <v>2070.3666666666668</v>
      </c>
      <c r="G51" s="40">
        <v>2007.9833333333336</v>
      </c>
      <c r="H51" s="40">
        <v>2252.4833333333336</v>
      </c>
      <c r="I51" s="40">
        <v>2314.8666666666668</v>
      </c>
      <c r="J51" s="40">
        <v>2374.7333333333336</v>
      </c>
      <c r="K51" s="31">
        <v>2255</v>
      </c>
      <c r="L51" s="31">
        <v>2132.75</v>
      </c>
      <c r="M51" s="31">
        <v>3.2353000000000001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9100</v>
      </c>
      <c r="D52" s="40">
        <v>9106.2166666666672</v>
      </c>
      <c r="E52" s="40">
        <v>9062.4333333333343</v>
      </c>
      <c r="F52" s="40">
        <v>9024.8666666666668</v>
      </c>
      <c r="G52" s="40">
        <v>8981.0833333333339</v>
      </c>
      <c r="H52" s="40">
        <v>9143.7833333333347</v>
      </c>
      <c r="I52" s="40">
        <v>9187.5666666666675</v>
      </c>
      <c r="J52" s="40">
        <v>9225.133333333335</v>
      </c>
      <c r="K52" s="31">
        <v>9150</v>
      </c>
      <c r="L52" s="31">
        <v>9068.65</v>
      </c>
      <c r="M52" s="31">
        <v>9.6460000000000004E-2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908.1</v>
      </c>
      <c r="D53" s="40">
        <v>911.94999999999993</v>
      </c>
      <c r="E53" s="40">
        <v>893.89999999999986</v>
      </c>
      <c r="F53" s="40">
        <v>879.69999999999993</v>
      </c>
      <c r="G53" s="40">
        <v>861.64999999999986</v>
      </c>
      <c r="H53" s="40">
        <v>926.14999999999986</v>
      </c>
      <c r="I53" s="40">
        <v>944.19999999999982</v>
      </c>
      <c r="J53" s="40">
        <v>958.39999999999986</v>
      </c>
      <c r="K53" s="31">
        <v>930</v>
      </c>
      <c r="L53" s="31">
        <v>897.75</v>
      </c>
      <c r="M53" s="31">
        <v>17.919049999999999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632.95000000000005</v>
      </c>
      <c r="D54" s="40">
        <v>633.16666666666663</v>
      </c>
      <c r="E54" s="40">
        <v>625.0333333333333</v>
      </c>
      <c r="F54" s="40">
        <v>617.11666666666667</v>
      </c>
      <c r="G54" s="40">
        <v>608.98333333333335</v>
      </c>
      <c r="H54" s="40">
        <v>641.08333333333326</v>
      </c>
      <c r="I54" s="40">
        <v>649.2166666666667</v>
      </c>
      <c r="J54" s="40">
        <v>657.13333333333321</v>
      </c>
      <c r="K54" s="31">
        <v>641.29999999999995</v>
      </c>
      <c r="L54" s="31">
        <v>625.25</v>
      </c>
      <c r="M54" s="31">
        <v>1.7530699999999999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3564.15</v>
      </c>
      <c r="D55" s="40">
        <v>3579.8666666666668</v>
      </c>
      <c r="E55" s="40">
        <v>3535.2833333333338</v>
      </c>
      <c r="F55" s="40">
        <v>3506.416666666667</v>
      </c>
      <c r="G55" s="40">
        <v>3461.8333333333339</v>
      </c>
      <c r="H55" s="40">
        <v>3608.7333333333336</v>
      </c>
      <c r="I55" s="40">
        <v>3653.3166666666666</v>
      </c>
      <c r="J55" s="40">
        <v>3682.1833333333334</v>
      </c>
      <c r="K55" s="31">
        <v>3624.45</v>
      </c>
      <c r="L55" s="31">
        <v>3551</v>
      </c>
      <c r="M55" s="31">
        <v>1.17492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749.3</v>
      </c>
      <c r="D56" s="40">
        <v>749.26666666666677</v>
      </c>
      <c r="E56" s="40">
        <v>743.53333333333353</v>
      </c>
      <c r="F56" s="40">
        <v>737.76666666666677</v>
      </c>
      <c r="G56" s="40">
        <v>732.03333333333353</v>
      </c>
      <c r="H56" s="40">
        <v>755.03333333333353</v>
      </c>
      <c r="I56" s="40">
        <v>760.76666666666688</v>
      </c>
      <c r="J56" s="40">
        <v>766.53333333333353</v>
      </c>
      <c r="K56" s="31">
        <v>755</v>
      </c>
      <c r="L56" s="31">
        <v>743.5</v>
      </c>
      <c r="M56" s="31">
        <v>72.469909999999999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2864.95</v>
      </c>
      <c r="D57" s="40">
        <v>2860.2166666666667</v>
      </c>
      <c r="E57" s="40">
        <v>2821.4333333333334</v>
      </c>
      <c r="F57" s="40">
        <v>2777.9166666666665</v>
      </c>
      <c r="G57" s="40">
        <v>2739.1333333333332</v>
      </c>
      <c r="H57" s="40">
        <v>2903.7333333333336</v>
      </c>
      <c r="I57" s="40">
        <v>2942.5166666666673</v>
      </c>
      <c r="J57" s="40">
        <v>2986.0333333333338</v>
      </c>
      <c r="K57" s="31">
        <v>2899</v>
      </c>
      <c r="L57" s="31">
        <v>2816.7</v>
      </c>
      <c r="M57" s="31">
        <v>0.28808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1340.2</v>
      </c>
      <c r="D58" s="40">
        <v>1334.4166666666667</v>
      </c>
      <c r="E58" s="40">
        <v>1321.7833333333335</v>
      </c>
      <c r="F58" s="40">
        <v>1303.3666666666668</v>
      </c>
      <c r="G58" s="40">
        <v>1290.7333333333336</v>
      </c>
      <c r="H58" s="40">
        <v>1352.8333333333335</v>
      </c>
      <c r="I58" s="40">
        <v>1365.4666666666667</v>
      </c>
      <c r="J58" s="40">
        <v>1383.8833333333334</v>
      </c>
      <c r="K58" s="31">
        <v>1347.05</v>
      </c>
      <c r="L58" s="31">
        <v>1316</v>
      </c>
      <c r="M58" s="31">
        <v>1.65428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1229.8499999999999</v>
      </c>
      <c r="D59" s="40">
        <v>1229.75</v>
      </c>
      <c r="E59" s="40">
        <v>1200.0999999999999</v>
      </c>
      <c r="F59" s="40">
        <v>1170.3499999999999</v>
      </c>
      <c r="G59" s="40">
        <v>1140.6999999999998</v>
      </c>
      <c r="H59" s="40">
        <v>1259.5</v>
      </c>
      <c r="I59" s="40">
        <v>1289.1500000000001</v>
      </c>
      <c r="J59" s="40">
        <v>1318.9</v>
      </c>
      <c r="K59" s="31">
        <v>1259.4000000000001</v>
      </c>
      <c r="L59" s="31">
        <v>1200</v>
      </c>
      <c r="M59" s="31">
        <v>5.14907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3818.75</v>
      </c>
      <c r="D60" s="40">
        <v>3830.1166666666668</v>
      </c>
      <c r="E60" s="40">
        <v>3802.2333333333336</v>
      </c>
      <c r="F60" s="40">
        <v>3785.7166666666667</v>
      </c>
      <c r="G60" s="40">
        <v>3757.8333333333335</v>
      </c>
      <c r="H60" s="40">
        <v>3846.6333333333337</v>
      </c>
      <c r="I60" s="40">
        <v>3874.5166666666669</v>
      </c>
      <c r="J60" s="40">
        <v>3891.0333333333338</v>
      </c>
      <c r="K60" s="31">
        <v>3858</v>
      </c>
      <c r="L60" s="31">
        <v>3813.6</v>
      </c>
      <c r="M60" s="31">
        <v>3.3381799999999999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272.45</v>
      </c>
      <c r="D61" s="40">
        <v>275.08333333333331</v>
      </c>
      <c r="E61" s="40">
        <v>268.46666666666664</v>
      </c>
      <c r="F61" s="40">
        <v>264.48333333333335</v>
      </c>
      <c r="G61" s="40">
        <v>257.86666666666667</v>
      </c>
      <c r="H61" s="40">
        <v>279.06666666666661</v>
      </c>
      <c r="I61" s="40">
        <v>285.68333333333328</v>
      </c>
      <c r="J61" s="40">
        <v>289.66666666666657</v>
      </c>
      <c r="K61" s="31">
        <v>281.7</v>
      </c>
      <c r="L61" s="31">
        <v>271.10000000000002</v>
      </c>
      <c r="M61" s="31">
        <v>7.0446900000000001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1134.2</v>
      </c>
      <c r="D62" s="40">
        <v>1142.4166666666667</v>
      </c>
      <c r="E62" s="40">
        <v>1116.8333333333335</v>
      </c>
      <c r="F62" s="40">
        <v>1099.4666666666667</v>
      </c>
      <c r="G62" s="40">
        <v>1073.8833333333334</v>
      </c>
      <c r="H62" s="40">
        <v>1159.7833333333335</v>
      </c>
      <c r="I62" s="40">
        <v>1185.366666666667</v>
      </c>
      <c r="J62" s="40">
        <v>1202.7333333333336</v>
      </c>
      <c r="K62" s="31">
        <v>1168</v>
      </c>
      <c r="L62" s="31">
        <v>1125.05</v>
      </c>
      <c r="M62" s="31">
        <v>0.72004999999999997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6248.25</v>
      </c>
      <c r="D63" s="40">
        <v>6278.583333333333</v>
      </c>
      <c r="E63" s="40">
        <v>6201.6666666666661</v>
      </c>
      <c r="F63" s="40">
        <v>6155.083333333333</v>
      </c>
      <c r="G63" s="40">
        <v>6078.1666666666661</v>
      </c>
      <c r="H63" s="40">
        <v>6325.1666666666661</v>
      </c>
      <c r="I63" s="40">
        <v>6402.0833333333321</v>
      </c>
      <c r="J63" s="40">
        <v>6448.6666666666661</v>
      </c>
      <c r="K63" s="31">
        <v>6355.5</v>
      </c>
      <c r="L63" s="31">
        <v>6232</v>
      </c>
      <c r="M63" s="31">
        <v>8.6656700000000004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13994.9</v>
      </c>
      <c r="D64" s="40">
        <v>14068.466666666667</v>
      </c>
      <c r="E64" s="40">
        <v>13888.033333333335</v>
      </c>
      <c r="F64" s="40">
        <v>13781.166666666668</v>
      </c>
      <c r="G64" s="40">
        <v>13600.733333333335</v>
      </c>
      <c r="H64" s="40">
        <v>14175.333333333334</v>
      </c>
      <c r="I64" s="40">
        <v>14355.766666666668</v>
      </c>
      <c r="J64" s="40">
        <v>14462.633333333333</v>
      </c>
      <c r="K64" s="31">
        <v>14248.9</v>
      </c>
      <c r="L64" s="31">
        <v>13961.6</v>
      </c>
      <c r="M64" s="31">
        <v>2.91527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3953.15</v>
      </c>
      <c r="D65" s="40">
        <v>3945.7333333333336</v>
      </c>
      <c r="E65" s="40">
        <v>3897.4666666666672</v>
      </c>
      <c r="F65" s="40">
        <v>3841.7833333333338</v>
      </c>
      <c r="G65" s="40">
        <v>3793.5166666666673</v>
      </c>
      <c r="H65" s="40">
        <v>4001.416666666667</v>
      </c>
      <c r="I65" s="40">
        <v>4049.6833333333334</v>
      </c>
      <c r="J65" s="40">
        <v>4105.3666666666668</v>
      </c>
      <c r="K65" s="31">
        <v>3994</v>
      </c>
      <c r="L65" s="31">
        <v>3890.05</v>
      </c>
      <c r="M65" s="31">
        <v>0.13009000000000001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3412.35</v>
      </c>
      <c r="D66" s="40">
        <v>3395.1166666666668</v>
      </c>
      <c r="E66" s="40">
        <v>3342.2333333333336</v>
      </c>
      <c r="F66" s="40">
        <v>3272.1166666666668</v>
      </c>
      <c r="G66" s="40">
        <v>3219.2333333333336</v>
      </c>
      <c r="H66" s="40">
        <v>3465.2333333333336</v>
      </c>
      <c r="I66" s="40">
        <v>3518.1166666666668</v>
      </c>
      <c r="J66" s="40">
        <v>3588.2333333333336</v>
      </c>
      <c r="K66" s="31">
        <v>3448</v>
      </c>
      <c r="L66" s="31">
        <v>3325</v>
      </c>
      <c r="M66" s="31">
        <v>0.70494999999999997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2497.25</v>
      </c>
      <c r="D67" s="40">
        <v>2494.9500000000003</v>
      </c>
      <c r="E67" s="40">
        <v>2476.9500000000007</v>
      </c>
      <c r="F67" s="40">
        <v>2456.6500000000005</v>
      </c>
      <c r="G67" s="40">
        <v>2438.650000000001</v>
      </c>
      <c r="H67" s="40">
        <v>2515.2500000000005</v>
      </c>
      <c r="I67" s="40">
        <v>2533.2499999999995</v>
      </c>
      <c r="J67" s="40">
        <v>2553.5500000000002</v>
      </c>
      <c r="K67" s="31">
        <v>2512.9499999999998</v>
      </c>
      <c r="L67" s="31">
        <v>2474.65</v>
      </c>
      <c r="M67" s="31">
        <v>1.65943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136.80000000000001</v>
      </c>
      <c r="D68" s="40">
        <v>137.26666666666665</v>
      </c>
      <c r="E68" s="40">
        <v>134.68333333333331</v>
      </c>
      <c r="F68" s="40">
        <v>132.56666666666666</v>
      </c>
      <c r="G68" s="40">
        <v>129.98333333333332</v>
      </c>
      <c r="H68" s="40">
        <v>139.3833333333333</v>
      </c>
      <c r="I68" s="40">
        <v>141.96666666666667</v>
      </c>
      <c r="J68" s="40">
        <v>144.08333333333329</v>
      </c>
      <c r="K68" s="31">
        <v>139.85</v>
      </c>
      <c r="L68" s="31">
        <v>135.15</v>
      </c>
      <c r="M68" s="31">
        <v>3.1017700000000001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353.8</v>
      </c>
      <c r="D69" s="40">
        <v>349.34999999999997</v>
      </c>
      <c r="E69" s="40">
        <v>339.69999999999993</v>
      </c>
      <c r="F69" s="40">
        <v>325.59999999999997</v>
      </c>
      <c r="G69" s="40">
        <v>315.94999999999993</v>
      </c>
      <c r="H69" s="40">
        <v>363.44999999999993</v>
      </c>
      <c r="I69" s="40">
        <v>373.09999999999991</v>
      </c>
      <c r="J69" s="40">
        <v>387.19999999999993</v>
      </c>
      <c r="K69" s="31">
        <v>359</v>
      </c>
      <c r="L69" s="31">
        <v>335.25</v>
      </c>
      <c r="M69" s="31">
        <v>14.27042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308.2</v>
      </c>
      <c r="D70" s="40">
        <v>305.7833333333333</v>
      </c>
      <c r="E70" s="40">
        <v>300.61666666666662</v>
      </c>
      <c r="F70" s="40">
        <v>293.0333333333333</v>
      </c>
      <c r="G70" s="40">
        <v>287.86666666666662</v>
      </c>
      <c r="H70" s="40">
        <v>313.36666666666662</v>
      </c>
      <c r="I70" s="40">
        <v>318.53333333333336</v>
      </c>
      <c r="J70" s="40">
        <v>326.11666666666662</v>
      </c>
      <c r="K70" s="31">
        <v>310.95</v>
      </c>
      <c r="L70" s="31">
        <v>298.2</v>
      </c>
      <c r="M70" s="31">
        <v>88.592380000000006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82.45</v>
      </c>
      <c r="D71" s="40">
        <v>82.316666666666663</v>
      </c>
      <c r="E71" s="40">
        <v>80.933333333333323</v>
      </c>
      <c r="F71" s="40">
        <v>79.416666666666657</v>
      </c>
      <c r="G71" s="40">
        <v>78.033333333333317</v>
      </c>
      <c r="H71" s="40">
        <v>83.833333333333329</v>
      </c>
      <c r="I71" s="40">
        <v>85.216666666666654</v>
      </c>
      <c r="J71" s="40">
        <v>86.733333333333334</v>
      </c>
      <c r="K71" s="31">
        <v>83.7</v>
      </c>
      <c r="L71" s="31">
        <v>80.8</v>
      </c>
      <c r="M71" s="31">
        <v>478.19468999999998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70.849999999999994</v>
      </c>
      <c r="D72" s="40">
        <v>71.36666666666666</v>
      </c>
      <c r="E72" s="40">
        <v>70.083333333333314</v>
      </c>
      <c r="F72" s="40">
        <v>69.316666666666649</v>
      </c>
      <c r="G72" s="40">
        <v>68.033333333333303</v>
      </c>
      <c r="H72" s="40">
        <v>72.133333333333326</v>
      </c>
      <c r="I72" s="40">
        <v>73.416666666666657</v>
      </c>
      <c r="J72" s="40">
        <v>74.183333333333337</v>
      </c>
      <c r="K72" s="31">
        <v>72.650000000000006</v>
      </c>
      <c r="L72" s="31">
        <v>70.599999999999994</v>
      </c>
      <c r="M72" s="31">
        <v>22.153369999999999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20.45</v>
      </c>
      <c r="D73" s="40">
        <v>20.733333333333334</v>
      </c>
      <c r="E73" s="40">
        <v>19.916666666666668</v>
      </c>
      <c r="F73" s="40">
        <v>19.383333333333333</v>
      </c>
      <c r="G73" s="40">
        <v>18.566666666666666</v>
      </c>
      <c r="H73" s="40">
        <v>21.266666666666669</v>
      </c>
      <c r="I73" s="40">
        <v>22.083333333333332</v>
      </c>
      <c r="J73" s="40">
        <v>22.616666666666671</v>
      </c>
      <c r="K73" s="31">
        <v>21.55</v>
      </c>
      <c r="L73" s="31">
        <v>20.2</v>
      </c>
      <c r="M73" s="31">
        <v>63.607370000000003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1651.2</v>
      </c>
      <c r="D74" s="40">
        <v>1658.05</v>
      </c>
      <c r="E74" s="40">
        <v>1631.1499999999999</v>
      </c>
      <c r="F74" s="40">
        <v>1611.1</v>
      </c>
      <c r="G74" s="40">
        <v>1584.1999999999998</v>
      </c>
      <c r="H74" s="40">
        <v>1678.1</v>
      </c>
      <c r="I74" s="40">
        <v>1705</v>
      </c>
      <c r="J74" s="40">
        <v>1725.05</v>
      </c>
      <c r="K74" s="31">
        <v>1684.95</v>
      </c>
      <c r="L74" s="31">
        <v>1638</v>
      </c>
      <c r="M74" s="31">
        <v>3.26498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5890</v>
      </c>
      <c r="D75" s="40">
        <v>5942</v>
      </c>
      <c r="E75" s="40">
        <v>5825</v>
      </c>
      <c r="F75" s="40">
        <v>5760</v>
      </c>
      <c r="G75" s="40">
        <v>5643</v>
      </c>
      <c r="H75" s="40">
        <v>6007</v>
      </c>
      <c r="I75" s="40">
        <v>6124</v>
      </c>
      <c r="J75" s="40">
        <v>6189</v>
      </c>
      <c r="K75" s="31">
        <v>6059</v>
      </c>
      <c r="L75" s="31">
        <v>5877</v>
      </c>
      <c r="M75" s="31">
        <v>0.20605000000000001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838.2</v>
      </c>
      <c r="D76" s="40">
        <v>842.65</v>
      </c>
      <c r="E76" s="40">
        <v>831.55</v>
      </c>
      <c r="F76" s="40">
        <v>824.9</v>
      </c>
      <c r="G76" s="40">
        <v>813.8</v>
      </c>
      <c r="H76" s="40">
        <v>849.3</v>
      </c>
      <c r="I76" s="40">
        <v>860.40000000000009</v>
      </c>
      <c r="J76" s="40">
        <v>867.05</v>
      </c>
      <c r="K76" s="31">
        <v>853.75</v>
      </c>
      <c r="L76" s="31">
        <v>836</v>
      </c>
      <c r="M76" s="31">
        <v>5.6849299999999996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398.75</v>
      </c>
      <c r="D77" s="40">
        <v>403.26666666666665</v>
      </c>
      <c r="E77" s="40">
        <v>390.5333333333333</v>
      </c>
      <c r="F77" s="40">
        <v>382.31666666666666</v>
      </c>
      <c r="G77" s="40">
        <v>369.58333333333331</v>
      </c>
      <c r="H77" s="40">
        <v>411.48333333333329</v>
      </c>
      <c r="I77" s="40">
        <v>424.21666666666664</v>
      </c>
      <c r="J77" s="40">
        <v>432.43333333333328</v>
      </c>
      <c r="K77" s="31">
        <v>416</v>
      </c>
      <c r="L77" s="31">
        <v>395.05</v>
      </c>
      <c r="M77" s="31">
        <v>1.8809899999999999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176.6</v>
      </c>
      <c r="D78" s="40">
        <v>176.6</v>
      </c>
      <c r="E78" s="40">
        <v>174.1</v>
      </c>
      <c r="F78" s="40">
        <v>171.6</v>
      </c>
      <c r="G78" s="40">
        <v>169.1</v>
      </c>
      <c r="H78" s="40">
        <v>179.1</v>
      </c>
      <c r="I78" s="40">
        <v>181.6</v>
      </c>
      <c r="J78" s="40">
        <v>184.1</v>
      </c>
      <c r="K78" s="31">
        <v>179.1</v>
      </c>
      <c r="L78" s="31">
        <v>174.1</v>
      </c>
      <c r="M78" s="31">
        <v>110.21856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781.2</v>
      </c>
      <c r="D79" s="40">
        <v>786.65</v>
      </c>
      <c r="E79" s="40">
        <v>772.15</v>
      </c>
      <c r="F79" s="40">
        <v>763.1</v>
      </c>
      <c r="G79" s="40">
        <v>748.6</v>
      </c>
      <c r="H79" s="40">
        <v>795.69999999999993</v>
      </c>
      <c r="I79" s="40">
        <v>810.19999999999993</v>
      </c>
      <c r="J79" s="40">
        <v>819.24999999999989</v>
      </c>
      <c r="K79" s="31">
        <v>801.15</v>
      </c>
      <c r="L79" s="31">
        <v>777.6</v>
      </c>
      <c r="M79" s="31">
        <v>10.36871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57.25</v>
      </c>
      <c r="D80" s="40">
        <v>56.616666666666667</v>
      </c>
      <c r="E80" s="40">
        <v>55.633333333333333</v>
      </c>
      <c r="F80" s="40">
        <v>54.016666666666666</v>
      </c>
      <c r="G80" s="40">
        <v>53.033333333333331</v>
      </c>
      <c r="H80" s="40">
        <v>58.233333333333334</v>
      </c>
      <c r="I80" s="40">
        <v>59.216666666666669</v>
      </c>
      <c r="J80" s="40">
        <v>60.833333333333336</v>
      </c>
      <c r="K80" s="31">
        <v>57.6</v>
      </c>
      <c r="L80" s="31">
        <v>55</v>
      </c>
      <c r="M80" s="31">
        <v>578.70302000000004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453.5</v>
      </c>
      <c r="D81" s="40">
        <v>454.41666666666669</v>
      </c>
      <c r="E81" s="40">
        <v>450.23333333333335</v>
      </c>
      <c r="F81" s="40">
        <v>446.96666666666664</v>
      </c>
      <c r="G81" s="40">
        <v>442.7833333333333</v>
      </c>
      <c r="H81" s="40">
        <v>457.68333333333339</v>
      </c>
      <c r="I81" s="40">
        <v>461.86666666666667</v>
      </c>
      <c r="J81" s="40">
        <v>465.13333333333344</v>
      </c>
      <c r="K81" s="31">
        <v>458.6</v>
      </c>
      <c r="L81" s="31">
        <v>451.15</v>
      </c>
      <c r="M81" s="31">
        <v>35.499549999999999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13296.65</v>
      </c>
      <c r="D82" s="40">
        <v>13277.033333333335</v>
      </c>
      <c r="E82" s="40">
        <v>13106.066666666669</v>
      </c>
      <c r="F82" s="40">
        <v>12915.483333333335</v>
      </c>
      <c r="G82" s="40">
        <v>12744.51666666667</v>
      </c>
      <c r="H82" s="40">
        <v>13467.616666666669</v>
      </c>
      <c r="I82" s="40">
        <v>13638.583333333332</v>
      </c>
      <c r="J82" s="40">
        <v>13829.166666666668</v>
      </c>
      <c r="K82" s="31">
        <v>13448</v>
      </c>
      <c r="L82" s="31">
        <v>13086.45</v>
      </c>
      <c r="M82" s="31">
        <v>1.3429999999999999E-2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598.70000000000005</v>
      </c>
      <c r="D83" s="40">
        <v>598.4</v>
      </c>
      <c r="E83" s="40">
        <v>577.79999999999995</v>
      </c>
      <c r="F83" s="40">
        <v>556.9</v>
      </c>
      <c r="G83" s="40">
        <v>536.29999999999995</v>
      </c>
      <c r="H83" s="40">
        <v>619.29999999999995</v>
      </c>
      <c r="I83" s="40">
        <v>639.90000000000009</v>
      </c>
      <c r="J83" s="40">
        <v>660.8</v>
      </c>
      <c r="K83" s="31">
        <v>619</v>
      </c>
      <c r="L83" s="31">
        <v>577.5</v>
      </c>
      <c r="M83" s="31">
        <v>710.8877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384.15</v>
      </c>
      <c r="D84" s="40">
        <v>384.2833333333333</v>
      </c>
      <c r="E84" s="40">
        <v>381.56666666666661</v>
      </c>
      <c r="F84" s="40">
        <v>378.98333333333329</v>
      </c>
      <c r="G84" s="40">
        <v>376.26666666666659</v>
      </c>
      <c r="H84" s="40">
        <v>386.86666666666662</v>
      </c>
      <c r="I84" s="40">
        <v>389.58333333333331</v>
      </c>
      <c r="J84" s="40">
        <v>392.16666666666663</v>
      </c>
      <c r="K84" s="31">
        <v>387</v>
      </c>
      <c r="L84" s="31">
        <v>381.7</v>
      </c>
      <c r="M84" s="31">
        <v>12.332689999999999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1382.25</v>
      </c>
      <c r="D85" s="40">
        <v>1381.75</v>
      </c>
      <c r="E85" s="40">
        <v>1339.5</v>
      </c>
      <c r="F85" s="40">
        <v>1296.75</v>
      </c>
      <c r="G85" s="40">
        <v>1254.5</v>
      </c>
      <c r="H85" s="40">
        <v>1424.5</v>
      </c>
      <c r="I85" s="40">
        <v>1466.75</v>
      </c>
      <c r="J85" s="40">
        <v>1509.5</v>
      </c>
      <c r="K85" s="31">
        <v>1424</v>
      </c>
      <c r="L85" s="31">
        <v>1339</v>
      </c>
      <c r="M85" s="31">
        <v>3.9413399999999998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402.15</v>
      </c>
      <c r="D86" s="40">
        <v>399.7166666666667</v>
      </c>
      <c r="E86" s="40">
        <v>392.43333333333339</v>
      </c>
      <c r="F86" s="40">
        <v>382.7166666666667</v>
      </c>
      <c r="G86" s="40">
        <v>375.43333333333339</v>
      </c>
      <c r="H86" s="40">
        <v>409.43333333333339</v>
      </c>
      <c r="I86" s="40">
        <v>416.7166666666667</v>
      </c>
      <c r="J86" s="40">
        <v>426.43333333333339</v>
      </c>
      <c r="K86" s="31">
        <v>407</v>
      </c>
      <c r="L86" s="31">
        <v>390</v>
      </c>
      <c r="M86" s="31">
        <v>28.397870000000001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115.25</v>
      </c>
      <c r="D87" s="40">
        <v>116.13333333333333</v>
      </c>
      <c r="E87" s="40">
        <v>113.01666666666665</v>
      </c>
      <c r="F87" s="40">
        <v>110.78333333333333</v>
      </c>
      <c r="G87" s="40">
        <v>107.66666666666666</v>
      </c>
      <c r="H87" s="40">
        <v>118.36666666666665</v>
      </c>
      <c r="I87" s="40">
        <v>121.48333333333332</v>
      </c>
      <c r="J87" s="40">
        <v>123.71666666666664</v>
      </c>
      <c r="K87" s="31">
        <v>119.25</v>
      </c>
      <c r="L87" s="31">
        <v>113.9</v>
      </c>
      <c r="M87" s="31">
        <v>7.45153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5539.5</v>
      </c>
      <c r="D88" s="40">
        <v>5561.1500000000005</v>
      </c>
      <c r="E88" s="40">
        <v>5488.3500000000013</v>
      </c>
      <c r="F88" s="40">
        <v>5437.2000000000007</v>
      </c>
      <c r="G88" s="40">
        <v>5364.4000000000015</v>
      </c>
      <c r="H88" s="40">
        <v>5612.3000000000011</v>
      </c>
      <c r="I88" s="40">
        <v>5685.1</v>
      </c>
      <c r="J88" s="40">
        <v>5736.2500000000009</v>
      </c>
      <c r="K88" s="31">
        <v>5633.95</v>
      </c>
      <c r="L88" s="31">
        <v>5510</v>
      </c>
      <c r="M88" s="31">
        <v>0.18748999999999999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858.25</v>
      </c>
      <c r="D89" s="40">
        <v>851.75</v>
      </c>
      <c r="E89" s="40">
        <v>831.5</v>
      </c>
      <c r="F89" s="40">
        <v>804.75</v>
      </c>
      <c r="G89" s="40">
        <v>784.5</v>
      </c>
      <c r="H89" s="40">
        <v>878.5</v>
      </c>
      <c r="I89" s="40">
        <v>898.75</v>
      </c>
      <c r="J89" s="40">
        <v>925.5</v>
      </c>
      <c r="K89" s="31">
        <v>872</v>
      </c>
      <c r="L89" s="31">
        <v>825</v>
      </c>
      <c r="M89" s="31">
        <v>1.71218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1214.8</v>
      </c>
      <c r="D90" s="40">
        <v>1217.5333333333333</v>
      </c>
      <c r="E90" s="40">
        <v>1197.2666666666667</v>
      </c>
      <c r="F90" s="40">
        <v>1179.7333333333333</v>
      </c>
      <c r="G90" s="40">
        <v>1159.4666666666667</v>
      </c>
      <c r="H90" s="40">
        <v>1235.0666666666666</v>
      </c>
      <c r="I90" s="40">
        <v>1255.333333333333</v>
      </c>
      <c r="J90" s="40">
        <v>1272.8666666666666</v>
      </c>
      <c r="K90" s="31">
        <v>1237.8</v>
      </c>
      <c r="L90" s="31">
        <v>1200</v>
      </c>
      <c r="M90" s="31">
        <v>0.74690000000000001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14876.8</v>
      </c>
      <c r="D91" s="40">
        <v>14930.316666666666</v>
      </c>
      <c r="E91" s="40">
        <v>14620.633333333331</v>
      </c>
      <c r="F91" s="40">
        <v>14364.466666666665</v>
      </c>
      <c r="G91" s="40">
        <v>14054.783333333331</v>
      </c>
      <c r="H91" s="40">
        <v>15186.483333333332</v>
      </c>
      <c r="I91" s="40">
        <v>15496.166666666666</v>
      </c>
      <c r="J91" s="40">
        <v>15752.333333333332</v>
      </c>
      <c r="K91" s="31">
        <v>15240</v>
      </c>
      <c r="L91" s="31">
        <v>14674.15</v>
      </c>
      <c r="M91" s="31">
        <v>1.29925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336.8</v>
      </c>
      <c r="D92" s="40">
        <v>334.23333333333335</v>
      </c>
      <c r="E92" s="40">
        <v>327.16666666666669</v>
      </c>
      <c r="F92" s="40">
        <v>317.53333333333336</v>
      </c>
      <c r="G92" s="40">
        <v>310.4666666666667</v>
      </c>
      <c r="H92" s="40">
        <v>343.86666666666667</v>
      </c>
      <c r="I92" s="40">
        <v>350.93333333333328</v>
      </c>
      <c r="J92" s="40">
        <v>360.56666666666666</v>
      </c>
      <c r="K92" s="31">
        <v>341.3</v>
      </c>
      <c r="L92" s="31">
        <v>324.60000000000002</v>
      </c>
      <c r="M92" s="31">
        <v>4.6488899999999997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3611.15</v>
      </c>
      <c r="D93" s="40">
        <v>3592.15</v>
      </c>
      <c r="E93" s="40">
        <v>3566.6000000000004</v>
      </c>
      <c r="F93" s="40">
        <v>3522.05</v>
      </c>
      <c r="G93" s="40">
        <v>3496.5000000000005</v>
      </c>
      <c r="H93" s="40">
        <v>3636.7000000000003</v>
      </c>
      <c r="I93" s="40">
        <v>3662.2500000000005</v>
      </c>
      <c r="J93" s="40">
        <v>3706.8</v>
      </c>
      <c r="K93" s="31">
        <v>3617.7</v>
      </c>
      <c r="L93" s="31">
        <v>3547.6</v>
      </c>
      <c r="M93" s="31">
        <v>4.9714600000000004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183.25</v>
      </c>
      <c r="D94" s="40">
        <v>184.31666666666669</v>
      </c>
      <c r="E94" s="40">
        <v>179.73333333333338</v>
      </c>
      <c r="F94" s="40">
        <v>176.2166666666667</v>
      </c>
      <c r="G94" s="40">
        <v>171.63333333333338</v>
      </c>
      <c r="H94" s="40">
        <v>187.83333333333337</v>
      </c>
      <c r="I94" s="40">
        <v>192.41666666666669</v>
      </c>
      <c r="J94" s="40">
        <v>195.93333333333337</v>
      </c>
      <c r="K94" s="31">
        <v>188.9</v>
      </c>
      <c r="L94" s="31">
        <v>180.8</v>
      </c>
      <c r="M94" s="31">
        <v>25.893049999999999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403.65</v>
      </c>
      <c r="D95" s="40">
        <v>404.75</v>
      </c>
      <c r="E95" s="40">
        <v>395.5</v>
      </c>
      <c r="F95" s="40">
        <v>387.35</v>
      </c>
      <c r="G95" s="40">
        <v>378.1</v>
      </c>
      <c r="H95" s="40">
        <v>412.9</v>
      </c>
      <c r="I95" s="40">
        <v>422.15</v>
      </c>
      <c r="J95" s="40">
        <v>430.29999999999995</v>
      </c>
      <c r="K95" s="31">
        <v>414</v>
      </c>
      <c r="L95" s="31">
        <v>396.6</v>
      </c>
      <c r="M95" s="31">
        <v>6.4914100000000001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770.65</v>
      </c>
      <c r="D96" s="40">
        <v>781.35</v>
      </c>
      <c r="E96" s="40">
        <v>750.7</v>
      </c>
      <c r="F96" s="40">
        <v>730.75</v>
      </c>
      <c r="G96" s="40">
        <v>700.1</v>
      </c>
      <c r="H96" s="40">
        <v>801.30000000000007</v>
      </c>
      <c r="I96" s="40">
        <v>831.94999999999993</v>
      </c>
      <c r="J96" s="40">
        <v>851.90000000000009</v>
      </c>
      <c r="K96" s="31">
        <v>812</v>
      </c>
      <c r="L96" s="31">
        <v>761.4</v>
      </c>
      <c r="M96" s="31">
        <v>9.5522600000000004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2811.05</v>
      </c>
      <c r="D97" s="40">
        <v>2838.6833333333329</v>
      </c>
      <c r="E97" s="40">
        <v>2767.3666666666659</v>
      </c>
      <c r="F97" s="40">
        <v>2723.6833333333329</v>
      </c>
      <c r="G97" s="40">
        <v>2652.3666666666659</v>
      </c>
      <c r="H97" s="40">
        <v>2882.3666666666659</v>
      </c>
      <c r="I97" s="40">
        <v>2953.6833333333325</v>
      </c>
      <c r="J97" s="40">
        <v>2997.3666666666659</v>
      </c>
      <c r="K97" s="31">
        <v>2910</v>
      </c>
      <c r="L97" s="31">
        <v>2795</v>
      </c>
      <c r="M97" s="31">
        <v>1.14083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341.55</v>
      </c>
      <c r="D98" s="40">
        <v>340.9</v>
      </c>
      <c r="E98" s="40">
        <v>337.79999999999995</v>
      </c>
      <c r="F98" s="40">
        <v>334.04999999999995</v>
      </c>
      <c r="G98" s="40">
        <v>330.94999999999993</v>
      </c>
      <c r="H98" s="40">
        <v>344.65</v>
      </c>
      <c r="I98" s="40">
        <v>347.75</v>
      </c>
      <c r="J98" s="40">
        <v>351.5</v>
      </c>
      <c r="K98" s="31">
        <v>344</v>
      </c>
      <c r="L98" s="31">
        <v>337.15</v>
      </c>
      <c r="M98" s="31">
        <v>2.5091299999999999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584.6</v>
      </c>
      <c r="D99" s="40">
        <v>585.63333333333333</v>
      </c>
      <c r="E99" s="40">
        <v>581.26666666666665</v>
      </c>
      <c r="F99" s="40">
        <v>577.93333333333328</v>
      </c>
      <c r="G99" s="40">
        <v>573.56666666666661</v>
      </c>
      <c r="H99" s="40">
        <v>588.9666666666667</v>
      </c>
      <c r="I99" s="40">
        <v>593.33333333333326</v>
      </c>
      <c r="J99" s="40">
        <v>596.66666666666674</v>
      </c>
      <c r="K99" s="31">
        <v>590</v>
      </c>
      <c r="L99" s="31">
        <v>582.29999999999995</v>
      </c>
      <c r="M99" s="31">
        <v>14.46903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569.70000000000005</v>
      </c>
      <c r="D100" s="40">
        <v>568.13333333333333</v>
      </c>
      <c r="E100" s="40">
        <v>560.26666666666665</v>
      </c>
      <c r="F100" s="40">
        <v>550.83333333333337</v>
      </c>
      <c r="G100" s="40">
        <v>542.9666666666667</v>
      </c>
      <c r="H100" s="40">
        <v>577.56666666666661</v>
      </c>
      <c r="I100" s="40">
        <v>585.43333333333317</v>
      </c>
      <c r="J100" s="40">
        <v>594.86666666666656</v>
      </c>
      <c r="K100" s="31">
        <v>576</v>
      </c>
      <c r="L100" s="31">
        <v>558.70000000000005</v>
      </c>
      <c r="M100" s="31">
        <v>10.284549999999999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156.35</v>
      </c>
      <c r="D101" s="40">
        <v>155.1</v>
      </c>
      <c r="E101" s="40">
        <v>153.25</v>
      </c>
      <c r="F101" s="40">
        <v>150.15</v>
      </c>
      <c r="G101" s="40">
        <v>148.30000000000001</v>
      </c>
      <c r="H101" s="40">
        <v>158.19999999999999</v>
      </c>
      <c r="I101" s="40">
        <v>160.04999999999995</v>
      </c>
      <c r="J101" s="40">
        <v>163.14999999999998</v>
      </c>
      <c r="K101" s="31">
        <v>156.94999999999999</v>
      </c>
      <c r="L101" s="31">
        <v>152</v>
      </c>
      <c r="M101" s="31">
        <v>130.43199000000001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913.6</v>
      </c>
      <c r="D102" s="40">
        <v>893.21666666666658</v>
      </c>
      <c r="E102" s="40">
        <v>863.43333333333317</v>
      </c>
      <c r="F102" s="40">
        <v>813.26666666666654</v>
      </c>
      <c r="G102" s="40">
        <v>783.48333333333312</v>
      </c>
      <c r="H102" s="40">
        <v>943.38333333333321</v>
      </c>
      <c r="I102" s="40">
        <v>973.16666666666674</v>
      </c>
      <c r="J102" s="40">
        <v>1023.3333333333333</v>
      </c>
      <c r="K102" s="31">
        <v>923</v>
      </c>
      <c r="L102" s="31">
        <v>843.05</v>
      </c>
      <c r="M102" s="31">
        <v>12.14227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527.70000000000005</v>
      </c>
      <c r="D103" s="40">
        <v>528.9</v>
      </c>
      <c r="E103" s="40">
        <v>519.79999999999995</v>
      </c>
      <c r="F103" s="40">
        <v>511.9</v>
      </c>
      <c r="G103" s="40">
        <v>502.79999999999995</v>
      </c>
      <c r="H103" s="40">
        <v>536.79999999999995</v>
      </c>
      <c r="I103" s="40">
        <v>545.90000000000009</v>
      </c>
      <c r="J103" s="40">
        <v>553.79999999999995</v>
      </c>
      <c r="K103" s="31">
        <v>538</v>
      </c>
      <c r="L103" s="31">
        <v>521</v>
      </c>
      <c r="M103" s="31">
        <v>0.59426999999999996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685.55</v>
      </c>
      <c r="D104" s="40">
        <v>688.98333333333323</v>
      </c>
      <c r="E104" s="40">
        <v>673.56666666666649</v>
      </c>
      <c r="F104" s="40">
        <v>661.58333333333326</v>
      </c>
      <c r="G104" s="40">
        <v>646.16666666666652</v>
      </c>
      <c r="H104" s="40">
        <v>700.96666666666647</v>
      </c>
      <c r="I104" s="40">
        <v>716.38333333333321</v>
      </c>
      <c r="J104" s="40">
        <v>728.36666666666645</v>
      </c>
      <c r="K104" s="31">
        <v>704.4</v>
      </c>
      <c r="L104" s="31">
        <v>677</v>
      </c>
      <c r="M104" s="31">
        <v>1.65398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139.85</v>
      </c>
      <c r="D105" s="40">
        <v>139.38333333333333</v>
      </c>
      <c r="E105" s="40">
        <v>138.56666666666666</v>
      </c>
      <c r="F105" s="40">
        <v>137.28333333333333</v>
      </c>
      <c r="G105" s="40">
        <v>136.46666666666667</v>
      </c>
      <c r="H105" s="40">
        <v>140.66666666666666</v>
      </c>
      <c r="I105" s="40">
        <v>141.48333333333332</v>
      </c>
      <c r="J105" s="40">
        <v>142.76666666666665</v>
      </c>
      <c r="K105" s="31">
        <v>140.19999999999999</v>
      </c>
      <c r="L105" s="31">
        <v>138.1</v>
      </c>
      <c r="M105" s="31">
        <v>5.9792300000000003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1349.95</v>
      </c>
      <c r="D106" s="40">
        <v>1344.4</v>
      </c>
      <c r="E106" s="40">
        <v>1332.9</v>
      </c>
      <c r="F106" s="40">
        <v>1315.85</v>
      </c>
      <c r="G106" s="40">
        <v>1304.3499999999999</v>
      </c>
      <c r="H106" s="40">
        <v>1361.4500000000003</v>
      </c>
      <c r="I106" s="40">
        <v>1372.9500000000003</v>
      </c>
      <c r="J106" s="40">
        <v>1390.0000000000005</v>
      </c>
      <c r="K106" s="31">
        <v>1355.9</v>
      </c>
      <c r="L106" s="31">
        <v>1327.35</v>
      </c>
      <c r="M106" s="31">
        <v>0.91171000000000002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21.9</v>
      </c>
      <c r="D107" s="40">
        <v>22.266666666666666</v>
      </c>
      <c r="E107" s="40">
        <v>21.333333333333332</v>
      </c>
      <c r="F107" s="40">
        <v>20.766666666666666</v>
      </c>
      <c r="G107" s="40">
        <v>19.833333333333332</v>
      </c>
      <c r="H107" s="40">
        <v>22.833333333333332</v>
      </c>
      <c r="I107" s="40">
        <v>23.766666666666669</v>
      </c>
      <c r="J107" s="40">
        <v>24.333333333333332</v>
      </c>
      <c r="K107" s="31">
        <v>23.2</v>
      </c>
      <c r="L107" s="31">
        <v>21.7</v>
      </c>
      <c r="M107" s="31">
        <v>107.76747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1347.3</v>
      </c>
      <c r="D108" s="40">
        <v>1335.7666666666667</v>
      </c>
      <c r="E108" s="40">
        <v>1282.5333333333333</v>
      </c>
      <c r="F108" s="40">
        <v>1217.7666666666667</v>
      </c>
      <c r="G108" s="40">
        <v>1164.5333333333333</v>
      </c>
      <c r="H108" s="40">
        <v>1400.5333333333333</v>
      </c>
      <c r="I108" s="40">
        <v>1453.7666666666664</v>
      </c>
      <c r="J108" s="40">
        <v>1518.5333333333333</v>
      </c>
      <c r="K108" s="31">
        <v>1389</v>
      </c>
      <c r="L108" s="31">
        <v>1271</v>
      </c>
      <c r="M108" s="31">
        <v>3.3729100000000001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420.7</v>
      </c>
      <c r="D109" s="40">
        <v>422.90000000000003</v>
      </c>
      <c r="E109" s="40">
        <v>410.80000000000007</v>
      </c>
      <c r="F109" s="40">
        <v>400.90000000000003</v>
      </c>
      <c r="G109" s="40">
        <v>388.80000000000007</v>
      </c>
      <c r="H109" s="40">
        <v>432.80000000000007</v>
      </c>
      <c r="I109" s="40">
        <v>444.90000000000009</v>
      </c>
      <c r="J109" s="40">
        <v>454.80000000000007</v>
      </c>
      <c r="K109" s="31">
        <v>435</v>
      </c>
      <c r="L109" s="31">
        <v>413</v>
      </c>
      <c r="M109" s="31">
        <v>2.3514300000000001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763.8</v>
      </c>
      <c r="D110" s="40">
        <v>769.5</v>
      </c>
      <c r="E110" s="40">
        <v>753.3</v>
      </c>
      <c r="F110" s="40">
        <v>742.8</v>
      </c>
      <c r="G110" s="40">
        <v>726.59999999999991</v>
      </c>
      <c r="H110" s="40">
        <v>780</v>
      </c>
      <c r="I110" s="40">
        <v>796.2</v>
      </c>
      <c r="J110" s="40">
        <v>806.7</v>
      </c>
      <c r="K110" s="31">
        <v>785.7</v>
      </c>
      <c r="L110" s="31">
        <v>759</v>
      </c>
      <c r="M110" s="31">
        <v>6.85907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4615.55</v>
      </c>
      <c r="D111" s="40">
        <v>4597.5333333333328</v>
      </c>
      <c r="E111" s="40">
        <v>4501.0666666666657</v>
      </c>
      <c r="F111" s="40">
        <v>4386.583333333333</v>
      </c>
      <c r="G111" s="40">
        <v>4290.1166666666659</v>
      </c>
      <c r="H111" s="40">
        <v>4712.0166666666655</v>
      </c>
      <c r="I111" s="40">
        <v>4808.4833333333327</v>
      </c>
      <c r="J111" s="40">
        <v>4922.9666666666653</v>
      </c>
      <c r="K111" s="31">
        <v>4694</v>
      </c>
      <c r="L111" s="31">
        <v>4483.05</v>
      </c>
      <c r="M111" s="31">
        <v>0.77100000000000002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169.1</v>
      </c>
      <c r="D112" s="40">
        <v>169.81666666666663</v>
      </c>
      <c r="E112" s="40">
        <v>165.68333333333328</v>
      </c>
      <c r="F112" s="40">
        <v>162.26666666666665</v>
      </c>
      <c r="G112" s="40">
        <v>158.1333333333333</v>
      </c>
      <c r="H112" s="40">
        <v>173.23333333333326</v>
      </c>
      <c r="I112" s="40">
        <v>177.36666666666665</v>
      </c>
      <c r="J112" s="40">
        <v>180.78333333333325</v>
      </c>
      <c r="K112" s="31">
        <v>173.95</v>
      </c>
      <c r="L112" s="31">
        <v>166.4</v>
      </c>
      <c r="M112" s="31">
        <v>1.3360000000000001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319.8</v>
      </c>
      <c r="D113" s="40">
        <v>319.3</v>
      </c>
      <c r="E113" s="40">
        <v>314.75</v>
      </c>
      <c r="F113" s="40">
        <v>309.7</v>
      </c>
      <c r="G113" s="40">
        <v>305.14999999999998</v>
      </c>
      <c r="H113" s="40">
        <v>324.35000000000002</v>
      </c>
      <c r="I113" s="40">
        <v>328.90000000000009</v>
      </c>
      <c r="J113" s="40">
        <v>333.95000000000005</v>
      </c>
      <c r="K113" s="31">
        <v>323.85000000000002</v>
      </c>
      <c r="L113" s="31">
        <v>314.25</v>
      </c>
      <c r="M113" s="31">
        <v>30.55808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670.6</v>
      </c>
      <c r="D114" s="40">
        <v>669.08333333333337</v>
      </c>
      <c r="E114" s="40">
        <v>654.16666666666674</v>
      </c>
      <c r="F114" s="40">
        <v>637.73333333333335</v>
      </c>
      <c r="G114" s="40">
        <v>622.81666666666672</v>
      </c>
      <c r="H114" s="40">
        <v>685.51666666666677</v>
      </c>
      <c r="I114" s="40">
        <v>700.43333333333351</v>
      </c>
      <c r="J114" s="40">
        <v>716.86666666666679</v>
      </c>
      <c r="K114" s="31">
        <v>684</v>
      </c>
      <c r="L114" s="31">
        <v>652.65</v>
      </c>
      <c r="M114" s="31">
        <v>0.36821999999999999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539.65</v>
      </c>
      <c r="D115" s="40">
        <v>530.93333333333328</v>
      </c>
      <c r="E115" s="40">
        <v>519.96666666666658</v>
      </c>
      <c r="F115" s="40">
        <v>500.2833333333333</v>
      </c>
      <c r="G115" s="40">
        <v>489.31666666666661</v>
      </c>
      <c r="H115" s="40">
        <v>550.61666666666656</v>
      </c>
      <c r="I115" s="40">
        <v>561.58333333333326</v>
      </c>
      <c r="J115" s="40">
        <v>581.26666666666654</v>
      </c>
      <c r="K115" s="31">
        <v>541.9</v>
      </c>
      <c r="L115" s="31">
        <v>511.25</v>
      </c>
      <c r="M115" s="31">
        <v>79.08981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945.4</v>
      </c>
      <c r="D116" s="40">
        <v>943.4666666666667</v>
      </c>
      <c r="E116" s="40">
        <v>933.93333333333339</v>
      </c>
      <c r="F116" s="40">
        <v>922.4666666666667</v>
      </c>
      <c r="G116" s="40">
        <v>912.93333333333339</v>
      </c>
      <c r="H116" s="40">
        <v>954.93333333333339</v>
      </c>
      <c r="I116" s="40">
        <v>964.4666666666667</v>
      </c>
      <c r="J116" s="40">
        <v>975.93333333333339</v>
      </c>
      <c r="K116" s="31">
        <v>953</v>
      </c>
      <c r="L116" s="31">
        <v>932</v>
      </c>
      <c r="M116" s="31">
        <v>40.225479999999997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153.1</v>
      </c>
      <c r="D117" s="40">
        <v>153.06666666666666</v>
      </c>
      <c r="E117" s="40">
        <v>150.78333333333333</v>
      </c>
      <c r="F117" s="40">
        <v>148.46666666666667</v>
      </c>
      <c r="G117" s="40">
        <v>146.18333333333334</v>
      </c>
      <c r="H117" s="40">
        <v>155.38333333333333</v>
      </c>
      <c r="I117" s="40">
        <v>157.66666666666663</v>
      </c>
      <c r="J117" s="40">
        <v>159.98333333333332</v>
      </c>
      <c r="K117" s="31">
        <v>155.35</v>
      </c>
      <c r="L117" s="31">
        <v>150.75</v>
      </c>
      <c r="M117" s="31">
        <v>13.496549999999999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145.44999999999999</v>
      </c>
      <c r="D118" s="40">
        <v>144.51666666666668</v>
      </c>
      <c r="E118" s="40">
        <v>143.13333333333335</v>
      </c>
      <c r="F118" s="40">
        <v>140.81666666666666</v>
      </c>
      <c r="G118" s="40">
        <v>139.43333333333334</v>
      </c>
      <c r="H118" s="40">
        <v>146.83333333333337</v>
      </c>
      <c r="I118" s="40">
        <v>148.2166666666667</v>
      </c>
      <c r="J118" s="40">
        <v>150.53333333333339</v>
      </c>
      <c r="K118" s="31">
        <v>145.9</v>
      </c>
      <c r="L118" s="31">
        <v>142.19999999999999</v>
      </c>
      <c r="M118" s="31">
        <v>62.371580000000002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369.8</v>
      </c>
      <c r="D119" s="40">
        <v>372.3</v>
      </c>
      <c r="E119" s="40">
        <v>366.6</v>
      </c>
      <c r="F119" s="40">
        <v>363.40000000000003</v>
      </c>
      <c r="G119" s="40">
        <v>357.70000000000005</v>
      </c>
      <c r="H119" s="40">
        <v>375.5</v>
      </c>
      <c r="I119" s="40">
        <v>381.19999999999993</v>
      </c>
      <c r="J119" s="40">
        <v>384.4</v>
      </c>
      <c r="K119" s="31">
        <v>378</v>
      </c>
      <c r="L119" s="31">
        <v>369.1</v>
      </c>
      <c r="M119" s="31">
        <v>3.2114199999999999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4768.5</v>
      </c>
      <c r="D120" s="40">
        <v>4784.166666666667</v>
      </c>
      <c r="E120" s="40">
        <v>4724.3333333333339</v>
      </c>
      <c r="F120" s="40">
        <v>4680.166666666667</v>
      </c>
      <c r="G120" s="40">
        <v>4620.3333333333339</v>
      </c>
      <c r="H120" s="40">
        <v>4828.3333333333339</v>
      </c>
      <c r="I120" s="40">
        <v>4888.1666666666679</v>
      </c>
      <c r="J120" s="40">
        <v>4932.3333333333339</v>
      </c>
      <c r="K120" s="31">
        <v>4844</v>
      </c>
      <c r="L120" s="31">
        <v>4740</v>
      </c>
      <c r="M120" s="31">
        <v>8.0190599999999996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1654.25</v>
      </c>
      <c r="D121" s="40">
        <v>1658.4833333333333</v>
      </c>
      <c r="E121" s="40">
        <v>1641.8666666666668</v>
      </c>
      <c r="F121" s="40">
        <v>1629.4833333333333</v>
      </c>
      <c r="G121" s="40">
        <v>1612.8666666666668</v>
      </c>
      <c r="H121" s="40">
        <v>1670.8666666666668</v>
      </c>
      <c r="I121" s="40">
        <v>1687.4833333333331</v>
      </c>
      <c r="J121" s="40">
        <v>1699.8666666666668</v>
      </c>
      <c r="K121" s="31">
        <v>1675.1</v>
      </c>
      <c r="L121" s="31">
        <v>1646.1</v>
      </c>
      <c r="M121" s="31">
        <v>6.0127199999999998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3402.75</v>
      </c>
      <c r="D122" s="40">
        <v>3424.2333333333336</v>
      </c>
      <c r="E122" s="40">
        <v>3369.0166666666673</v>
      </c>
      <c r="F122" s="40">
        <v>3335.2833333333338</v>
      </c>
      <c r="G122" s="40">
        <v>3280.0666666666675</v>
      </c>
      <c r="H122" s="40">
        <v>3457.9666666666672</v>
      </c>
      <c r="I122" s="40">
        <v>3513.1833333333334</v>
      </c>
      <c r="J122" s="40">
        <v>3546.916666666667</v>
      </c>
      <c r="K122" s="31">
        <v>3479.45</v>
      </c>
      <c r="L122" s="31">
        <v>3390.5</v>
      </c>
      <c r="M122" s="31">
        <v>1.2578800000000001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698.95</v>
      </c>
      <c r="D123" s="40">
        <v>701.2166666666667</v>
      </c>
      <c r="E123" s="40">
        <v>690.73333333333335</v>
      </c>
      <c r="F123" s="40">
        <v>682.51666666666665</v>
      </c>
      <c r="G123" s="40">
        <v>672.0333333333333</v>
      </c>
      <c r="H123" s="40">
        <v>709.43333333333339</v>
      </c>
      <c r="I123" s="40">
        <v>719.91666666666674</v>
      </c>
      <c r="J123" s="40">
        <v>728.13333333333344</v>
      </c>
      <c r="K123" s="31">
        <v>711.7</v>
      </c>
      <c r="L123" s="31">
        <v>693</v>
      </c>
      <c r="M123" s="31">
        <v>18.640820000000001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841.85</v>
      </c>
      <c r="D124" s="40">
        <v>846.2833333333333</v>
      </c>
      <c r="E124" s="40">
        <v>815.91666666666663</v>
      </c>
      <c r="F124" s="40">
        <v>789.98333333333335</v>
      </c>
      <c r="G124" s="40">
        <v>759.61666666666667</v>
      </c>
      <c r="H124" s="40">
        <v>872.21666666666658</v>
      </c>
      <c r="I124" s="40">
        <v>902.58333333333337</v>
      </c>
      <c r="J124" s="40">
        <v>928.51666666666654</v>
      </c>
      <c r="K124" s="31">
        <v>876.65</v>
      </c>
      <c r="L124" s="31">
        <v>820.35</v>
      </c>
      <c r="M124" s="31">
        <v>7.0986099999999999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656.8</v>
      </c>
      <c r="D125" s="40">
        <v>655.93333333333328</v>
      </c>
      <c r="E125" s="40">
        <v>645.86666666666656</v>
      </c>
      <c r="F125" s="40">
        <v>634.93333333333328</v>
      </c>
      <c r="G125" s="40">
        <v>624.86666666666656</v>
      </c>
      <c r="H125" s="40">
        <v>666.86666666666656</v>
      </c>
      <c r="I125" s="40">
        <v>676.93333333333339</v>
      </c>
      <c r="J125" s="40">
        <v>687.86666666666656</v>
      </c>
      <c r="K125" s="31">
        <v>666</v>
      </c>
      <c r="L125" s="31">
        <v>645</v>
      </c>
      <c r="M125" s="31">
        <v>0.22672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460.15</v>
      </c>
      <c r="D126" s="40">
        <v>463.91666666666669</v>
      </c>
      <c r="E126" s="40">
        <v>450.93333333333339</v>
      </c>
      <c r="F126" s="40">
        <v>441.7166666666667</v>
      </c>
      <c r="G126" s="40">
        <v>428.73333333333341</v>
      </c>
      <c r="H126" s="40">
        <v>473.13333333333338</v>
      </c>
      <c r="I126" s="40">
        <v>486.11666666666662</v>
      </c>
      <c r="J126" s="40">
        <v>495.33333333333337</v>
      </c>
      <c r="K126" s="31">
        <v>476.9</v>
      </c>
      <c r="L126" s="31">
        <v>454.7</v>
      </c>
      <c r="M126" s="31">
        <v>11.457330000000001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905.35</v>
      </c>
      <c r="D127" s="40">
        <v>903.18333333333339</v>
      </c>
      <c r="E127" s="40">
        <v>885.01666666666677</v>
      </c>
      <c r="F127" s="40">
        <v>864.68333333333339</v>
      </c>
      <c r="G127" s="40">
        <v>846.51666666666677</v>
      </c>
      <c r="H127" s="40">
        <v>923.51666666666677</v>
      </c>
      <c r="I127" s="40">
        <v>941.68333333333328</v>
      </c>
      <c r="J127" s="40">
        <v>962.01666666666677</v>
      </c>
      <c r="K127" s="31">
        <v>921.35</v>
      </c>
      <c r="L127" s="31">
        <v>882.85</v>
      </c>
      <c r="M127" s="31">
        <v>14.056850000000001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959.35</v>
      </c>
      <c r="D128" s="40">
        <v>964.7833333333333</v>
      </c>
      <c r="E128" s="40">
        <v>945.56666666666661</v>
      </c>
      <c r="F128" s="40">
        <v>931.7833333333333</v>
      </c>
      <c r="G128" s="40">
        <v>912.56666666666661</v>
      </c>
      <c r="H128" s="40">
        <v>978.56666666666661</v>
      </c>
      <c r="I128" s="40">
        <v>997.7833333333333</v>
      </c>
      <c r="J128" s="40">
        <v>1011.5666666666666</v>
      </c>
      <c r="K128" s="31">
        <v>984</v>
      </c>
      <c r="L128" s="31">
        <v>951</v>
      </c>
      <c r="M128" s="31">
        <v>2.0309900000000001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94.95</v>
      </c>
      <c r="D129" s="40">
        <v>96.38333333333334</v>
      </c>
      <c r="E129" s="40">
        <v>92.866666666666674</v>
      </c>
      <c r="F129" s="40">
        <v>90.783333333333331</v>
      </c>
      <c r="G129" s="40">
        <v>87.266666666666666</v>
      </c>
      <c r="H129" s="40">
        <v>98.466666666666683</v>
      </c>
      <c r="I129" s="40">
        <v>101.98333333333336</v>
      </c>
      <c r="J129" s="40">
        <v>104.06666666666669</v>
      </c>
      <c r="K129" s="31">
        <v>99.9</v>
      </c>
      <c r="L129" s="31">
        <v>94.3</v>
      </c>
      <c r="M129" s="31">
        <v>35.182639999999999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935.3</v>
      </c>
      <c r="D130" s="40">
        <v>929.65</v>
      </c>
      <c r="E130" s="40">
        <v>917.44999999999993</v>
      </c>
      <c r="F130" s="40">
        <v>899.59999999999991</v>
      </c>
      <c r="G130" s="40">
        <v>887.39999999999986</v>
      </c>
      <c r="H130" s="40">
        <v>947.5</v>
      </c>
      <c r="I130" s="40">
        <v>959.7</v>
      </c>
      <c r="J130" s="40">
        <v>977.55000000000007</v>
      </c>
      <c r="K130" s="31">
        <v>941.85</v>
      </c>
      <c r="L130" s="31">
        <v>911.8</v>
      </c>
      <c r="M130" s="31">
        <v>1.3163100000000001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351.05</v>
      </c>
      <c r="D131" s="40">
        <v>350.20000000000005</v>
      </c>
      <c r="E131" s="40">
        <v>346.55000000000007</v>
      </c>
      <c r="F131" s="40">
        <v>342.05</v>
      </c>
      <c r="G131" s="40">
        <v>338.40000000000003</v>
      </c>
      <c r="H131" s="40">
        <v>354.7000000000001</v>
      </c>
      <c r="I131" s="40">
        <v>358.35000000000008</v>
      </c>
      <c r="J131" s="40">
        <v>362.85000000000014</v>
      </c>
      <c r="K131" s="31">
        <v>353.85</v>
      </c>
      <c r="L131" s="31">
        <v>345.7</v>
      </c>
      <c r="M131" s="31">
        <v>98.993809999999996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589.54999999999995</v>
      </c>
      <c r="D132" s="40">
        <v>590.61666666666667</v>
      </c>
      <c r="E132" s="40">
        <v>584.7833333333333</v>
      </c>
      <c r="F132" s="40">
        <v>580.01666666666665</v>
      </c>
      <c r="G132" s="40">
        <v>574.18333333333328</v>
      </c>
      <c r="H132" s="40">
        <v>595.38333333333333</v>
      </c>
      <c r="I132" s="40">
        <v>601.21666666666658</v>
      </c>
      <c r="J132" s="40">
        <v>605.98333333333335</v>
      </c>
      <c r="K132" s="31">
        <v>596.45000000000005</v>
      </c>
      <c r="L132" s="31">
        <v>585.85</v>
      </c>
      <c r="M132" s="31">
        <v>31.608149999999998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1939.4</v>
      </c>
      <c r="D133" s="40">
        <v>1967.4666666666665</v>
      </c>
      <c r="E133" s="40">
        <v>1894.0333333333328</v>
      </c>
      <c r="F133" s="40">
        <v>1848.6666666666663</v>
      </c>
      <c r="G133" s="40">
        <v>1775.2333333333327</v>
      </c>
      <c r="H133" s="40">
        <v>2012.833333333333</v>
      </c>
      <c r="I133" s="40">
        <v>2086.2666666666669</v>
      </c>
      <c r="J133" s="40">
        <v>2131.6333333333332</v>
      </c>
      <c r="K133" s="31">
        <v>2040.9</v>
      </c>
      <c r="L133" s="31">
        <v>1922.1</v>
      </c>
      <c r="M133" s="31">
        <v>4.0368899999999996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2108.0500000000002</v>
      </c>
      <c r="D134" s="40">
        <v>2096.5499999999997</v>
      </c>
      <c r="E134" s="40">
        <v>2059.4999999999995</v>
      </c>
      <c r="F134" s="40">
        <v>2010.9499999999998</v>
      </c>
      <c r="G134" s="40">
        <v>1973.8999999999996</v>
      </c>
      <c r="H134" s="40">
        <v>2145.0999999999995</v>
      </c>
      <c r="I134" s="40">
        <v>2182.1499999999996</v>
      </c>
      <c r="J134" s="40">
        <v>2230.6999999999994</v>
      </c>
      <c r="K134" s="31">
        <v>2133.6</v>
      </c>
      <c r="L134" s="31">
        <v>2048</v>
      </c>
      <c r="M134" s="31">
        <v>18.94584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177.45</v>
      </c>
      <c r="D135" s="40">
        <v>177.35</v>
      </c>
      <c r="E135" s="40">
        <v>174.5</v>
      </c>
      <c r="F135" s="40">
        <v>171.55</v>
      </c>
      <c r="G135" s="40">
        <v>168.70000000000002</v>
      </c>
      <c r="H135" s="40">
        <v>180.29999999999998</v>
      </c>
      <c r="I135" s="40">
        <v>183.14999999999995</v>
      </c>
      <c r="J135" s="40">
        <v>186.09999999999997</v>
      </c>
      <c r="K135" s="31">
        <v>180.2</v>
      </c>
      <c r="L135" s="31">
        <v>174.4</v>
      </c>
      <c r="M135" s="31">
        <v>12.66987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207.45</v>
      </c>
      <c r="D136" s="40">
        <v>209.86666666666665</v>
      </c>
      <c r="E136" s="40">
        <v>205.0333333333333</v>
      </c>
      <c r="F136" s="40">
        <v>202.61666666666665</v>
      </c>
      <c r="G136" s="40">
        <v>197.7833333333333</v>
      </c>
      <c r="H136" s="40">
        <v>212.2833333333333</v>
      </c>
      <c r="I136" s="40">
        <v>217.11666666666662</v>
      </c>
      <c r="J136" s="40">
        <v>219.5333333333333</v>
      </c>
      <c r="K136" s="31">
        <v>214.7</v>
      </c>
      <c r="L136" s="31">
        <v>207.45</v>
      </c>
      <c r="M136" s="31">
        <v>13.163919999999999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933.15</v>
      </c>
      <c r="D137" s="40">
        <v>931.81666666666661</v>
      </c>
      <c r="E137" s="40">
        <v>912.63333333333321</v>
      </c>
      <c r="F137" s="40">
        <v>892.11666666666656</v>
      </c>
      <c r="G137" s="40">
        <v>872.93333333333317</v>
      </c>
      <c r="H137" s="40">
        <v>952.33333333333326</v>
      </c>
      <c r="I137" s="40">
        <v>971.51666666666665</v>
      </c>
      <c r="J137" s="40">
        <v>992.0333333333333</v>
      </c>
      <c r="K137" s="31">
        <v>951</v>
      </c>
      <c r="L137" s="31">
        <v>911.3</v>
      </c>
      <c r="M137" s="31">
        <v>0.91691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567.95000000000005</v>
      </c>
      <c r="D138" s="40">
        <v>565.31666666666672</v>
      </c>
      <c r="E138" s="40">
        <v>549.63333333333344</v>
      </c>
      <c r="F138" s="40">
        <v>531.31666666666672</v>
      </c>
      <c r="G138" s="40">
        <v>515.63333333333344</v>
      </c>
      <c r="H138" s="40">
        <v>583.63333333333344</v>
      </c>
      <c r="I138" s="40">
        <v>599.31666666666661</v>
      </c>
      <c r="J138" s="40">
        <v>617.63333333333344</v>
      </c>
      <c r="K138" s="31">
        <v>581</v>
      </c>
      <c r="L138" s="31">
        <v>547</v>
      </c>
      <c r="M138" s="31">
        <v>5.2413400000000001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13.1</v>
      </c>
      <c r="D139" s="40">
        <v>13.1</v>
      </c>
      <c r="E139" s="40">
        <v>12.5</v>
      </c>
      <c r="F139" s="40">
        <v>11.9</v>
      </c>
      <c r="G139" s="40">
        <v>11.3</v>
      </c>
      <c r="H139" s="40">
        <v>13.7</v>
      </c>
      <c r="I139" s="40">
        <v>14.299999999999997</v>
      </c>
      <c r="J139" s="40">
        <v>14.899999999999999</v>
      </c>
      <c r="K139" s="31">
        <v>13.7</v>
      </c>
      <c r="L139" s="31">
        <v>12.5</v>
      </c>
      <c r="M139" s="31">
        <v>75.959549999999993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201.2</v>
      </c>
      <c r="D140" s="40">
        <v>202.68333333333331</v>
      </c>
      <c r="E140" s="40">
        <v>195.86666666666662</v>
      </c>
      <c r="F140" s="40">
        <v>190.5333333333333</v>
      </c>
      <c r="G140" s="40">
        <v>183.71666666666661</v>
      </c>
      <c r="H140" s="40">
        <v>208.01666666666662</v>
      </c>
      <c r="I140" s="40">
        <v>214.83333333333329</v>
      </c>
      <c r="J140" s="40">
        <v>220.16666666666663</v>
      </c>
      <c r="K140" s="31">
        <v>209.5</v>
      </c>
      <c r="L140" s="31">
        <v>197.35</v>
      </c>
      <c r="M140" s="31">
        <v>6.9085299999999998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4923.55</v>
      </c>
      <c r="D141" s="40">
        <v>4953.3499999999995</v>
      </c>
      <c r="E141" s="40">
        <v>4886.6999999999989</v>
      </c>
      <c r="F141" s="40">
        <v>4849.8499999999995</v>
      </c>
      <c r="G141" s="40">
        <v>4783.1999999999989</v>
      </c>
      <c r="H141" s="40">
        <v>4990.1999999999989</v>
      </c>
      <c r="I141" s="40">
        <v>5056.8499999999985</v>
      </c>
      <c r="J141" s="40">
        <v>5093.6999999999989</v>
      </c>
      <c r="K141" s="31">
        <v>5020</v>
      </c>
      <c r="L141" s="31">
        <v>4916.5</v>
      </c>
      <c r="M141" s="31">
        <v>4.1308499999999997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4312.1000000000004</v>
      </c>
      <c r="D142" s="40">
        <v>4293.7666666666664</v>
      </c>
      <c r="E142" s="40">
        <v>4238.5333333333328</v>
      </c>
      <c r="F142" s="40">
        <v>4164.9666666666662</v>
      </c>
      <c r="G142" s="40">
        <v>4109.7333333333327</v>
      </c>
      <c r="H142" s="40">
        <v>4367.333333333333</v>
      </c>
      <c r="I142" s="40">
        <v>4422.5666666666666</v>
      </c>
      <c r="J142" s="40">
        <v>4496.1333333333332</v>
      </c>
      <c r="K142" s="31">
        <v>4349</v>
      </c>
      <c r="L142" s="31">
        <v>4220.2</v>
      </c>
      <c r="M142" s="31">
        <v>1.6274299999999999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3956.55</v>
      </c>
      <c r="D143" s="40">
        <v>3934.1833333333329</v>
      </c>
      <c r="E143" s="40">
        <v>3873.3666666666659</v>
      </c>
      <c r="F143" s="40">
        <v>3790.1833333333329</v>
      </c>
      <c r="G143" s="40">
        <v>3729.3666666666659</v>
      </c>
      <c r="H143" s="40">
        <v>4017.3666666666659</v>
      </c>
      <c r="I143" s="40">
        <v>4078.1833333333325</v>
      </c>
      <c r="J143" s="40">
        <v>4161.3666666666659</v>
      </c>
      <c r="K143" s="31">
        <v>3995</v>
      </c>
      <c r="L143" s="31">
        <v>3851</v>
      </c>
      <c r="M143" s="31">
        <v>9.5164600000000004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4782.3</v>
      </c>
      <c r="D144" s="40">
        <v>4777.7666666666664</v>
      </c>
      <c r="E144" s="40">
        <v>4746.5333333333328</v>
      </c>
      <c r="F144" s="40">
        <v>4710.7666666666664</v>
      </c>
      <c r="G144" s="40">
        <v>4679.5333333333328</v>
      </c>
      <c r="H144" s="40">
        <v>4813.5333333333328</v>
      </c>
      <c r="I144" s="40">
        <v>4844.7666666666664</v>
      </c>
      <c r="J144" s="40">
        <v>4880.5333333333328</v>
      </c>
      <c r="K144" s="31">
        <v>4809</v>
      </c>
      <c r="L144" s="31">
        <v>4742</v>
      </c>
      <c r="M144" s="31">
        <v>5.9394999999999998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417.25</v>
      </c>
      <c r="D145" s="40">
        <v>417.61666666666662</v>
      </c>
      <c r="E145" s="40">
        <v>409.78333333333325</v>
      </c>
      <c r="F145" s="40">
        <v>402.31666666666661</v>
      </c>
      <c r="G145" s="40">
        <v>394.48333333333323</v>
      </c>
      <c r="H145" s="40">
        <v>425.08333333333326</v>
      </c>
      <c r="I145" s="40">
        <v>432.91666666666663</v>
      </c>
      <c r="J145" s="40">
        <v>440.38333333333327</v>
      </c>
      <c r="K145" s="31">
        <v>425.45</v>
      </c>
      <c r="L145" s="31">
        <v>410.15</v>
      </c>
      <c r="M145" s="31">
        <v>2.62703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108.4</v>
      </c>
      <c r="D146" s="40">
        <v>107.76666666666667</v>
      </c>
      <c r="E146" s="40">
        <v>106.13333333333333</v>
      </c>
      <c r="F146" s="40">
        <v>103.86666666666666</v>
      </c>
      <c r="G146" s="40">
        <v>102.23333333333332</v>
      </c>
      <c r="H146" s="40">
        <v>110.03333333333333</v>
      </c>
      <c r="I146" s="40">
        <v>111.66666666666669</v>
      </c>
      <c r="J146" s="40">
        <v>113.93333333333334</v>
      </c>
      <c r="K146" s="31">
        <v>109.4</v>
      </c>
      <c r="L146" s="31">
        <v>105.5</v>
      </c>
      <c r="M146" s="31">
        <v>2.87927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238.65</v>
      </c>
      <c r="D147" s="40">
        <v>239.85000000000002</v>
      </c>
      <c r="E147" s="40">
        <v>234.15000000000003</v>
      </c>
      <c r="F147" s="40">
        <v>229.65</v>
      </c>
      <c r="G147" s="40">
        <v>223.95000000000002</v>
      </c>
      <c r="H147" s="40">
        <v>244.35000000000005</v>
      </c>
      <c r="I147" s="40">
        <v>250.05000000000004</v>
      </c>
      <c r="J147" s="40">
        <v>254.55000000000007</v>
      </c>
      <c r="K147" s="31">
        <v>245.55</v>
      </c>
      <c r="L147" s="31">
        <v>235.35</v>
      </c>
      <c r="M147" s="31">
        <v>1.7588200000000001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93.8</v>
      </c>
      <c r="D148" s="40">
        <v>95.600000000000009</v>
      </c>
      <c r="E148" s="40">
        <v>92.000000000000014</v>
      </c>
      <c r="F148" s="40">
        <v>90.2</v>
      </c>
      <c r="G148" s="40">
        <v>86.600000000000009</v>
      </c>
      <c r="H148" s="40">
        <v>97.40000000000002</v>
      </c>
      <c r="I148" s="40">
        <v>101.00000000000001</v>
      </c>
      <c r="J148" s="40">
        <v>102.80000000000003</v>
      </c>
      <c r="K148" s="31">
        <v>99.2</v>
      </c>
      <c r="L148" s="31">
        <v>93.8</v>
      </c>
      <c r="M148" s="31">
        <v>54.479759999999999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2732.15</v>
      </c>
      <c r="D149" s="40">
        <v>2710.3833333333332</v>
      </c>
      <c r="E149" s="40">
        <v>2663.7666666666664</v>
      </c>
      <c r="F149" s="40">
        <v>2595.3833333333332</v>
      </c>
      <c r="G149" s="40">
        <v>2548.7666666666664</v>
      </c>
      <c r="H149" s="40">
        <v>2778.7666666666664</v>
      </c>
      <c r="I149" s="40">
        <v>2825.3833333333332</v>
      </c>
      <c r="J149" s="40">
        <v>2893.7666666666664</v>
      </c>
      <c r="K149" s="31">
        <v>2757</v>
      </c>
      <c r="L149" s="31">
        <v>2642</v>
      </c>
      <c r="M149" s="31">
        <v>21.73169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209.5</v>
      </c>
      <c r="D150" s="40">
        <v>209.48333333333335</v>
      </c>
      <c r="E150" s="40">
        <v>202.3666666666667</v>
      </c>
      <c r="F150" s="40">
        <v>195.23333333333335</v>
      </c>
      <c r="G150" s="40">
        <v>188.1166666666667</v>
      </c>
      <c r="H150" s="40">
        <v>216.6166666666667</v>
      </c>
      <c r="I150" s="40">
        <v>223.73333333333338</v>
      </c>
      <c r="J150" s="40">
        <v>230.8666666666667</v>
      </c>
      <c r="K150" s="31">
        <v>216.6</v>
      </c>
      <c r="L150" s="31">
        <v>202.35</v>
      </c>
      <c r="M150" s="31">
        <v>15.35097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575.1</v>
      </c>
      <c r="D151" s="40">
        <v>571.69999999999993</v>
      </c>
      <c r="E151" s="40">
        <v>563.39999999999986</v>
      </c>
      <c r="F151" s="40">
        <v>551.69999999999993</v>
      </c>
      <c r="G151" s="40">
        <v>543.39999999999986</v>
      </c>
      <c r="H151" s="40">
        <v>583.39999999999986</v>
      </c>
      <c r="I151" s="40">
        <v>591.69999999999982</v>
      </c>
      <c r="J151" s="40">
        <v>603.39999999999986</v>
      </c>
      <c r="K151" s="31">
        <v>580</v>
      </c>
      <c r="L151" s="31">
        <v>560</v>
      </c>
      <c r="M151" s="31">
        <v>4.3298699999999997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1751.35</v>
      </c>
      <c r="D152" s="40">
        <v>1745.7666666666667</v>
      </c>
      <c r="E152" s="40">
        <v>1725.6333333333332</v>
      </c>
      <c r="F152" s="40">
        <v>1699.9166666666665</v>
      </c>
      <c r="G152" s="40">
        <v>1679.7833333333331</v>
      </c>
      <c r="H152" s="40">
        <v>1771.4833333333333</v>
      </c>
      <c r="I152" s="40">
        <v>1791.616666666667</v>
      </c>
      <c r="J152" s="40">
        <v>1817.3333333333335</v>
      </c>
      <c r="K152" s="31">
        <v>1765.9</v>
      </c>
      <c r="L152" s="31">
        <v>1720.05</v>
      </c>
      <c r="M152" s="31">
        <v>0.28161999999999998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73.900000000000006</v>
      </c>
      <c r="D153" s="40">
        <v>74.150000000000006</v>
      </c>
      <c r="E153" s="40">
        <v>73.100000000000009</v>
      </c>
      <c r="F153" s="40">
        <v>72.3</v>
      </c>
      <c r="G153" s="40">
        <v>71.25</v>
      </c>
      <c r="H153" s="40">
        <v>74.950000000000017</v>
      </c>
      <c r="I153" s="40">
        <v>76.000000000000028</v>
      </c>
      <c r="J153" s="40">
        <v>76.800000000000026</v>
      </c>
      <c r="K153" s="31">
        <v>75.2</v>
      </c>
      <c r="L153" s="31">
        <v>73.349999999999994</v>
      </c>
      <c r="M153" s="31">
        <v>14.027100000000001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</v>
      </c>
      <c r="D154" s="40">
        <v>124.01666666666667</v>
      </c>
      <c r="E154" s="40">
        <v>122.53333333333333</v>
      </c>
      <c r="F154" s="40">
        <v>120.06666666666666</v>
      </c>
      <c r="G154" s="40">
        <v>118.58333333333333</v>
      </c>
      <c r="H154" s="40">
        <v>126.48333333333333</v>
      </c>
      <c r="I154" s="40">
        <v>127.96666666666665</v>
      </c>
      <c r="J154" s="40">
        <v>130.43333333333334</v>
      </c>
      <c r="K154" s="31">
        <v>125.5</v>
      </c>
      <c r="L154" s="31">
        <v>121.55</v>
      </c>
      <c r="M154" s="31">
        <v>10.64148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747.9</v>
      </c>
      <c r="D155" s="40">
        <v>750.63333333333333</v>
      </c>
      <c r="E155" s="40">
        <v>741.26666666666665</v>
      </c>
      <c r="F155" s="40">
        <v>734.63333333333333</v>
      </c>
      <c r="G155" s="40">
        <v>725.26666666666665</v>
      </c>
      <c r="H155" s="40">
        <v>757.26666666666665</v>
      </c>
      <c r="I155" s="40">
        <v>766.63333333333321</v>
      </c>
      <c r="J155" s="40">
        <v>773.26666666666665</v>
      </c>
      <c r="K155" s="31">
        <v>760</v>
      </c>
      <c r="L155" s="31">
        <v>744</v>
      </c>
      <c r="M155" s="31">
        <v>0.64844000000000002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1224.55</v>
      </c>
      <c r="D156" s="40">
        <v>1230.9666666666667</v>
      </c>
      <c r="E156" s="40">
        <v>1206.9333333333334</v>
      </c>
      <c r="F156" s="40">
        <v>1189.3166666666666</v>
      </c>
      <c r="G156" s="40">
        <v>1165.2833333333333</v>
      </c>
      <c r="H156" s="40">
        <v>1248.5833333333335</v>
      </c>
      <c r="I156" s="40">
        <v>1272.6166666666668</v>
      </c>
      <c r="J156" s="40">
        <v>1290.2333333333336</v>
      </c>
      <c r="K156" s="31">
        <v>1255</v>
      </c>
      <c r="L156" s="31">
        <v>1213.3499999999999</v>
      </c>
      <c r="M156" s="31">
        <v>35.843110000000003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171.75</v>
      </c>
      <c r="D157" s="40">
        <v>171.9</v>
      </c>
      <c r="E157" s="40">
        <v>170.35000000000002</v>
      </c>
      <c r="F157" s="40">
        <v>168.95000000000002</v>
      </c>
      <c r="G157" s="40">
        <v>167.40000000000003</v>
      </c>
      <c r="H157" s="40">
        <v>173.3</v>
      </c>
      <c r="I157" s="40">
        <v>174.85000000000002</v>
      </c>
      <c r="J157" s="40">
        <v>176.25</v>
      </c>
      <c r="K157" s="31">
        <v>173.45</v>
      </c>
      <c r="L157" s="31">
        <v>170.5</v>
      </c>
      <c r="M157" s="31">
        <v>35.602620000000002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357.8</v>
      </c>
      <c r="D158" s="40">
        <v>360.65000000000003</v>
      </c>
      <c r="E158" s="40">
        <v>352.60000000000008</v>
      </c>
      <c r="F158" s="40">
        <v>347.40000000000003</v>
      </c>
      <c r="G158" s="40">
        <v>339.35000000000008</v>
      </c>
      <c r="H158" s="40">
        <v>365.85000000000008</v>
      </c>
      <c r="I158" s="40">
        <v>373.90000000000003</v>
      </c>
      <c r="J158" s="40">
        <v>379.10000000000008</v>
      </c>
      <c r="K158" s="31">
        <v>368.7</v>
      </c>
      <c r="L158" s="31">
        <v>355.45</v>
      </c>
      <c r="M158" s="31">
        <v>2.6639499999999998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85.95</v>
      </c>
      <c r="D159" s="40">
        <v>86.483333333333334</v>
      </c>
      <c r="E159" s="40">
        <v>84.916666666666671</v>
      </c>
      <c r="F159" s="40">
        <v>83.88333333333334</v>
      </c>
      <c r="G159" s="40">
        <v>82.316666666666677</v>
      </c>
      <c r="H159" s="40">
        <v>87.516666666666666</v>
      </c>
      <c r="I159" s="40">
        <v>89.083333333333329</v>
      </c>
      <c r="J159" s="40">
        <v>90.11666666666666</v>
      </c>
      <c r="K159" s="31">
        <v>88.05</v>
      </c>
      <c r="L159" s="31">
        <v>85.45</v>
      </c>
      <c r="M159" s="31">
        <v>176.95359999999999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2986.45</v>
      </c>
      <c r="D160" s="40">
        <v>2990.4666666666667</v>
      </c>
      <c r="E160" s="40">
        <v>2938.9833333333336</v>
      </c>
      <c r="F160" s="40">
        <v>2891.5166666666669</v>
      </c>
      <c r="G160" s="40">
        <v>2840.0333333333338</v>
      </c>
      <c r="H160" s="40">
        <v>3037.9333333333334</v>
      </c>
      <c r="I160" s="40">
        <v>3089.4166666666661</v>
      </c>
      <c r="J160" s="40">
        <v>3136.8833333333332</v>
      </c>
      <c r="K160" s="31">
        <v>3041.95</v>
      </c>
      <c r="L160" s="31">
        <v>2943</v>
      </c>
      <c r="M160" s="31">
        <v>0.10748000000000001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511.5</v>
      </c>
      <c r="D161" s="40">
        <v>512.7833333333333</v>
      </c>
      <c r="E161" s="40">
        <v>505.76666666666665</v>
      </c>
      <c r="F161" s="40">
        <v>500.03333333333336</v>
      </c>
      <c r="G161" s="40">
        <v>493.01666666666671</v>
      </c>
      <c r="H161" s="40">
        <v>518.51666666666665</v>
      </c>
      <c r="I161" s="40">
        <v>525.5333333333333</v>
      </c>
      <c r="J161" s="40">
        <v>531.26666666666654</v>
      </c>
      <c r="K161" s="31">
        <v>519.79999999999995</v>
      </c>
      <c r="L161" s="31">
        <v>507.05</v>
      </c>
      <c r="M161" s="31">
        <v>1.6289899999999999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173.85</v>
      </c>
      <c r="D162" s="40">
        <v>171.51666666666665</v>
      </c>
      <c r="E162" s="40">
        <v>168.23333333333329</v>
      </c>
      <c r="F162" s="40">
        <v>162.61666666666665</v>
      </c>
      <c r="G162" s="40">
        <v>159.33333333333329</v>
      </c>
      <c r="H162" s="40">
        <v>177.1333333333333</v>
      </c>
      <c r="I162" s="40">
        <v>180.41666666666666</v>
      </c>
      <c r="J162" s="40">
        <v>186.0333333333333</v>
      </c>
      <c r="K162" s="31">
        <v>174.8</v>
      </c>
      <c r="L162" s="31">
        <v>165.9</v>
      </c>
      <c r="M162" s="31">
        <v>9.9083299999999994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</v>
      </c>
      <c r="D163" s="40">
        <v>200.56666666666669</v>
      </c>
      <c r="E163" s="40">
        <v>197.53333333333339</v>
      </c>
      <c r="F163" s="40">
        <v>193.06666666666669</v>
      </c>
      <c r="G163" s="40">
        <v>190.03333333333339</v>
      </c>
      <c r="H163" s="40">
        <v>205.03333333333339</v>
      </c>
      <c r="I163" s="40">
        <v>208.06666666666669</v>
      </c>
      <c r="J163" s="40">
        <v>212.53333333333339</v>
      </c>
      <c r="K163" s="31">
        <v>203.6</v>
      </c>
      <c r="L163" s="31">
        <v>196.1</v>
      </c>
      <c r="M163" s="31">
        <v>56.862630000000003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243.3</v>
      </c>
      <c r="D164" s="40">
        <v>244.03333333333333</v>
      </c>
      <c r="E164" s="40">
        <v>239.36666666666667</v>
      </c>
      <c r="F164" s="40">
        <v>235.43333333333334</v>
      </c>
      <c r="G164" s="40">
        <v>230.76666666666668</v>
      </c>
      <c r="H164" s="40">
        <v>247.96666666666667</v>
      </c>
      <c r="I164" s="40">
        <v>252.63333333333335</v>
      </c>
      <c r="J164" s="40">
        <v>256.56666666666666</v>
      </c>
      <c r="K164" s="31">
        <v>248.7</v>
      </c>
      <c r="L164" s="31">
        <v>240.1</v>
      </c>
      <c r="M164" s="31">
        <v>17.208130000000001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7.9</v>
      </c>
      <c r="D165" s="40">
        <v>8.0166666666666657</v>
      </c>
      <c r="E165" s="40">
        <v>7.5333333333333314</v>
      </c>
      <c r="F165" s="40">
        <v>7.1666666666666661</v>
      </c>
      <c r="G165" s="40">
        <v>6.6833333333333318</v>
      </c>
      <c r="H165" s="40">
        <v>8.3833333333333311</v>
      </c>
      <c r="I165" s="40">
        <v>8.8666666666666654</v>
      </c>
      <c r="J165" s="40">
        <v>9.2333333333333307</v>
      </c>
      <c r="K165" s="31">
        <v>8.5</v>
      </c>
      <c r="L165" s="31">
        <v>7.65</v>
      </c>
      <c r="M165" s="31">
        <v>173.04468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58.35</v>
      </c>
      <c r="D166" s="40">
        <v>58.816666666666663</v>
      </c>
      <c r="E166" s="40">
        <v>56.833333333333329</v>
      </c>
      <c r="F166" s="40">
        <v>55.316666666666663</v>
      </c>
      <c r="G166" s="40">
        <v>53.333333333333329</v>
      </c>
      <c r="H166" s="40">
        <v>60.333333333333329</v>
      </c>
      <c r="I166" s="40">
        <v>62.316666666666663</v>
      </c>
      <c r="J166" s="40">
        <v>63.833333333333329</v>
      </c>
      <c r="K166" s="31">
        <v>60.8</v>
      </c>
      <c r="L166" s="31">
        <v>57.3</v>
      </c>
      <c r="M166" s="31">
        <v>16.06278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142.9</v>
      </c>
      <c r="D167" s="40">
        <v>142.93333333333334</v>
      </c>
      <c r="E167" s="40">
        <v>140.26666666666668</v>
      </c>
      <c r="F167" s="40">
        <v>137.63333333333335</v>
      </c>
      <c r="G167" s="40">
        <v>134.9666666666667</v>
      </c>
      <c r="H167" s="40">
        <v>145.56666666666666</v>
      </c>
      <c r="I167" s="40">
        <v>148.23333333333329</v>
      </c>
      <c r="J167" s="40">
        <v>150.86666666666665</v>
      </c>
      <c r="K167" s="31">
        <v>145.6</v>
      </c>
      <c r="L167" s="31">
        <v>140.30000000000001</v>
      </c>
      <c r="M167" s="31">
        <v>195.09484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317.75</v>
      </c>
      <c r="D168" s="40">
        <v>318.15000000000003</v>
      </c>
      <c r="E168" s="40">
        <v>312.85000000000008</v>
      </c>
      <c r="F168" s="40">
        <v>307.95000000000005</v>
      </c>
      <c r="G168" s="40">
        <v>302.65000000000009</v>
      </c>
      <c r="H168" s="40">
        <v>323.05000000000007</v>
      </c>
      <c r="I168" s="40">
        <v>328.35</v>
      </c>
      <c r="J168" s="40">
        <v>333.25000000000006</v>
      </c>
      <c r="K168" s="31">
        <v>323.45</v>
      </c>
      <c r="L168" s="31">
        <v>313.25</v>
      </c>
      <c r="M168" s="31">
        <v>2.0000599999999999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4687.55</v>
      </c>
      <c r="D169" s="40">
        <v>4694.1166666666668</v>
      </c>
      <c r="E169" s="40">
        <v>4641.4333333333334</v>
      </c>
      <c r="F169" s="40">
        <v>4595.3166666666666</v>
      </c>
      <c r="G169" s="40">
        <v>4542.6333333333332</v>
      </c>
      <c r="H169" s="40">
        <v>4740.2333333333336</v>
      </c>
      <c r="I169" s="40">
        <v>4792.9166666666679</v>
      </c>
      <c r="J169" s="40">
        <v>4839.0333333333338</v>
      </c>
      <c r="K169" s="31">
        <v>4746.8</v>
      </c>
      <c r="L169" s="31">
        <v>4648</v>
      </c>
      <c r="M169" s="31">
        <v>0.49678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28.8</v>
      </c>
      <c r="D170" s="40">
        <v>28.516666666666666</v>
      </c>
      <c r="E170" s="40">
        <v>27.983333333333331</v>
      </c>
      <c r="F170" s="40">
        <v>27.166666666666664</v>
      </c>
      <c r="G170" s="40">
        <v>26.633333333333329</v>
      </c>
      <c r="H170" s="40">
        <v>29.333333333333332</v>
      </c>
      <c r="I170" s="40">
        <v>29.866666666666664</v>
      </c>
      <c r="J170" s="40">
        <v>30.683333333333334</v>
      </c>
      <c r="K170" s="31">
        <v>29.05</v>
      </c>
      <c r="L170" s="31">
        <v>27.7</v>
      </c>
      <c r="M170" s="31">
        <v>145.85753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3170.3</v>
      </c>
      <c r="D171" s="40">
        <v>3160.1</v>
      </c>
      <c r="E171" s="40">
        <v>3130.2</v>
      </c>
      <c r="F171" s="40">
        <v>3090.1</v>
      </c>
      <c r="G171" s="40">
        <v>3060.2</v>
      </c>
      <c r="H171" s="40">
        <v>3200.2</v>
      </c>
      <c r="I171" s="40">
        <v>3230.1000000000004</v>
      </c>
      <c r="J171" s="40">
        <v>3270.2</v>
      </c>
      <c r="K171" s="31">
        <v>3190</v>
      </c>
      <c r="L171" s="31">
        <v>3120</v>
      </c>
      <c r="M171" s="31">
        <v>0.15812000000000001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199.75</v>
      </c>
      <c r="D172" s="40">
        <v>199.28333333333333</v>
      </c>
      <c r="E172" s="40">
        <v>197.96666666666667</v>
      </c>
      <c r="F172" s="40">
        <v>196.18333333333334</v>
      </c>
      <c r="G172" s="40">
        <v>194.86666666666667</v>
      </c>
      <c r="H172" s="40">
        <v>201.06666666666666</v>
      </c>
      <c r="I172" s="40">
        <v>202.38333333333333</v>
      </c>
      <c r="J172" s="40">
        <v>204.16666666666666</v>
      </c>
      <c r="K172" s="31">
        <v>200.6</v>
      </c>
      <c r="L172" s="31">
        <v>197.5</v>
      </c>
      <c r="M172" s="31">
        <v>1.6738500000000001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3464.55</v>
      </c>
      <c r="D173" s="40">
        <v>3460.1</v>
      </c>
      <c r="E173" s="40">
        <v>3421.45</v>
      </c>
      <c r="F173" s="40">
        <v>3378.35</v>
      </c>
      <c r="G173" s="40">
        <v>3339.7</v>
      </c>
      <c r="H173" s="40">
        <v>3503.2</v>
      </c>
      <c r="I173" s="40">
        <v>3541.8500000000004</v>
      </c>
      <c r="J173" s="40">
        <v>3584.95</v>
      </c>
      <c r="K173" s="31">
        <v>3498.75</v>
      </c>
      <c r="L173" s="31">
        <v>3417</v>
      </c>
      <c r="M173" s="31">
        <v>0.11017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171.1</v>
      </c>
      <c r="D174" s="40">
        <v>172.0333333333333</v>
      </c>
      <c r="E174" s="40">
        <v>169.36666666666662</v>
      </c>
      <c r="F174" s="40">
        <v>167.63333333333333</v>
      </c>
      <c r="G174" s="40">
        <v>164.96666666666664</v>
      </c>
      <c r="H174" s="40">
        <v>173.76666666666659</v>
      </c>
      <c r="I174" s="40">
        <v>176.43333333333328</v>
      </c>
      <c r="J174" s="40">
        <v>178.16666666666657</v>
      </c>
      <c r="K174" s="31">
        <v>174.7</v>
      </c>
      <c r="L174" s="31">
        <v>170.3</v>
      </c>
      <c r="M174" s="31">
        <v>4.7942099999999996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5907.05</v>
      </c>
      <c r="D175" s="40">
        <v>5905.7166666666672</v>
      </c>
      <c r="E175" s="40">
        <v>5831.4333333333343</v>
      </c>
      <c r="F175" s="40">
        <v>5755.8166666666675</v>
      </c>
      <c r="G175" s="40">
        <v>5681.5333333333347</v>
      </c>
      <c r="H175" s="40">
        <v>5981.3333333333339</v>
      </c>
      <c r="I175" s="40">
        <v>6055.6166666666668</v>
      </c>
      <c r="J175" s="40">
        <v>6131.2333333333336</v>
      </c>
      <c r="K175" s="31">
        <v>5980</v>
      </c>
      <c r="L175" s="31">
        <v>5830.1</v>
      </c>
      <c r="M175" s="31">
        <v>5.364E-2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4052.6</v>
      </c>
      <c r="D176" s="40">
        <v>4014.8166666666671</v>
      </c>
      <c r="E176" s="40">
        <v>3937.6333333333341</v>
      </c>
      <c r="F176" s="40">
        <v>3822.666666666667</v>
      </c>
      <c r="G176" s="40">
        <v>3745.483333333334</v>
      </c>
      <c r="H176" s="40">
        <v>4129.7833333333347</v>
      </c>
      <c r="I176" s="40">
        <v>4206.9666666666672</v>
      </c>
      <c r="J176" s="40">
        <v>4321.9333333333343</v>
      </c>
      <c r="K176" s="31">
        <v>4092</v>
      </c>
      <c r="L176" s="31">
        <v>3899.85</v>
      </c>
      <c r="M176" s="31">
        <v>4.1147999999999998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1662.75</v>
      </c>
      <c r="D177" s="40">
        <v>1674.0666666666666</v>
      </c>
      <c r="E177" s="40">
        <v>1643.7833333333333</v>
      </c>
      <c r="F177" s="40">
        <v>1624.8166666666666</v>
      </c>
      <c r="G177" s="40">
        <v>1594.5333333333333</v>
      </c>
      <c r="H177" s="40">
        <v>1693.0333333333333</v>
      </c>
      <c r="I177" s="40">
        <v>1723.3166666666666</v>
      </c>
      <c r="J177" s="40">
        <v>1742.2833333333333</v>
      </c>
      <c r="K177" s="31">
        <v>1704.35</v>
      </c>
      <c r="L177" s="31">
        <v>1655.1</v>
      </c>
      <c r="M177" s="31">
        <v>0.47470000000000001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599</v>
      </c>
      <c r="D178" s="40">
        <v>598.03333333333342</v>
      </c>
      <c r="E178" s="40">
        <v>592.16666666666686</v>
      </c>
      <c r="F178" s="40">
        <v>585.33333333333348</v>
      </c>
      <c r="G178" s="40">
        <v>579.46666666666692</v>
      </c>
      <c r="H178" s="40">
        <v>604.86666666666679</v>
      </c>
      <c r="I178" s="40">
        <v>610.73333333333335</v>
      </c>
      <c r="J178" s="40">
        <v>617.56666666666672</v>
      </c>
      <c r="K178" s="31">
        <v>603.9</v>
      </c>
      <c r="L178" s="31">
        <v>591.20000000000005</v>
      </c>
      <c r="M178" s="31">
        <v>11.538270000000001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1053.8</v>
      </c>
      <c r="D179" s="40">
        <v>1053.1499999999999</v>
      </c>
      <c r="E179" s="40">
        <v>1041.5999999999997</v>
      </c>
      <c r="F179" s="40">
        <v>1029.3999999999999</v>
      </c>
      <c r="G179" s="40">
        <v>1017.8499999999997</v>
      </c>
      <c r="H179" s="40">
        <v>1065.3499999999997</v>
      </c>
      <c r="I179" s="40">
        <v>1076.8999999999999</v>
      </c>
      <c r="J179" s="40">
        <v>1089.0999999999997</v>
      </c>
      <c r="K179" s="31">
        <v>1064.7</v>
      </c>
      <c r="L179" s="31">
        <v>1040.95</v>
      </c>
      <c r="M179" s="31">
        <v>0.56359999999999999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696.85</v>
      </c>
      <c r="D180" s="40">
        <v>699.88333333333333</v>
      </c>
      <c r="E180" s="40">
        <v>687.16666666666663</v>
      </c>
      <c r="F180" s="40">
        <v>677.48333333333335</v>
      </c>
      <c r="G180" s="40">
        <v>664.76666666666665</v>
      </c>
      <c r="H180" s="40">
        <v>709.56666666666661</v>
      </c>
      <c r="I180" s="40">
        <v>722.2833333333333</v>
      </c>
      <c r="J180" s="40">
        <v>731.96666666666658</v>
      </c>
      <c r="K180" s="31">
        <v>712.6</v>
      </c>
      <c r="L180" s="31">
        <v>690.2</v>
      </c>
      <c r="M180" s="31">
        <v>3.3400699999999999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976</v>
      </c>
      <c r="D181" s="40">
        <v>982.6</v>
      </c>
      <c r="E181" s="40">
        <v>964.65000000000009</v>
      </c>
      <c r="F181" s="40">
        <v>953.30000000000007</v>
      </c>
      <c r="G181" s="40">
        <v>935.35000000000014</v>
      </c>
      <c r="H181" s="40">
        <v>993.95</v>
      </c>
      <c r="I181" s="40">
        <v>1011.9000000000001</v>
      </c>
      <c r="J181" s="40">
        <v>1023.25</v>
      </c>
      <c r="K181" s="31">
        <v>1000.55</v>
      </c>
      <c r="L181" s="31">
        <v>971.25</v>
      </c>
      <c r="M181" s="31">
        <v>9.7432099999999995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598.54999999999995</v>
      </c>
      <c r="D182" s="40">
        <v>598.23333333333323</v>
      </c>
      <c r="E182" s="40">
        <v>591.46666666666647</v>
      </c>
      <c r="F182" s="40">
        <v>584.38333333333321</v>
      </c>
      <c r="G182" s="40">
        <v>577.61666666666645</v>
      </c>
      <c r="H182" s="40">
        <v>605.31666666666649</v>
      </c>
      <c r="I182" s="40">
        <v>612.08333333333314</v>
      </c>
      <c r="J182" s="40">
        <v>619.16666666666652</v>
      </c>
      <c r="K182" s="31">
        <v>605</v>
      </c>
      <c r="L182" s="31">
        <v>591.15</v>
      </c>
      <c r="M182" s="31">
        <v>9.1815599999999993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1604.7</v>
      </c>
      <c r="D183" s="40">
        <v>1616.6666666666667</v>
      </c>
      <c r="E183" s="40">
        <v>1588.0333333333335</v>
      </c>
      <c r="F183" s="40">
        <v>1571.3666666666668</v>
      </c>
      <c r="G183" s="40">
        <v>1542.7333333333336</v>
      </c>
      <c r="H183" s="40">
        <v>1633.3333333333335</v>
      </c>
      <c r="I183" s="40">
        <v>1661.9666666666667</v>
      </c>
      <c r="J183" s="40">
        <v>1678.6333333333334</v>
      </c>
      <c r="K183" s="31">
        <v>1645.3</v>
      </c>
      <c r="L183" s="31">
        <v>1600</v>
      </c>
      <c r="M183" s="31">
        <v>5.6195599999999999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386.3</v>
      </c>
      <c r="D184" s="40">
        <v>388.38333333333338</v>
      </c>
      <c r="E184" s="40">
        <v>380.26666666666677</v>
      </c>
      <c r="F184" s="40">
        <v>374.23333333333341</v>
      </c>
      <c r="G184" s="40">
        <v>366.11666666666679</v>
      </c>
      <c r="H184" s="40">
        <v>394.41666666666674</v>
      </c>
      <c r="I184" s="40">
        <v>402.53333333333342</v>
      </c>
      <c r="J184" s="40">
        <v>408.56666666666672</v>
      </c>
      <c r="K184" s="31">
        <v>396.5</v>
      </c>
      <c r="L184" s="31">
        <v>382.35</v>
      </c>
      <c r="M184" s="31">
        <v>41.488149999999997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719.8</v>
      </c>
      <c r="D185" s="40">
        <v>722.4666666666667</v>
      </c>
      <c r="E185" s="40">
        <v>701.93333333333339</v>
      </c>
      <c r="F185" s="40">
        <v>684.06666666666672</v>
      </c>
      <c r="G185" s="40">
        <v>663.53333333333342</v>
      </c>
      <c r="H185" s="40">
        <v>740.33333333333337</v>
      </c>
      <c r="I185" s="40">
        <v>760.86666666666667</v>
      </c>
      <c r="J185" s="40">
        <v>778.73333333333335</v>
      </c>
      <c r="K185" s="31">
        <v>743</v>
      </c>
      <c r="L185" s="31">
        <v>704.6</v>
      </c>
      <c r="M185" s="31">
        <v>6.9493200000000002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1537.4</v>
      </c>
      <c r="D186" s="40">
        <v>1538.4666666666665</v>
      </c>
      <c r="E186" s="40">
        <v>1523.9333333333329</v>
      </c>
      <c r="F186" s="40">
        <v>1510.4666666666665</v>
      </c>
      <c r="G186" s="40">
        <v>1495.9333333333329</v>
      </c>
      <c r="H186" s="40">
        <v>1551.9333333333329</v>
      </c>
      <c r="I186" s="40">
        <v>1566.4666666666662</v>
      </c>
      <c r="J186" s="40">
        <v>1579.9333333333329</v>
      </c>
      <c r="K186" s="31">
        <v>1553</v>
      </c>
      <c r="L186" s="31">
        <v>1525</v>
      </c>
      <c r="M186" s="31">
        <v>7.1572899999999997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325.25</v>
      </c>
      <c r="D187" s="40">
        <v>327.03333333333336</v>
      </c>
      <c r="E187" s="40">
        <v>320.86666666666673</v>
      </c>
      <c r="F187" s="40">
        <v>316.48333333333335</v>
      </c>
      <c r="G187" s="40">
        <v>310.31666666666672</v>
      </c>
      <c r="H187" s="40">
        <v>331.41666666666674</v>
      </c>
      <c r="I187" s="40">
        <v>337.58333333333337</v>
      </c>
      <c r="J187" s="40">
        <v>341.96666666666675</v>
      </c>
      <c r="K187" s="31">
        <v>333.2</v>
      </c>
      <c r="L187" s="31">
        <v>322.64999999999998</v>
      </c>
      <c r="M187" s="31">
        <v>2.7347999999999999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163</v>
      </c>
      <c r="D188" s="40">
        <v>160.86666666666667</v>
      </c>
      <c r="E188" s="40">
        <v>155.93333333333334</v>
      </c>
      <c r="F188" s="40">
        <v>148.86666666666667</v>
      </c>
      <c r="G188" s="40">
        <v>143.93333333333334</v>
      </c>
      <c r="H188" s="40">
        <v>167.93333333333334</v>
      </c>
      <c r="I188" s="40">
        <v>172.86666666666667</v>
      </c>
      <c r="J188" s="40">
        <v>179.93333333333334</v>
      </c>
      <c r="K188" s="31">
        <v>165.8</v>
      </c>
      <c r="L188" s="31">
        <v>153.80000000000001</v>
      </c>
      <c r="M188" s="31">
        <v>30.945640000000001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1243.75</v>
      </c>
      <c r="D189" s="40">
        <v>1243.5333333333333</v>
      </c>
      <c r="E189" s="40">
        <v>1223.3166666666666</v>
      </c>
      <c r="F189" s="40">
        <v>1202.8833333333332</v>
      </c>
      <c r="G189" s="40">
        <v>1182.6666666666665</v>
      </c>
      <c r="H189" s="40">
        <v>1263.9666666666667</v>
      </c>
      <c r="I189" s="40">
        <v>1284.1833333333334</v>
      </c>
      <c r="J189" s="40">
        <v>1304.6166666666668</v>
      </c>
      <c r="K189" s="31">
        <v>1263.75</v>
      </c>
      <c r="L189" s="31">
        <v>1223.0999999999999</v>
      </c>
      <c r="M189" s="31">
        <v>0.32330999999999999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491.05</v>
      </c>
      <c r="D190" s="40">
        <v>493.09999999999997</v>
      </c>
      <c r="E190" s="40">
        <v>483.44999999999993</v>
      </c>
      <c r="F190" s="40">
        <v>475.84999999999997</v>
      </c>
      <c r="G190" s="40">
        <v>466.19999999999993</v>
      </c>
      <c r="H190" s="40">
        <v>500.69999999999993</v>
      </c>
      <c r="I190" s="40">
        <v>510.34999999999991</v>
      </c>
      <c r="J190" s="40">
        <v>517.94999999999993</v>
      </c>
      <c r="K190" s="31">
        <v>502.75</v>
      </c>
      <c r="L190" s="31">
        <v>485.5</v>
      </c>
      <c r="M190" s="31">
        <v>3.8969800000000001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190.75</v>
      </c>
      <c r="D191" s="40">
        <v>192.11666666666667</v>
      </c>
      <c r="E191" s="40">
        <v>187.88333333333335</v>
      </c>
      <c r="F191" s="40">
        <v>185.01666666666668</v>
      </c>
      <c r="G191" s="40">
        <v>180.78333333333336</v>
      </c>
      <c r="H191" s="40">
        <v>194.98333333333335</v>
      </c>
      <c r="I191" s="40">
        <v>199.2166666666667</v>
      </c>
      <c r="J191" s="40">
        <v>202.08333333333334</v>
      </c>
      <c r="K191" s="31">
        <v>196.35</v>
      </c>
      <c r="L191" s="31">
        <v>189.25</v>
      </c>
      <c r="M191" s="31">
        <v>6.5198900000000002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1711.7</v>
      </c>
      <c r="D192" s="40">
        <v>1723.8999999999999</v>
      </c>
      <c r="E192" s="40">
        <v>1672.7999999999997</v>
      </c>
      <c r="F192" s="40">
        <v>1633.8999999999999</v>
      </c>
      <c r="G192" s="40">
        <v>1582.7999999999997</v>
      </c>
      <c r="H192" s="40">
        <v>1762.7999999999997</v>
      </c>
      <c r="I192" s="40">
        <v>1813.8999999999996</v>
      </c>
      <c r="J192" s="40">
        <v>1852.7999999999997</v>
      </c>
      <c r="K192" s="31">
        <v>1775</v>
      </c>
      <c r="L192" s="31">
        <v>1685</v>
      </c>
      <c r="M192" s="31">
        <v>0.87170999999999998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772.1</v>
      </c>
      <c r="D193" s="40">
        <v>771.58333333333337</v>
      </c>
      <c r="E193" s="40">
        <v>760.51666666666677</v>
      </c>
      <c r="F193" s="40">
        <v>748.93333333333339</v>
      </c>
      <c r="G193" s="40">
        <v>737.86666666666679</v>
      </c>
      <c r="H193" s="40">
        <v>783.16666666666674</v>
      </c>
      <c r="I193" s="40">
        <v>794.23333333333335</v>
      </c>
      <c r="J193" s="40">
        <v>805.81666666666672</v>
      </c>
      <c r="K193" s="31">
        <v>782.65</v>
      </c>
      <c r="L193" s="31">
        <v>760</v>
      </c>
      <c r="M193" s="31">
        <v>18.365670000000001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369.8</v>
      </c>
      <c r="D194" s="40">
        <v>370.98333333333335</v>
      </c>
      <c r="E194" s="40">
        <v>363.16666666666669</v>
      </c>
      <c r="F194" s="40">
        <v>356.53333333333336</v>
      </c>
      <c r="G194" s="40">
        <v>348.7166666666667</v>
      </c>
      <c r="H194" s="40">
        <v>377.61666666666667</v>
      </c>
      <c r="I194" s="40">
        <v>385.43333333333328</v>
      </c>
      <c r="J194" s="40">
        <v>392.06666666666666</v>
      </c>
      <c r="K194" s="31">
        <v>378.8</v>
      </c>
      <c r="L194" s="31">
        <v>364.35</v>
      </c>
      <c r="M194" s="31">
        <v>4.6196599999999997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104.65</v>
      </c>
      <c r="D195" s="40">
        <v>104.78333333333335</v>
      </c>
      <c r="E195" s="40">
        <v>102.36666666666669</v>
      </c>
      <c r="F195" s="40">
        <v>100.08333333333334</v>
      </c>
      <c r="G195" s="40">
        <v>97.666666666666686</v>
      </c>
      <c r="H195" s="40">
        <v>107.06666666666669</v>
      </c>
      <c r="I195" s="40">
        <v>109.48333333333335</v>
      </c>
      <c r="J195" s="40">
        <v>111.76666666666669</v>
      </c>
      <c r="K195" s="31">
        <v>107.2</v>
      </c>
      <c r="L195" s="31">
        <v>102.5</v>
      </c>
      <c r="M195" s="31">
        <v>7.8940799999999998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120.75</v>
      </c>
      <c r="D196" s="40">
        <v>119.73333333333333</v>
      </c>
      <c r="E196" s="40">
        <v>117.46666666666667</v>
      </c>
      <c r="F196" s="40">
        <v>114.18333333333334</v>
      </c>
      <c r="G196" s="40">
        <v>111.91666666666667</v>
      </c>
      <c r="H196" s="40">
        <v>123.01666666666667</v>
      </c>
      <c r="I196" s="40">
        <v>125.28333333333335</v>
      </c>
      <c r="J196" s="40">
        <v>128.56666666666666</v>
      </c>
      <c r="K196" s="31">
        <v>122</v>
      </c>
      <c r="L196" s="31">
        <v>116.45</v>
      </c>
      <c r="M196" s="31">
        <v>21.805330000000001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334.6</v>
      </c>
      <c r="D197" s="40">
        <v>335.71666666666664</v>
      </c>
      <c r="E197" s="40">
        <v>325.5333333333333</v>
      </c>
      <c r="F197" s="40">
        <v>316.46666666666664</v>
      </c>
      <c r="G197" s="40">
        <v>306.2833333333333</v>
      </c>
      <c r="H197" s="40">
        <v>344.7833333333333</v>
      </c>
      <c r="I197" s="40">
        <v>354.96666666666658</v>
      </c>
      <c r="J197" s="40">
        <v>364.0333333333333</v>
      </c>
      <c r="K197" s="31">
        <v>345.9</v>
      </c>
      <c r="L197" s="31">
        <v>326.64999999999998</v>
      </c>
      <c r="M197" s="31">
        <v>9.9683899999999994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634.29999999999995</v>
      </c>
      <c r="D198" s="40">
        <v>635.73333333333323</v>
      </c>
      <c r="E198" s="40">
        <v>626.56666666666649</v>
      </c>
      <c r="F198" s="40">
        <v>618.83333333333326</v>
      </c>
      <c r="G198" s="40">
        <v>609.66666666666652</v>
      </c>
      <c r="H198" s="40">
        <v>643.46666666666647</v>
      </c>
      <c r="I198" s="40">
        <v>652.63333333333321</v>
      </c>
      <c r="J198" s="40">
        <v>660.36666666666645</v>
      </c>
      <c r="K198" s="31">
        <v>644.9</v>
      </c>
      <c r="L198" s="31">
        <v>628</v>
      </c>
      <c r="M198" s="31">
        <v>0.37691999999999998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2365.4</v>
      </c>
      <c r="D199" s="40">
        <v>2348.3666666666668</v>
      </c>
      <c r="E199" s="40">
        <v>2309.1333333333337</v>
      </c>
      <c r="F199" s="40">
        <v>2252.8666666666668</v>
      </c>
      <c r="G199" s="40">
        <v>2213.6333333333337</v>
      </c>
      <c r="H199" s="40">
        <v>2404.6333333333337</v>
      </c>
      <c r="I199" s="40">
        <v>2443.8666666666672</v>
      </c>
      <c r="J199" s="40">
        <v>2500.1333333333337</v>
      </c>
      <c r="K199" s="31">
        <v>2387.6</v>
      </c>
      <c r="L199" s="31">
        <v>2292.1</v>
      </c>
      <c r="M199" s="31">
        <v>1.3990800000000001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1061.1500000000001</v>
      </c>
      <c r="D200" s="40">
        <v>1055.95</v>
      </c>
      <c r="E200" s="40">
        <v>1038.9000000000001</v>
      </c>
      <c r="F200" s="40">
        <v>1016.6500000000001</v>
      </c>
      <c r="G200" s="40">
        <v>999.60000000000014</v>
      </c>
      <c r="H200" s="40">
        <v>1078.2</v>
      </c>
      <c r="I200" s="40">
        <v>1095.2499999999998</v>
      </c>
      <c r="J200" s="40">
        <v>1117.5</v>
      </c>
      <c r="K200" s="31">
        <v>1073</v>
      </c>
      <c r="L200" s="31">
        <v>1033.7</v>
      </c>
      <c r="M200" s="31">
        <v>78.963139999999996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2925.3</v>
      </c>
      <c r="D201" s="40">
        <v>2906.75</v>
      </c>
      <c r="E201" s="40">
        <v>2878.6</v>
      </c>
      <c r="F201" s="40">
        <v>2831.9</v>
      </c>
      <c r="G201" s="40">
        <v>2803.75</v>
      </c>
      <c r="H201" s="40">
        <v>2953.45</v>
      </c>
      <c r="I201" s="40">
        <v>2981.5999999999995</v>
      </c>
      <c r="J201" s="40">
        <v>3028.2999999999997</v>
      </c>
      <c r="K201" s="31">
        <v>2934.9</v>
      </c>
      <c r="L201" s="31">
        <v>2860.05</v>
      </c>
      <c r="M201" s="31">
        <v>2.10561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1484.85</v>
      </c>
      <c r="D202" s="40">
        <v>1483.0999999999997</v>
      </c>
      <c r="E202" s="40">
        <v>1459.1499999999994</v>
      </c>
      <c r="F202" s="40">
        <v>1433.4499999999998</v>
      </c>
      <c r="G202" s="40">
        <v>1409.4999999999995</v>
      </c>
      <c r="H202" s="40">
        <v>1508.7999999999993</v>
      </c>
      <c r="I202" s="40">
        <v>1532.7499999999995</v>
      </c>
      <c r="J202" s="40">
        <v>1558.4499999999991</v>
      </c>
      <c r="K202" s="31">
        <v>1507.05</v>
      </c>
      <c r="L202" s="31">
        <v>1457.4</v>
      </c>
      <c r="M202" s="31">
        <v>94.112039999999993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669.5</v>
      </c>
      <c r="D203" s="40">
        <v>671.9</v>
      </c>
      <c r="E203" s="40">
        <v>665.8</v>
      </c>
      <c r="F203" s="40">
        <v>662.1</v>
      </c>
      <c r="G203" s="40">
        <v>656</v>
      </c>
      <c r="H203" s="40">
        <v>675.59999999999991</v>
      </c>
      <c r="I203" s="40">
        <v>681.7</v>
      </c>
      <c r="J203" s="40">
        <v>685.39999999999986</v>
      </c>
      <c r="K203" s="31">
        <v>678</v>
      </c>
      <c r="L203" s="31">
        <v>668.2</v>
      </c>
      <c r="M203" s="31">
        <v>19.85164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72.2</v>
      </c>
      <c r="D204" s="40">
        <v>70.38333333333334</v>
      </c>
      <c r="E204" s="40">
        <v>67.966666666666683</v>
      </c>
      <c r="F204" s="40">
        <v>63.733333333333348</v>
      </c>
      <c r="G204" s="40">
        <v>61.316666666666691</v>
      </c>
      <c r="H204" s="40">
        <v>74.616666666666674</v>
      </c>
      <c r="I204" s="40">
        <v>77.033333333333331</v>
      </c>
      <c r="J204" s="40">
        <v>81.266666666666666</v>
      </c>
      <c r="K204" s="31">
        <v>72.8</v>
      </c>
      <c r="L204" s="31">
        <v>66.150000000000006</v>
      </c>
      <c r="M204" s="31">
        <v>48.748220000000003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1382.55</v>
      </c>
      <c r="D205" s="40">
        <v>1374.6666666666667</v>
      </c>
      <c r="E205" s="40">
        <v>1334.8833333333334</v>
      </c>
      <c r="F205" s="40">
        <v>1287.2166666666667</v>
      </c>
      <c r="G205" s="40">
        <v>1247.4333333333334</v>
      </c>
      <c r="H205" s="40">
        <v>1422.3333333333335</v>
      </c>
      <c r="I205" s="40">
        <v>1462.1166666666668</v>
      </c>
      <c r="J205" s="40">
        <v>1509.7833333333335</v>
      </c>
      <c r="K205" s="31">
        <v>1414.45</v>
      </c>
      <c r="L205" s="31">
        <v>1327</v>
      </c>
      <c r="M205" s="31">
        <v>15.09234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954.3</v>
      </c>
      <c r="D206" s="40">
        <v>959.36666666666667</v>
      </c>
      <c r="E206" s="40">
        <v>939.43333333333339</v>
      </c>
      <c r="F206" s="40">
        <v>924.56666666666672</v>
      </c>
      <c r="G206" s="40">
        <v>904.63333333333344</v>
      </c>
      <c r="H206" s="40">
        <v>974.23333333333335</v>
      </c>
      <c r="I206" s="40">
        <v>994.16666666666652</v>
      </c>
      <c r="J206" s="40">
        <v>1009.0333333333333</v>
      </c>
      <c r="K206" s="31">
        <v>979.3</v>
      </c>
      <c r="L206" s="31">
        <v>944.5</v>
      </c>
      <c r="M206" s="31">
        <v>2.0698400000000001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1216.25</v>
      </c>
      <c r="D207" s="40">
        <v>1222.8499999999999</v>
      </c>
      <c r="E207" s="40">
        <v>1205.4999999999998</v>
      </c>
      <c r="F207" s="40">
        <v>1194.7499999999998</v>
      </c>
      <c r="G207" s="40">
        <v>1177.3999999999996</v>
      </c>
      <c r="H207" s="40">
        <v>1233.5999999999999</v>
      </c>
      <c r="I207" s="40">
        <v>1250.9500000000003</v>
      </c>
      <c r="J207" s="40">
        <v>1261.7</v>
      </c>
      <c r="K207" s="31">
        <v>1240.2</v>
      </c>
      <c r="L207" s="31">
        <v>1212.0999999999999</v>
      </c>
      <c r="M207" s="31">
        <v>9.9526699999999995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263.64999999999998</v>
      </c>
      <c r="D208" s="40">
        <v>262.59999999999997</v>
      </c>
      <c r="E208" s="40">
        <v>259.79999999999995</v>
      </c>
      <c r="F208" s="40">
        <v>255.95</v>
      </c>
      <c r="G208" s="40">
        <v>253.14999999999998</v>
      </c>
      <c r="H208" s="40">
        <v>266.44999999999993</v>
      </c>
      <c r="I208" s="40">
        <v>269.25</v>
      </c>
      <c r="J208" s="40">
        <v>273.09999999999991</v>
      </c>
      <c r="K208" s="31">
        <v>265.39999999999998</v>
      </c>
      <c r="L208" s="31">
        <v>258.75</v>
      </c>
      <c r="M208" s="31">
        <v>3.27556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139.44999999999999</v>
      </c>
      <c r="D209" s="40">
        <v>139.98333333333332</v>
      </c>
      <c r="E209" s="40">
        <v>137.46666666666664</v>
      </c>
      <c r="F209" s="40">
        <v>135.48333333333332</v>
      </c>
      <c r="G209" s="40">
        <v>132.96666666666664</v>
      </c>
      <c r="H209" s="40">
        <v>141.96666666666664</v>
      </c>
      <c r="I209" s="40">
        <v>144.48333333333335</v>
      </c>
      <c r="J209" s="40">
        <v>146.46666666666664</v>
      </c>
      <c r="K209" s="31">
        <v>142.5</v>
      </c>
      <c r="L209" s="31">
        <v>138</v>
      </c>
      <c r="M209" s="31">
        <v>6.3444799999999999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2818.8</v>
      </c>
      <c r="D210" s="40">
        <v>2811.8333333333335</v>
      </c>
      <c r="E210" s="40">
        <v>2791.9666666666672</v>
      </c>
      <c r="F210" s="40">
        <v>2765.1333333333337</v>
      </c>
      <c r="G210" s="40">
        <v>2745.2666666666673</v>
      </c>
      <c r="H210" s="40">
        <v>2838.666666666667</v>
      </c>
      <c r="I210" s="40">
        <v>2858.5333333333328</v>
      </c>
      <c r="J210" s="40">
        <v>2885.3666666666668</v>
      </c>
      <c r="K210" s="31">
        <v>2831.7</v>
      </c>
      <c r="L210" s="31">
        <v>2785</v>
      </c>
      <c r="M210" s="31">
        <v>3.1684399999999999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49</v>
      </c>
      <c r="D211" s="40">
        <v>48.633333333333326</v>
      </c>
      <c r="E211" s="40">
        <v>47.66666666666665</v>
      </c>
      <c r="F211" s="40">
        <v>46.333333333333321</v>
      </c>
      <c r="G211" s="40">
        <v>45.366666666666646</v>
      </c>
      <c r="H211" s="40">
        <v>49.966666666666654</v>
      </c>
      <c r="I211" s="40">
        <v>50.933333333333323</v>
      </c>
      <c r="J211" s="40">
        <v>52.266666666666659</v>
      </c>
      <c r="K211" s="31">
        <v>49.6</v>
      </c>
      <c r="L211" s="31">
        <v>47.3</v>
      </c>
      <c r="M211" s="31">
        <v>60.88599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443.1</v>
      </c>
      <c r="D212" s="40">
        <v>440.56666666666661</v>
      </c>
      <c r="E212" s="40">
        <v>435.43333333333322</v>
      </c>
      <c r="F212" s="40">
        <v>427.76666666666659</v>
      </c>
      <c r="G212" s="40">
        <v>422.63333333333321</v>
      </c>
      <c r="H212" s="40">
        <v>448.23333333333323</v>
      </c>
      <c r="I212" s="40">
        <v>453.36666666666667</v>
      </c>
      <c r="J212" s="40">
        <v>461.03333333333325</v>
      </c>
      <c r="K212" s="31">
        <v>445.7</v>
      </c>
      <c r="L212" s="31">
        <v>432.9</v>
      </c>
      <c r="M212" s="31">
        <v>117.90679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1079.05</v>
      </c>
      <c r="D213" s="40">
        <v>1081.0166666666667</v>
      </c>
      <c r="E213" s="40">
        <v>1068.1833333333334</v>
      </c>
      <c r="F213" s="40">
        <v>1057.3166666666668</v>
      </c>
      <c r="G213" s="40">
        <v>1044.4833333333336</v>
      </c>
      <c r="H213" s="40">
        <v>1091.8833333333332</v>
      </c>
      <c r="I213" s="40">
        <v>1104.7166666666667</v>
      </c>
      <c r="J213" s="40">
        <v>1115.583333333333</v>
      </c>
      <c r="K213" s="31">
        <v>1093.8499999999999</v>
      </c>
      <c r="L213" s="31">
        <v>1070.1500000000001</v>
      </c>
      <c r="M213" s="31">
        <v>1.7398400000000001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144.1</v>
      </c>
      <c r="D214" s="40">
        <v>144.08333333333334</v>
      </c>
      <c r="E214" s="40">
        <v>141.36666666666667</v>
      </c>
      <c r="F214" s="40">
        <v>138.63333333333333</v>
      </c>
      <c r="G214" s="40">
        <v>135.91666666666666</v>
      </c>
      <c r="H214" s="40">
        <v>146.81666666666669</v>
      </c>
      <c r="I214" s="40">
        <v>149.53333333333333</v>
      </c>
      <c r="J214" s="40">
        <v>152.26666666666671</v>
      </c>
      <c r="K214" s="31">
        <v>146.80000000000001</v>
      </c>
      <c r="L214" s="31">
        <v>141.35</v>
      </c>
      <c r="M214" s="31">
        <v>30.193110000000001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265</v>
      </c>
      <c r="D215" s="40">
        <v>266.16666666666669</v>
      </c>
      <c r="E215" s="40">
        <v>261.33333333333337</v>
      </c>
      <c r="F215" s="40">
        <v>257.66666666666669</v>
      </c>
      <c r="G215" s="40">
        <v>252.83333333333337</v>
      </c>
      <c r="H215" s="40">
        <v>269.83333333333337</v>
      </c>
      <c r="I215" s="40">
        <v>274.66666666666674</v>
      </c>
      <c r="J215" s="40">
        <v>278.33333333333337</v>
      </c>
      <c r="K215" s="31">
        <v>271</v>
      </c>
      <c r="L215" s="31">
        <v>262.5</v>
      </c>
      <c r="M215" s="31">
        <v>51.07161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2357.6999999999998</v>
      </c>
      <c r="D216" s="40">
        <v>2367.5666666666666</v>
      </c>
      <c r="E216" s="40">
        <v>2344.1333333333332</v>
      </c>
      <c r="F216" s="40">
        <v>2330.5666666666666</v>
      </c>
      <c r="G216" s="40">
        <v>2307.1333333333332</v>
      </c>
      <c r="H216" s="40">
        <v>2381.1333333333332</v>
      </c>
      <c r="I216" s="40">
        <v>2404.5666666666666</v>
      </c>
      <c r="J216" s="40">
        <v>2418.1333333333332</v>
      </c>
      <c r="K216" s="31">
        <v>2391</v>
      </c>
      <c r="L216" s="31">
        <v>2354</v>
      </c>
      <c r="M216" s="31">
        <v>9.2175700000000003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319.45</v>
      </c>
      <c r="D217" s="40">
        <v>319.56666666666666</v>
      </c>
      <c r="E217" s="40">
        <v>316.18333333333334</v>
      </c>
      <c r="F217" s="40">
        <v>312.91666666666669</v>
      </c>
      <c r="G217" s="40">
        <v>309.53333333333336</v>
      </c>
      <c r="H217" s="40">
        <v>322.83333333333331</v>
      </c>
      <c r="I217" s="40">
        <v>326.21666666666664</v>
      </c>
      <c r="J217" s="40">
        <v>329.48333333333329</v>
      </c>
      <c r="K217" s="31">
        <v>322.95</v>
      </c>
      <c r="L217" s="31">
        <v>316.3</v>
      </c>
      <c r="M217" s="31">
        <v>4.2996800000000004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41477.75</v>
      </c>
      <c r="D218" s="40">
        <v>41869.033333333333</v>
      </c>
      <c r="E218" s="40">
        <v>40861.066666666666</v>
      </c>
      <c r="F218" s="40">
        <v>40244.383333333331</v>
      </c>
      <c r="G218" s="40">
        <v>39236.416666666664</v>
      </c>
      <c r="H218" s="40">
        <v>42485.716666666667</v>
      </c>
      <c r="I218" s="40">
        <v>43493.683333333327</v>
      </c>
      <c r="J218" s="40">
        <v>44110.366666666669</v>
      </c>
      <c r="K218" s="31">
        <v>42877</v>
      </c>
      <c r="L218" s="31">
        <v>41252.35</v>
      </c>
      <c r="M218" s="31">
        <v>0.12664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43.65</v>
      </c>
      <c r="D219" s="40">
        <v>43.966666666666669</v>
      </c>
      <c r="E219" s="40">
        <v>43.183333333333337</v>
      </c>
      <c r="F219" s="40">
        <v>42.716666666666669</v>
      </c>
      <c r="G219" s="40">
        <v>41.933333333333337</v>
      </c>
      <c r="H219" s="40">
        <v>44.433333333333337</v>
      </c>
      <c r="I219" s="40">
        <v>45.216666666666669</v>
      </c>
      <c r="J219" s="40">
        <v>45.683333333333337</v>
      </c>
      <c r="K219" s="31">
        <v>44.75</v>
      </c>
      <c r="L219" s="31">
        <v>43.5</v>
      </c>
      <c r="M219" s="31">
        <v>25.26858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2661.7</v>
      </c>
      <c r="D220" s="40">
        <v>2663.6666666666665</v>
      </c>
      <c r="E220" s="40">
        <v>2642.333333333333</v>
      </c>
      <c r="F220" s="40">
        <v>2622.9666666666667</v>
      </c>
      <c r="G220" s="40">
        <v>2601.6333333333332</v>
      </c>
      <c r="H220" s="40">
        <v>2683.0333333333328</v>
      </c>
      <c r="I220" s="40">
        <v>2704.3666666666659</v>
      </c>
      <c r="J220" s="40">
        <v>2723.7333333333327</v>
      </c>
      <c r="K220" s="31">
        <v>2685</v>
      </c>
      <c r="L220" s="31">
        <v>2644.3</v>
      </c>
      <c r="M220" s="31">
        <v>40.210209999999996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315.75</v>
      </c>
      <c r="D221" s="40">
        <v>315.7833333333333</v>
      </c>
      <c r="E221" s="40">
        <v>312.01666666666659</v>
      </c>
      <c r="F221" s="40">
        <v>308.2833333333333</v>
      </c>
      <c r="G221" s="40">
        <v>304.51666666666659</v>
      </c>
      <c r="H221" s="40">
        <v>319.51666666666659</v>
      </c>
      <c r="I221" s="40">
        <v>323.28333333333325</v>
      </c>
      <c r="J221" s="40">
        <v>327.01666666666659</v>
      </c>
      <c r="K221" s="31">
        <v>319.55</v>
      </c>
      <c r="L221" s="31">
        <v>312.05</v>
      </c>
      <c r="M221" s="31">
        <v>2.84016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702.45</v>
      </c>
      <c r="D222" s="40">
        <v>706</v>
      </c>
      <c r="E222" s="40">
        <v>695.5</v>
      </c>
      <c r="F222" s="40">
        <v>688.55</v>
      </c>
      <c r="G222" s="40">
        <v>678.05</v>
      </c>
      <c r="H222" s="40">
        <v>712.95</v>
      </c>
      <c r="I222" s="40">
        <v>723.45</v>
      </c>
      <c r="J222" s="40">
        <v>730.40000000000009</v>
      </c>
      <c r="K222" s="31">
        <v>716.5</v>
      </c>
      <c r="L222" s="31">
        <v>699.05</v>
      </c>
      <c r="M222" s="31">
        <v>177.74554000000001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1446.5</v>
      </c>
      <c r="D223" s="40">
        <v>1448.3166666666666</v>
      </c>
      <c r="E223" s="40">
        <v>1435.1833333333332</v>
      </c>
      <c r="F223" s="40">
        <v>1423.8666666666666</v>
      </c>
      <c r="G223" s="40">
        <v>1410.7333333333331</v>
      </c>
      <c r="H223" s="40">
        <v>1459.6333333333332</v>
      </c>
      <c r="I223" s="40">
        <v>1472.7666666666664</v>
      </c>
      <c r="J223" s="40">
        <v>1484.0833333333333</v>
      </c>
      <c r="K223" s="31">
        <v>1461.45</v>
      </c>
      <c r="L223" s="31">
        <v>1437</v>
      </c>
      <c r="M223" s="31">
        <v>9.0161999999999995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650.5</v>
      </c>
      <c r="D224" s="40">
        <v>657.51666666666677</v>
      </c>
      <c r="E224" s="40">
        <v>641.83333333333348</v>
      </c>
      <c r="F224" s="40">
        <v>633.16666666666674</v>
      </c>
      <c r="G224" s="40">
        <v>617.48333333333346</v>
      </c>
      <c r="H224" s="40">
        <v>666.18333333333351</v>
      </c>
      <c r="I224" s="40">
        <v>681.86666666666667</v>
      </c>
      <c r="J224" s="40">
        <v>690.53333333333353</v>
      </c>
      <c r="K224" s="31">
        <v>673.2</v>
      </c>
      <c r="L224" s="31">
        <v>648.85</v>
      </c>
      <c r="M224" s="31">
        <v>11.163830000000001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720.55</v>
      </c>
      <c r="D225" s="40">
        <v>720.23333333333323</v>
      </c>
      <c r="E225" s="40">
        <v>711.31666666666649</v>
      </c>
      <c r="F225" s="40">
        <v>702.08333333333326</v>
      </c>
      <c r="G225" s="40">
        <v>693.16666666666652</v>
      </c>
      <c r="H225" s="40">
        <v>729.46666666666647</v>
      </c>
      <c r="I225" s="40">
        <v>738.38333333333321</v>
      </c>
      <c r="J225" s="40">
        <v>747.61666666666645</v>
      </c>
      <c r="K225" s="31">
        <v>729.15</v>
      </c>
      <c r="L225" s="31">
        <v>711</v>
      </c>
      <c r="M225" s="31">
        <v>3.3894600000000001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37.25</v>
      </c>
      <c r="D226" s="40">
        <v>37.366666666666667</v>
      </c>
      <c r="E226" s="40">
        <v>36.933333333333337</v>
      </c>
      <c r="F226" s="40">
        <v>36.616666666666667</v>
      </c>
      <c r="G226" s="40">
        <v>36.183333333333337</v>
      </c>
      <c r="H226" s="40">
        <v>37.683333333333337</v>
      </c>
      <c r="I226" s="40">
        <v>38.11666666666666</v>
      </c>
      <c r="J226" s="40">
        <v>38.433333333333337</v>
      </c>
      <c r="K226" s="31">
        <v>37.799999999999997</v>
      </c>
      <c r="L226" s="31">
        <v>37.049999999999997</v>
      </c>
      <c r="M226" s="31">
        <v>60.307859999999998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47.8</v>
      </c>
      <c r="D227" s="40">
        <v>47.433333333333337</v>
      </c>
      <c r="E227" s="40">
        <v>46.366666666666674</v>
      </c>
      <c r="F227" s="40">
        <v>44.933333333333337</v>
      </c>
      <c r="G227" s="40">
        <v>43.866666666666674</v>
      </c>
      <c r="H227" s="40">
        <v>48.866666666666674</v>
      </c>
      <c r="I227" s="40">
        <v>49.933333333333337</v>
      </c>
      <c r="J227" s="40">
        <v>51.366666666666674</v>
      </c>
      <c r="K227" s="31">
        <v>48.5</v>
      </c>
      <c r="L227" s="31">
        <v>46</v>
      </c>
      <c r="M227" s="31">
        <v>991.32574999999997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</v>
      </c>
      <c r="D228" s="40">
        <v>52.633333333333333</v>
      </c>
      <c r="E228" s="40">
        <v>51.466666666666669</v>
      </c>
      <c r="F228" s="40">
        <v>49.933333333333337</v>
      </c>
      <c r="G228" s="40">
        <v>48.766666666666673</v>
      </c>
      <c r="H228" s="40">
        <v>54.166666666666664</v>
      </c>
      <c r="I228" s="40">
        <v>55.333333333333336</v>
      </c>
      <c r="J228" s="40">
        <v>56.86666666666666</v>
      </c>
      <c r="K228" s="31">
        <v>53.8</v>
      </c>
      <c r="L228" s="31">
        <v>51.1</v>
      </c>
      <c r="M228" s="31">
        <v>103.70623999999999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996.45</v>
      </c>
      <c r="D229" s="40">
        <v>1000.7666666666668</v>
      </c>
      <c r="E229" s="40">
        <v>986.68333333333351</v>
      </c>
      <c r="F229" s="40">
        <v>976.91666666666674</v>
      </c>
      <c r="G229" s="40">
        <v>962.83333333333348</v>
      </c>
      <c r="H229" s="40">
        <v>1010.5333333333335</v>
      </c>
      <c r="I229" s="40">
        <v>1024.6166666666668</v>
      </c>
      <c r="J229" s="40">
        <v>1034.3833333333337</v>
      </c>
      <c r="K229" s="31">
        <v>1014.85</v>
      </c>
      <c r="L229" s="31">
        <v>991</v>
      </c>
      <c r="M229" s="31">
        <v>0.16883000000000001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290.8</v>
      </c>
      <c r="D230" s="40">
        <v>288.18333333333334</v>
      </c>
      <c r="E230" s="40">
        <v>279.7166666666667</v>
      </c>
      <c r="F230" s="40">
        <v>268.63333333333338</v>
      </c>
      <c r="G230" s="40">
        <v>260.16666666666674</v>
      </c>
      <c r="H230" s="40">
        <v>299.26666666666665</v>
      </c>
      <c r="I230" s="40">
        <v>307.73333333333323</v>
      </c>
      <c r="J230" s="40">
        <v>318.81666666666661</v>
      </c>
      <c r="K230" s="31">
        <v>296.64999999999998</v>
      </c>
      <c r="L230" s="31">
        <v>277.10000000000002</v>
      </c>
      <c r="M230" s="31">
        <v>1.67069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1535.5</v>
      </c>
      <c r="D231" s="40">
        <v>1542.1666666666667</v>
      </c>
      <c r="E231" s="40">
        <v>1504.3333333333335</v>
      </c>
      <c r="F231" s="40">
        <v>1473.1666666666667</v>
      </c>
      <c r="G231" s="40">
        <v>1435.3333333333335</v>
      </c>
      <c r="H231" s="40">
        <v>1573.3333333333335</v>
      </c>
      <c r="I231" s="40">
        <v>1611.166666666667</v>
      </c>
      <c r="J231" s="40">
        <v>1642.3333333333335</v>
      </c>
      <c r="K231" s="31">
        <v>1580</v>
      </c>
      <c r="L231" s="31">
        <v>1511</v>
      </c>
      <c r="M231" s="31">
        <v>4.3628299999999998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652.65</v>
      </c>
      <c r="D232" s="40">
        <v>654.68333333333328</v>
      </c>
      <c r="E232" s="40">
        <v>643.06666666666661</v>
      </c>
      <c r="F232" s="40">
        <v>633.48333333333335</v>
      </c>
      <c r="G232" s="40">
        <v>621.86666666666667</v>
      </c>
      <c r="H232" s="40">
        <v>664.26666666666654</v>
      </c>
      <c r="I232" s="40">
        <v>675.8833333333331</v>
      </c>
      <c r="J232" s="40">
        <v>685.46666666666647</v>
      </c>
      <c r="K232" s="31">
        <v>666.3</v>
      </c>
      <c r="L232" s="31">
        <v>645.1</v>
      </c>
      <c r="M232" s="31">
        <v>4.21122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168.1</v>
      </c>
      <c r="D233" s="40">
        <v>167.61666666666667</v>
      </c>
      <c r="E233" s="40">
        <v>164.58333333333334</v>
      </c>
      <c r="F233" s="40">
        <v>161.06666666666666</v>
      </c>
      <c r="G233" s="40">
        <v>158.03333333333333</v>
      </c>
      <c r="H233" s="40">
        <v>171.13333333333335</v>
      </c>
      <c r="I233" s="40">
        <v>174.16666666666666</v>
      </c>
      <c r="J233" s="40">
        <v>177.68333333333337</v>
      </c>
      <c r="K233" s="31">
        <v>170.65</v>
      </c>
      <c r="L233" s="31">
        <v>164.1</v>
      </c>
      <c r="M233" s="31">
        <v>23.883279999999999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44.05</v>
      </c>
      <c r="D234" s="40">
        <v>44.166666666666664</v>
      </c>
      <c r="E234" s="40">
        <v>43.733333333333327</v>
      </c>
      <c r="F234" s="40">
        <v>43.416666666666664</v>
      </c>
      <c r="G234" s="40">
        <v>42.983333333333327</v>
      </c>
      <c r="H234" s="40">
        <v>44.483333333333327</v>
      </c>
      <c r="I234" s="40">
        <v>44.916666666666664</v>
      </c>
      <c r="J234" s="40">
        <v>45.233333333333327</v>
      </c>
      <c r="K234" s="31">
        <v>44.6</v>
      </c>
      <c r="L234" s="31">
        <v>43.85</v>
      </c>
      <c r="M234" s="31">
        <v>10.77356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215.25</v>
      </c>
      <c r="D235" s="40">
        <v>212.96666666666667</v>
      </c>
      <c r="E235" s="40">
        <v>209.18333333333334</v>
      </c>
      <c r="F235" s="40">
        <v>203.11666666666667</v>
      </c>
      <c r="G235" s="40">
        <v>199.33333333333334</v>
      </c>
      <c r="H235" s="40">
        <v>219.03333333333333</v>
      </c>
      <c r="I235" s="40">
        <v>222.81666666666669</v>
      </c>
      <c r="J235" s="40">
        <v>228.88333333333333</v>
      </c>
      <c r="K235" s="31">
        <v>216.75</v>
      </c>
      <c r="L235" s="31">
        <v>206.9</v>
      </c>
      <c r="M235" s="31">
        <v>471.78465999999997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125.85</v>
      </c>
      <c r="D236" s="40">
        <v>126.3</v>
      </c>
      <c r="E236" s="40">
        <v>124.75</v>
      </c>
      <c r="F236" s="40">
        <v>123.65</v>
      </c>
      <c r="G236" s="40">
        <v>122.10000000000001</v>
      </c>
      <c r="H236" s="40">
        <v>127.39999999999999</v>
      </c>
      <c r="I236" s="40">
        <v>128.94999999999999</v>
      </c>
      <c r="J236" s="40">
        <v>130.04999999999998</v>
      </c>
      <c r="K236" s="31">
        <v>127.85</v>
      </c>
      <c r="L236" s="31">
        <v>125.2</v>
      </c>
      <c r="M236" s="31">
        <v>3.65143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192.55</v>
      </c>
      <c r="D237" s="40">
        <v>193.16666666666666</v>
      </c>
      <c r="E237" s="40">
        <v>190.73333333333332</v>
      </c>
      <c r="F237" s="40">
        <v>188.91666666666666</v>
      </c>
      <c r="G237" s="40">
        <v>186.48333333333332</v>
      </c>
      <c r="H237" s="40">
        <v>194.98333333333332</v>
      </c>
      <c r="I237" s="40">
        <v>197.41666666666666</v>
      </c>
      <c r="J237" s="40">
        <v>199.23333333333332</v>
      </c>
      <c r="K237" s="31">
        <v>195.6</v>
      </c>
      <c r="L237" s="31">
        <v>191.35</v>
      </c>
      <c r="M237" s="31">
        <v>11.68929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270.25</v>
      </c>
      <c r="D238" s="40">
        <v>269.48333333333335</v>
      </c>
      <c r="E238" s="40">
        <v>264.76666666666671</v>
      </c>
      <c r="F238" s="40">
        <v>259.28333333333336</v>
      </c>
      <c r="G238" s="40">
        <v>254.56666666666672</v>
      </c>
      <c r="H238" s="40">
        <v>274.9666666666667</v>
      </c>
      <c r="I238" s="40">
        <v>279.68333333333339</v>
      </c>
      <c r="J238" s="40">
        <v>285.16666666666669</v>
      </c>
      <c r="K238" s="31">
        <v>274.2</v>
      </c>
      <c r="L238" s="31">
        <v>264</v>
      </c>
      <c r="M238" s="31">
        <v>139.95260999999999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143.25</v>
      </c>
      <c r="D239" s="40">
        <v>145.73333333333332</v>
      </c>
      <c r="E239" s="40">
        <v>140.01666666666665</v>
      </c>
      <c r="F239" s="40">
        <v>136.78333333333333</v>
      </c>
      <c r="G239" s="40">
        <v>131.06666666666666</v>
      </c>
      <c r="H239" s="40">
        <v>148.96666666666664</v>
      </c>
      <c r="I239" s="40">
        <v>154.68333333333328</v>
      </c>
      <c r="J239" s="40">
        <v>157.91666666666663</v>
      </c>
      <c r="K239" s="31">
        <v>151.44999999999999</v>
      </c>
      <c r="L239" s="31">
        <v>142.5</v>
      </c>
      <c r="M239" s="31">
        <v>84.508809999999997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7381.55</v>
      </c>
      <c r="D240" s="40">
        <v>7407.1833333333334</v>
      </c>
      <c r="E240" s="40">
        <v>7324.3666666666668</v>
      </c>
      <c r="F240" s="40">
        <v>7267.1833333333334</v>
      </c>
      <c r="G240" s="40">
        <v>7184.3666666666668</v>
      </c>
      <c r="H240" s="40">
        <v>7464.3666666666668</v>
      </c>
      <c r="I240" s="40">
        <v>7547.1833333333343</v>
      </c>
      <c r="J240" s="40">
        <v>7604.3666666666668</v>
      </c>
      <c r="K240" s="31">
        <v>7490</v>
      </c>
      <c r="L240" s="31">
        <v>7350</v>
      </c>
      <c r="M240" s="31">
        <v>0.34139000000000003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135.35</v>
      </c>
      <c r="D241" s="40">
        <v>136.63333333333333</v>
      </c>
      <c r="E241" s="40">
        <v>132.91666666666666</v>
      </c>
      <c r="F241" s="40">
        <v>130.48333333333332</v>
      </c>
      <c r="G241" s="40">
        <v>126.76666666666665</v>
      </c>
      <c r="H241" s="40">
        <v>139.06666666666666</v>
      </c>
      <c r="I241" s="40">
        <v>142.78333333333336</v>
      </c>
      <c r="J241" s="40">
        <v>145.21666666666667</v>
      </c>
      <c r="K241" s="31">
        <v>140.35</v>
      </c>
      <c r="L241" s="31">
        <v>134.19999999999999</v>
      </c>
      <c r="M241" s="31">
        <v>33.750599999999999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418.8</v>
      </c>
      <c r="D242" s="40">
        <v>417.3</v>
      </c>
      <c r="E242" s="40">
        <v>410.6</v>
      </c>
      <c r="F242" s="40">
        <v>402.40000000000003</v>
      </c>
      <c r="G242" s="40">
        <v>395.70000000000005</v>
      </c>
      <c r="H242" s="40">
        <v>425.5</v>
      </c>
      <c r="I242" s="40">
        <v>432.19999999999993</v>
      </c>
      <c r="J242" s="40">
        <v>440.4</v>
      </c>
      <c r="K242" s="31">
        <v>424</v>
      </c>
      <c r="L242" s="31">
        <v>409.1</v>
      </c>
      <c r="M242" s="31">
        <v>14.49362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144.75</v>
      </c>
      <c r="D243" s="40">
        <v>144.51666666666665</v>
      </c>
      <c r="E243" s="40">
        <v>142.8833333333333</v>
      </c>
      <c r="F243" s="40">
        <v>141.01666666666665</v>
      </c>
      <c r="G243" s="40">
        <v>139.3833333333333</v>
      </c>
      <c r="H243" s="40">
        <v>146.3833333333333</v>
      </c>
      <c r="I243" s="40">
        <v>148.01666666666662</v>
      </c>
      <c r="J243" s="40">
        <v>149.8833333333333</v>
      </c>
      <c r="K243" s="31">
        <v>146.15</v>
      </c>
      <c r="L243" s="31">
        <v>142.65</v>
      </c>
      <c r="M243" s="31">
        <v>13.13833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103.95</v>
      </c>
      <c r="D244" s="40">
        <v>103.76666666666667</v>
      </c>
      <c r="E244" s="40">
        <v>102.73333333333333</v>
      </c>
      <c r="F244" s="40">
        <v>101.51666666666667</v>
      </c>
      <c r="G244" s="40">
        <v>100.48333333333333</v>
      </c>
      <c r="H244" s="40">
        <v>104.98333333333333</v>
      </c>
      <c r="I244" s="40">
        <v>106.01666666666667</v>
      </c>
      <c r="J244" s="40">
        <v>107.23333333333333</v>
      </c>
      <c r="K244" s="31">
        <v>104.8</v>
      </c>
      <c r="L244" s="31">
        <v>102.55</v>
      </c>
      <c r="M244" s="31">
        <v>134.97599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22.3</v>
      </c>
      <c r="D245" s="40">
        <v>22.649999999999995</v>
      </c>
      <c r="E245" s="40">
        <v>21.79999999999999</v>
      </c>
      <c r="F245" s="40">
        <v>21.299999999999994</v>
      </c>
      <c r="G245" s="40">
        <v>20.449999999999989</v>
      </c>
      <c r="H245" s="40">
        <v>23.149999999999991</v>
      </c>
      <c r="I245" s="40">
        <v>23.999999999999993</v>
      </c>
      <c r="J245" s="40">
        <v>24.499999999999993</v>
      </c>
      <c r="K245" s="31">
        <v>23.5</v>
      </c>
      <c r="L245" s="31">
        <v>22.15</v>
      </c>
      <c r="M245" s="31">
        <v>95.012879999999996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2472.9</v>
      </c>
      <c r="D246" s="40">
        <v>2486.7333333333331</v>
      </c>
      <c r="E246" s="40">
        <v>2451.4666666666662</v>
      </c>
      <c r="F246" s="40">
        <v>2430.0333333333333</v>
      </c>
      <c r="G246" s="40">
        <v>2394.7666666666664</v>
      </c>
      <c r="H246" s="40">
        <v>2508.1666666666661</v>
      </c>
      <c r="I246" s="40">
        <v>2543.4333333333334</v>
      </c>
      <c r="J246" s="40">
        <v>2564.8666666666659</v>
      </c>
      <c r="K246" s="31">
        <v>2522</v>
      </c>
      <c r="L246" s="31">
        <v>2465.3000000000002</v>
      </c>
      <c r="M246" s="31">
        <v>14.1517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276.2</v>
      </c>
      <c r="D247" s="40">
        <v>273.0333333333333</v>
      </c>
      <c r="E247" s="40">
        <v>267.16666666666663</v>
      </c>
      <c r="F247" s="40">
        <v>258.13333333333333</v>
      </c>
      <c r="G247" s="40">
        <v>252.26666666666665</v>
      </c>
      <c r="H247" s="40">
        <v>282.06666666666661</v>
      </c>
      <c r="I247" s="40">
        <v>287.93333333333328</v>
      </c>
      <c r="J247" s="40">
        <v>296.96666666666658</v>
      </c>
      <c r="K247" s="31">
        <v>278.89999999999998</v>
      </c>
      <c r="L247" s="31">
        <v>264</v>
      </c>
      <c r="M247" s="31">
        <v>4.5389299999999997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457.2</v>
      </c>
      <c r="D248" s="40">
        <v>458.86666666666662</v>
      </c>
      <c r="E248" s="40">
        <v>441.78333333333325</v>
      </c>
      <c r="F248" s="40">
        <v>426.36666666666662</v>
      </c>
      <c r="G248" s="40">
        <v>409.28333333333325</v>
      </c>
      <c r="H248" s="40">
        <v>474.28333333333325</v>
      </c>
      <c r="I248" s="40">
        <v>491.36666666666662</v>
      </c>
      <c r="J248" s="40">
        <v>506.78333333333325</v>
      </c>
      <c r="K248" s="31">
        <v>475.95</v>
      </c>
      <c r="L248" s="31">
        <v>443.45</v>
      </c>
      <c r="M248" s="31">
        <v>4.6524999999999999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539.54999999999995</v>
      </c>
      <c r="D249" s="40">
        <v>542.03333333333342</v>
      </c>
      <c r="E249" s="40">
        <v>535.71666666666681</v>
      </c>
      <c r="F249" s="40">
        <v>531.88333333333344</v>
      </c>
      <c r="G249" s="40">
        <v>525.56666666666683</v>
      </c>
      <c r="H249" s="40">
        <v>545.86666666666679</v>
      </c>
      <c r="I249" s="40">
        <v>552.18333333333339</v>
      </c>
      <c r="J249" s="40">
        <v>556.01666666666677</v>
      </c>
      <c r="K249" s="31">
        <v>548.35</v>
      </c>
      <c r="L249" s="31">
        <v>538.20000000000005</v>
      </c>
      <c r="M249" s="31">
        <v>11.389419999999999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214.65</v>
      </c>
      <c r="D250" s="40">
        <v>208.25</v>
      </c>
      <c r="E250" s="40">
        <v>200.5</v>
      </c>
      <c r="F250" s="40">
        <v>186.35</v>
      </c>
      <c r="G250" s="40">
        <v>178.6</v>
      </c>
      <c r="H250" s="40">
        <v>222.4</v>
      </c>
      <c r="I250" s="40">
        <v>230.15</v>
      </c>
      <c r="J250" s="40">
        <v>244.3</v>
      </c>
      <c r="K250" s="31">
        <v>216</v>
      </c>
      <c r="L250" s="31">
        <v>194.1</v>
      </c>
      <c r="M250" s="31">
        <v>189.49771999999999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997.7</v>
      </c>
      <c r="D251" s="40">
        <v>998.7166666666667</v>
      </c>
      <c r="E251" s="40">
        <v>984.98333333333335</v>
      </c>
      <c r="F251" s="40">
        <v>972.26666666666665</v>
      </c>
      <c r="G251" s="40">
        <v>958.5333333333333</v>
      </c>
      <c r="H251" s="40">
        <v>1011.4333333333334</v>
      </c>
      <c r="I251" s="40">
        <v>1025.1666666666667</v>
      </c>
      <c r="J251" s="40">
        <v>1037.8833333333334</v>
      </c>
      <c r="K251" s="31">
        <v>1012.45</v>
      </c>
      <c r="L251" s="31">
        <v>986</v>
      </c>
      <c r="M251" s="31">
        <v>39.556809999999999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43.85</v>
      </c>
      <c r="D252" s="40">
        <v>43.15</v>
      </c>
      <c r="E252" s="40">
        <v>41.9</v>
      </c>
      <c r="F252" s="40">
        <v>39.950000000000003</v>
      </c>
      <c r="G252" s="40">
        <v>38.700000000000003</v>
      </c>
      <c r="H252" s="40">
        <v>45.099999999999994</v>
      </c>
      <c r="I252" s="40">
        <v>46.349999999999994</v>
      </c>
      <c r="J252" s="40">
        <v>48.29999999999999</v>
      </c>
      <c r="K252" s="31">
        <v>44.4</v>
      </c>
      <c r="L252" s="31">
        <v>41.2</v>
      </c>
      <c r="M252" s="31">
        <v>86.313199999999995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5347.95</v>
      </c>
      <c r="D253" s="40">
        <v>5346.3166666666666</v>
      </c>
      <c r="E253" s="40">
        <v>5302.6333333333332</v>
      </c>
      <c r="F253" s="40">
        <v>5257.3166666666666</v>
      </c>
      <c r="G253" s="40">
        <v>5213.6333333333332</v>
      </c>
      <c r="H253" s="40">
        <v>5391.6333333333332</v>
      </c>
      <c r="I253" s="40">
        <v>5435.3166666666657</v>
      </c>
      <c r="J253" s="40">
        <v>5480.6333333333332</v>
      </c>
      <c r="K253" s="31">
        <v>5390</v>
      </c>
      <c r="L253" s="31">
        <v>5301</v>
      </c>
      <c r="M253" s="31">
        <v>1.60162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1653.55</v>
      </c>
      <c r="D254" s="40">
        <v>1655.5333333333335</v>
      </c>
      <c r="E254" s="40">
        <v>1645.0666666666671</v>
      </c>
      <c r="F254" s="40">
        <v>1636.5833333333335</v>
      </c>
      <c r="G254" s="40">
        <v>1626.116666666667</v>
      </c>
      <c r="H254" s="40">
        <v>1664.0166666666671</v>
      </c>
      <c r="I254" s="40">
        <v>1674.4833333333338</v>
      </c>
      <c r="J254" s="40">
        <v>1682.9666666666672</v>
      </c>
      <c r="K254" s="31">
        <v>1666</v>
      </c>
      <c r="L254" s="31">
        <v>1647.05</v>
      </c>
      <c r="M254" s="31">
        <v>54.205359999999999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985.6</v>
      </c>
      <c r="D255" s="40">
        <v>988.75</v>
      </c>
      <c r="E255" s="40">
        <v>974.3</v>
      </c>
      <c r="F255" s="40">
        <v>963</v>
      </c>
      <c r="G255" s="40">
        <v>948.55</v>
      </c>
      <c r="H255" s="40">
        <v>1000.05</v>
      </c>
      <c r="I255" s="40">
        <v>1014.5</v>
      </c>
      <c r="J255" s="40">
        <v>1025.8</v>
      </c>
      <c r="K255" s="31">
        <v>1003.2</v>
      </c>
      <c r="L255" s="31">
        <v>977.45</v>
      </c>
      <c r="M255" s="31">
        <v>0.23402999999999999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309.5</v>
      </c>
      <c r="D256" s="40">
        <v>310.81666666666666</v>
      </c>
      <c r="E256" s="40">
        <v>306.68333333333334</v>
      </c>
      <c r="F256" s="40">
        <v>303.86666666666667</v>
      </c>
      <c r="G256" s="40">
        <v>299.73333333333335</v>
      </c>
      <c r="H256" s="40">
        <v>313.63333333333333</v>
      </c>
      <c r="I256" s="40">
        <v>317.76666666666665</v>
      </c>
      <c r="J256" s="40">
        <v>320.58333333333331</v>
      </c>
      <c r="K256" s="31">
        <v>314.95</v>
      </c>
      <c r="L256" s="31">
        <v>308</v>
      </c>
      <c r="M256" s="31">
        <v>2.43879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717.05</v>
      </c>
      <c r="D257" s="40">
        <v>722.35</v>
      </c>
      <c r="E257" s="40">
        <v>709.7</v>
      </c>
      <c r="F257" s="40">
        <v>702.35</v>
      </c>
      <c r="G257" s="40">
        <v>689.7</v>
      </c>
      <c r="H257" s="40">
        <v>729.7</v>
      </c>
      <c r="I257" s="40">
        <v>742.34999999999991</v>
      </c>
      <c r="J257" s="40">
        <v>749.7</v>
      </c>
      <c r="K257" s="31">
        <v>735</v>
      </c>
      <c r="L257" s="31">
        <v>715</v>
      </c>
      <c r="M257" s="31">
        <v>2.3453900000000001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1648.95</v>
      </c>
      <c r="D258" s="40">
        <v>1652.9666666666665</v>
      </c>
      <c r="E258" s="40">
        <v>1635.9833333333329</v>
      </c>
      <c r="F258" s="40">
        <v>1623.0166666666664</v>
      </c>
      <c r="G258" s="40">
        <v>1606.0333333333328</v>
      </c>
      <c r="H258" s="40">
        <v>1665.9333333333329</v>
      </c>
      <c r="I258" s="40">
        <v>1682.9166666666665</v>
      </c>
      <c r="J258" s="40">
        <v>1695.883333333333</v>
      </c>
      <c r="K258" s="31">
        <v>1669.95</v>
      </c>
      <c r="L258" s="31">
        <v>1640</v>
      </c>
      <c r="M258" s="31">
        <v>3.0982400000000001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2134.6</v>
      </c>
      <c r="D259" s="40">
        <v>2143.25</v>
      </c>
      <c r="E259" s="40">
        <v>2042.35</v>
      </c>
      <c r="F259" s="40">
        <v>1950.1</v>
      </c>
      <c r="G259" s="40">
        <v>1849.1999999999998</v>
      </c>
      <c r="H259" s="40">
        <v>2235.5</v>
      </c>
      <c r="I259" s="40">
        <v>2336.3999999999996</v>
      </c>
      <c r="J259" s="40">
        <v>2428.65</v>
      </c>
      <c r="K259" s="31">
        <v>2244.15</v>
      </c>
      <c r="L259" s="31">
        <v>2051</v>
      </c>
      <c r="M259" s="31">
        <v>9.1738999999999997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1788.3</v>
      </c>
      <c r="D260" s="40">
        <v>1794.9333333333334</v>
      </c>
      <c r="E260" s="40">
        <v>1774.3666666666668</v>
      </c>
      <c r="F260" s="40">
        <v>1760.4333333333334</v>
      </c>
      <c r="G260" s="40">
        <v>1739.8666666666668</v>
      </c>
      <c r="H260" s="40">
        <v>1808.8666666666668</v>
      </c>
      <c r="I260" s="40">
        <v>1829.4333333333334</v>
      </c>
      <c r="J260" s="40">
        <v>1843.3666666666668</v>
      </c>
      <c r="K260" s="31">
        <v>1815.5</v>
      </c>
      <c r="L260" s="31">
        <v>1781</v>
      </c>
      <c r="M260" s="31">
        <v>1.1447000000000001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3363.15</v>
      </c>
      <c r="D261" s="40">
        <v>3376.7333333333336</v>
      </c>
      <c r="E261" s="40">
        <v>3328.0666666666671</v>
      </c>
      <c r="F261" s="40">
        <v>3292.9833333333336</v>
      </c>
      <c r="G261" s="40">
        <v>3244.3166666666671</v>
      </c>
      <c r="H261" s="40">
        <v>3411.8166666666671</v>
      </c>
      <c r="I261" s="40">
        <v>3460.4833333333331</v>
      </c>
      <c r="J261" s="40">
        <v>3495.5666666666671</v>
      </c>
      <c r="K261" s="31">
        <v>3425.4</v>
      </c>
      <c r="L261" s="31">
        <v>3341.65</v>
      </c>
      <c r="M261" s="31">
        <v>0.99002000000000001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678.9</v>
      </c>
      <c r="D262" s="40">
        <v>672.71666666666658</v>
      </c>
      <c r="E262" s="40">
        <v>653.38333333333321</v>
      </c>
      <c r="F262" s="40">
        <v>627.86666666666667</v>
      </c>
      <c r="G262" s="40">
        <v>608.5333333333333</v>
      </c>
      <c r="H262" s="40">
        <v>698.23333333333312</v>
      </c>
      <c r="I262" s="40">
        <v>717.56666666666638</v>
      </c>
      <c r="J262" s="40">
        <v>743.08333333333303</v>
      </c>
      <c r="K262" s="31">
        <v>692.05</v>
      </c>
      <c r="L262" s="31">
        <v>647.20000000000005</v>
      </c>
      <c r="M262" s="31">
        <v>7.6295799999999998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263.3</v>
      </c>
      <c r="D263" s="40">
        <v>259.33333333333331</v>
      </c>
      <c r="E263" s="40">
        <v>243.71666666666664</v>
      </c>
      <c r="F263" s="40">
        <v>224.13333333333333</v>
      </c>
      <c r="G263" s="40">
        <v>208.51666666666665</v>
      </c>
      <c r="H263" s="40">
        <v>278.91666666666663</v>
      </c>
      <c r="I263" s="40">
        <v>294.5333333333333</v>
      </c>
      <c r="J263" s="40">
        <v>314.11666666666662</v>
      </c>
      <c r="K263" s="31">
        <v>274.95</v>
      </c>
      <c r="L263" s="31">
        <v>239.75</v>
      </c>
      <c r="M263" s="31">
        <v>85.931790000000007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162.05000000000001</v>
      </c>
      <c r="D264" s="40">
        <v>159.36666666666667</v>
      </c>
      <c r="E264" s="40">
        <v>154.83333333333334</v>
      </c>
      <c r="F264" s="40">
        <v>147.61666666666667</v>
      </c>
      <c r="G264" s="40">
        <v>143.08333333333334</v>
      </c>
      <c r="H264" s="40">
        <v>166.58333333333334</v>
      </c>
      <c r="I264" s="40">
        <v>171.11666666666665</v>
      </c>
      <c r="J264" s="40">
        <v>178.33333333333334</v>
      </c>
      <c r="K264" s="31">
        <v>163.9</v>
      </c>
      <c r="L264" s="31">
        <v>152.15</v>
      </c>
      <c r="M264" s="31">
        <v>90.091340000000002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96.2</v>
      </c>
      <c r="D265" s="40">
        <v>96.649999999999991</v>
      </c>
      <c r="E265" s="40">
        <v>94.09999999999998</v>
      </c>
      <c r="F265" s="40">
        <v>91.999999999999986</v>
      </c>
      <c r="G265" s="40">
        <v>89.449999999999974</v>
      </c>
      <c r="H265" s="40">
        <v>98.749999999999986</v>
      </c>
      <c r="I265" s="40">
        <v>101.3</v>
      </c>
      <c r="J265" s="40">
        <v>103.39999999999999</v>
      </c>
      <c r="K265" s="31">
        <v>99.2</v>
      </c>
      <c r="L265" s="31">
        <v>94.55</v>
      </c>
      <c r="M265" s="31">
        <v>47.176600000000001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246.15</v>
      </c>
      <c r="D266" s="40">
        <v>246.41666666666666</v>
      </c>
      <c r="E266" s="40">
        <v>243.83333333333331</v>
      </c>
      <c r="F266" s="40">
        <v>241.51666666666665</v>
      </c>
      <c r="G266" s="40">
        <v>238.93333333333331</v>
      </c>
      <c r="H266" s="40">
        <v>248.73333333333332</v>
      </c>
      <c r="I266" s="40">
        <v>251.31666666666663</v>
      </c>
      <c r="J266" s="40">
        <v>253.63333333333333</v>
      </c>
      <c r="K266" s="31">
        <v>249</v>
      </c>
      <c r="L266" s="31">
        <v>244.1</v>
      </c>
      <c r="M266" s="31">
        <v>16.607410000000002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763.25</v>
      </c>
      <c r="D267" s="40">
        <v>756.38333333333333</v>
      </c>
      <c r="E267" s="40">
        <v>747.36666666666667</v>
      </c>
      <c r="F267" s="40">
        <v>731.48333333333335</v>
      </c>
      <c r="G267" s="40">
        <v>722.4666666666667</v>
      </c>
      <c r="H267" s="40">
        <v>772.26666666666665</v>
      </c>
      <c r="I267" s="40">
        <v>781.2833333333333</v>
      </c>
      <c r="J267" s="40">
        <v>797.16666666666663</v>
      </c>
      <c r="K267" s="31">
        <v>765.4</v>
      </c>
      <c r="L267" s="31">
        <v>740.5</v>
      </c>
      <c r="M267" s="31">
        <v>86.133470000000003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115.15</v>
      </c>
      <c r="D268" s="40">
        <v>116.55</v>
      </c>
      <c r="E268" s="40">
        <v>112.6</v>
      </c>
      <c r="F268" s="40">
        <v>110.05</v>
      </c>
      <c r="G268" s="40">
        <v>106.1</v>
      </c>
      <c r="H268" s="40">
        <v>119.1</v>
      </c>
      <c r="I268" s="40">
        <v>123.05000000000001</v>
      </c>
      <c r="J268" s="40">
        <v>125.6</v>
      </c>
      <c r="K268" s="31">
        <v>120.5</v>
      </c>
      <c r="L268" s="31">
        <v>114</v>
      </c>
      <c r="M268" s="31">
        <v>8.4265699999999999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86.5</v>
      </c>
      <c r="D269" s="40">
        <v>86.75</v>
      </c>
      <c r="E269" s="40">
        <v>84.7</v>
      </c>
      <c r="F269" s="40">
        <v>82.9</v>
      </c>
      <c r="G269" s="40">
        <v>80.850000000000009</v>
      </c>
      <c r="H269" s="40">
        <v>88.55</v>
      </c>
      <c r="I269" s="40">
        <v>90.600000000000009</v>
      </c>
      <c r="J269" s="40">
        <v>92.399999999999991</v>
      </c>
      <c r="K269" s="31">
        <v>88.8</v>
      </c>
      <c r="L269" s="31">
        <v>84.95</v>
      </c>
      <c r="M269" s="31">
        <v>5.7991400000000004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135.80000000000001</v>
      </c>
      <c r="D270" s="40">
        <v>136.04999999999998</v>
      </c>
      <c r="E270" s="40">
        <v>133.39999999999998</v>
      </c>
      <c r="F270" s="40">
        <v>131</v>
      </c>
      <c r="G270" s="40">
        <v>128.35</v>
      </c>
      <c r="H270" s="40">
        <v>138.44999999999996</v>
      </c>
      <c r="I270" s="40">
        <v>141.1</v>
      </c>
      <c r="J270" s="40">
        <v>143.49999999999994</v>
      </c>
      <c r="K270" s="31">
        <v>138.69999999999999</v>
      </c>
      <c r="L270" s="31">
        <v>133.65</v>
      </c>
      <c r="M270" s="31">
        <v>23.527729999999998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285.39999999999998</v>
      </c>
      <c r="D271" s="40">
        <v>286.09999999999997</v>
      </c>
      <c r="E271" s="40">
        <v>280.49999999999994</v>
      </c>
      <c r="F271" s="40">
        <v>275.59999999999997</v>
      </c>
      <c r="G271" s="40">
        <v>269.99999999999994</v>
      </c>
      <c r="H271" s="40">
        <v>290.99999999999994</v>
      </c>
      <c r="I271" s="40">
        <v>296.59999999999997</v>
      </c>
      <c r="J271" s="40">
        <v>301.49999999999994</v>
      </c>
      <c r="K271" s="31">
        <v>291.7</v>
      </c>
      <c r="L271" s="31">
        <v>281.2</v>
      </c>
      <c r="M271" s="31">
        <v>5.6910499999999997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153.15</v>
      </c>
      <c r="D272" s="40">
        <v>154.21666666666667</v>
      </c>
      <c r="E272" s="40">
        <v>149.98333333333335</v>
      </c>
      <c r="F272" s="40">
        <v>146.81666666666669</v>
      </c>
      <c r="G272" s="40">
        <v>142.58333333333337</v>
      </c>
      <c r="H272" s="40">
        <v>157.38333333333333</v>
      </c>
      <c r="I272" s="40">
        <v>161.61666666666662</v>
      </c>
      <c r="J272" s="40">
        <v>164.7833333333333</v>
      </c>
      <c r="K272" s="31">
        <v>158.44999999999999</v>
      </c>
      <c r="L272" s="31">
        <v>151.05000000000001</v>
      </c>
      <c r="M272" s="31">
        <v>17.93882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425.35</v>
      </c>
      <c r="D273" s="40">
        <v>420.88333333333338</v>
      </c>
      <c r="E273" s="40">
        <v>414.46666666666675</v>
      </c>
      <c r="F273" s="40">
        <v>403.58333333333337</v>
      </c>
      <c r="G273" s="40">
        <v>397.16666666666674</v>
      </c>
      <c r="H273" s="40">
        <v>431.76666666666677</v>
      </c>
      <c r="I273" s="40">
        <v>438.18333333333339</v>
      </c>
      <c r="J273" s="40">
        <v>449.06666666666678</v>
      </c>
      <c r="K273" s="31">
        <v>427.3</v>
      </c>
      <c r="L273" s="31">
        <v>410</v>
      </c>
      <c r="M273" s="31">
        <v>85.610810000000001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2261.6999999999998</v>
      </c>
      <c r="D274" s="40">
        <v>2267.2000000000003</v>
      </c>
      <c r="E274" s="40">
        <v>2216.5000000000005</v>
      </c>
      <c r="F274" s="40">
        <v>2171.3000000000002</v>
      </c>
      <c r="G274" s="40">
        <v>2120.6000000000004</v>
      </c>
      <c r="H274" s="40">
        <v>2312.4000000000005</v>
      </c>
      <c r="I274" s="40">
        <v>2363.1000000000004</v>
      </c>
      <c r="J274" s="40">
        <v>2408.3000000000006</v>
      </c>
      <c r="K274" s="31">
        <v>2317.9</v>
      </c>
      <c r="L274" s="31">
        <v>2222</v>
      </c>
      <c r="M274" s="31">
        <v>0.78673000000000004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3692.1</v>
      </c>
      <c r="D275" s="40">
        <v>3710.3333333333335</v>
      </c>
      <c r="E275" s="40">
        <v>3667.3166666666671</v>
      </c>
      <c r="F275" s="40">
        <v>3642.5333333333338</v>
      </c>
      <c r="G275" s="40">
        <v>3599.5166666666673</v>
      </c>
      <c r="H275" s="40">
        <v>3735.1166666666668</v>
      </c>
      <c r="I275" s="40">
        <v>3778.1333333333332</v>
      </c>
      <c r="J275" s="40">
        <v>3802.9166666666665</v>
      </c>
      <c r="K275" s="31">
        <v>3753.35</v>
      </c>
      <c r="L275" s="31">
        <v>3685.55</v>
      </c>
      <c r="M275" s="31">
        <v>3.1004100000000001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968.3</v>
      </c>
      <c r="D276" s="40">
        <v>970.06666666666661</v>
      </c>
      <c r="E276" s="40">
        <v>963.73333333333323</v>
      </c>
      <c r="F276" s="40">
        <v>959.16666666666663</v>
      </c>
      <c r="G276" s="40">
        <v>952.83333333333326</v>
      </c>
      <c r="H276" s="40">
        <v>974.63333333333321</v>
      </c>
      <c r="I276" s="40">
        <v>980.9666666666667</v>
      </c>
      <c r="J276" s="40">
        <v>985.53333333333319</v>
      </c>
      <c r="K276" s="31">
        <v>976.4</v>
      </c>
      <c r="L276" s="31">
        <v>965.5</v>
      </c>
      <c r="M276" s="31">
        <v>7.3130800000000002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172.95</v>
      </c>
      <c r="D277" s="40">
        <v>172.81666666666669</v>
      </c>
      <c r="E277" s="40">
        <v>171.38333333333338</v>
      </c>
      <c r="F277" s="40">
        <v>169.81666666666669</v>
      </c>
      <c r="G277" s="40">
        <v>168.38333333333338</v>
      </c>
      <c r="H277" s="40">
        <v>174.38333333333338</v>
      </c>
      <c r="I277" s="40">
        <v>175.81666666666672</v>
      </c>
      <c r="J277" s="40">
        <v>177.38333333333338</v>
      </c>
      <c r="K277" s="31">
        <v>174.25</v>
      </c>
      <c r="L277" s="31">
        <v>171.25</v>
      </c>
      <c r="M277" s="31">
        <v>3.3944200000000002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1972.45</v>
      </c>
      <c r="D278" s="40">
        <v>1956.1666666666667</v>
      </c>
      <c r="E278" s="40">
        <v>1920.3333333333335</v>
      </c>
      <c r="F278" s="40">
        <v>1868.2166666666667</v>
      </c>
      <c r="G278" s="40">
        <v>1832.3833333333334</v>
      </c>
      <c r="H278" s="40">
        <v>2008.2833333333335</v>
      </c>
      <c r="I278" s="40">
        <v>2044.116666666667</v>
      </c>
      <c r="J278" s="40">
        <v>2096.2333333333336</v>
      </c>
      <c r="K278" s="31">
        <v>1992</v>
      </c>
      <c r="L278" s="31">
        <v>1904.05</v>
      </c>
      <c r="M278" s="31">
        <v>0.44020999999999999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710.05</v>
      </c>
      <c r="D279" s="40">
        <v>709.38333333333321</v>
      </c>
      <c r="E279" s="40">
        <v>698.86666666666645</v>
      </c>
      <c r="F279" s="40">
        <v>687.68333333333328</v>
      </c>
      <c r="G279" s="40">
        <v>677.16666666666652</v>
      </c>
      <c r="H279" s="40">
        <v>720.56666666666638</v>
      </c>
      <c r="I279" s="40">
        <v>731.08333333333326</v>
      </c>
      <c r="J279" s="40">
        <v>742.26666666666631</v>
      </c>
      <c r="K279" s="31">
        <v>719.9</v>
      </c>
      <c r="L279" s="31">
        <v>698.2</v>
      </c>
      <c r="M279" s="31">
        <v>1.59595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278.35000000000002</v>
      </c>
      <c r="D280" s="40">
        <v>276.8</v>
      </c>
      <c r="E280" s="40">
        <v>272.60000000000002</v>
      </c>
      <c r="F280" s="40">
        <v>266.85000000000002</v>
      </c>
      <c r="G280" s="40">
        <v>262.65000000000003</v>
      </c>
      <c r="H280" s="40">
        <v>282.55</v>
      </c>
      <c r="I280" s="40">
        <v>286.74999999999994</v>
      </c>
      <c r="J280" s="40">
        <v>292.5</v>
      </c>
      <c r="K280" s="31">
        <v>281</v>
      </c>
      <c r="L280" s="31">
        <v>271.05</v>
      </c>
      <c r="M280" s="31">
        <v>15.12825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306</v>
      </c>
      <c r="D281" s="40">
        <v>306.5</v>
      </c>
      <c r="E281" s="40">
        <v>298.5</v>
      </c>
      <c r="F281" s="40">
        <v>291</v>
      </c>
      <c r="G281" s="40">
        <v>283</v>
      </c>
      <c r="H281" s="40">
        <v>314</v>
      </c>
      <c r="I281" s="40">
        <v>322</v>
      </c>
      <c r="J281" s="40">
        <v>329.5</v>
      </c>
      <c r="K281" s="31">
        <v>314.5</v>
      </c>
      <c r="L281" s="31">
        <v>299</v>
      </c>
      <c r="M281" s="31">
        <v>19.600000000000001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271.3</v>
      </c>
      <c r="D282" s="40">
        <v>273.86666666666667</v>
      </c>
      <c r="E282" s="40">
        <v>266.43333333333334</v>
      </c>
      <c r="F282" s="40">
        <v>261.56666666666666</v>
      </c>
      <c r="G282" s="40">
        <v>254.13333333333333</v>
      </c>
      <c r="H282" s="40">
        <v>278.73333333333335</v>
      </c>
      <c r="I282" s="40">
        <v>286.16666666666674</v>
      </c>
      <c r="J282" s="40">
        <v>291.03333333333336</v>
      </c>
      <c r="K282" s="31">
        <v>281.3</v>
      </c>
      <c r="L282" s="31">
        <v>269</v>
      </c>
      <c r="M282" s="31">
        <v>7.9626299999999999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1182.05</v>
      </c>
      <c r="D283" s="40">
        <v>1181.1333333333334</v>
      </c>
      <c r="E283" s="40">
        <v>1162.2666666666669</v>
      </c>
      <c r="F283" s="40">
        <v>1142.4833333333333</v>
      </c>
      <c r="G283" s="40">
        <v>1123.6166666666668</v>
      </c>
      <c r="H283" s="40">
        <v>1200.916666666667</v>
      </c>
      <c r="I283" s="40">
        <v>1219.7833333333333</v>
      </c>
      <c r="J283" s="40">
        <v>1239.5666666666671</v>
      </c>
      <c r="K283" s="31">
        <v>1200</v>
      </c>
      <c r="L283" s="31">
        <v>1161.3499999999999</v>
      </c>
      <c r="M283" s="31">
        <v>0.50165999999999999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1016.95</v>
      </c>
      <c r="D284" s="40">
        <v>1022.3166666666666</v>
      </c>
      <c r="E284" s="40">
        <v>1004.6333333333332</v>
      </c>
      <c r="F284" s="40">
        <v>992.31666666666661</v>
      </c>
      <c r="G284" s="40">
        <v>974.63333333333321</v>
      </c>
      <c r="H284" s="40">
        <v>1034.6333333333332</v>
      </c>
      <c r="I284" s="40">
        <v>1052.3166666666666</v>
      </c>
      <c r="J284" s="40">
        <v>1064.6333333333332</v>
      </c>
      <c r="K284" s="31">
        <v>1040</v>
      </c>
      <c r="L284" s="31">
        <v>1010</v>
      </c>
      <c r="M284" s="31">
        <v>0.76029000000000002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462.5</v>
      </c>
      <c r="D285" s="40">
        <v>468.85000000000008</v>
      </c>
      <c r="E285" s="40">
        <v>455.25000000000017</v>
      </c>
      <c r="F285" s="40">
        <v>448.00000000000011</v>
      </c>
      <c r="G285" s="40">
        <v>434.4000000000002</v>
      </c>
      <c r="H285" s="40">
        <v>476.10000000000014</v>
      </c>
      <c r="I285" s="40">
        <v>489.70000000000005</v>
      </c>
      <c r="J285" s="40">
        <v>496.9500000000001</v>
      </c>
      <c r="K285" s="31">
        <v>482.45</v>
      </c>
      <c r="L285" s="31">
        <v>461.6</v>
      </c>
      <c r="M285" s="31">
        <v>2.9586100000000002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637.85</v>
      </c>
      <c r="D286" s="40">
        <v>634.6</v>
      </c>
      <c r="E286" s="40">
        <v>630.35</v>
      </c>
      <c r="F286" s="40">
        <v>622.85</v>
      </c>
      <c r="G286" s="40">
        <v>618.6</v>
      </c>
      <c r="H286" s="40">
        <v>642.1</v>
      </c>
      <c r="I286" s="40">
        <v>646.35</v>
      </c>
      <c r="J286" s="40">
        <v>653.85</v>
      </c>
      <c r="K286" s="31">
        <v>638.85</v>
      </c>
      <c r="L286" s="31">
        <v>627.1</v>
      </c>
      <c r="M286" s="31">
        <v>3.2229700000000001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46.7</v>
      </c>
      <c r="D287" s="40">
        <v>47.15</v>
      </c>
      <c r="E287" s="40">
        <v>46.099999999999994</v>
      </c>
      <c r="F287" s="40">
        <v>45.499999999999993</v>
      </c>
      <c r="G287" s="40">
        <v>44.449999999999989</v>
      </c>
      <c r="H287" s="40">
        <v>47.75</v>
      </c>
      <c r="I287" s="40">
        <v>48.8</v>
      </c>
      <c r="J287" s="40">
        <v>49.400000000000006</v>
      </c>
      <c r="K287" s="31">
        <v>48.2</v>
      </c>
      <c r="L287" s="31">
        <v>46.55</v>
      </c>
      <c r="M287" s="31">
        <v>16.977689999999999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728.85</v>
      </c>
      <c r="D288" s="40">
        <v>723.85</v>
      </c>
      <c r="E288" s="40">
        <v>715</v>
      </c>
      <c r="F288" s="40">
        <v>701.15</v>
      </c>
      <c r="G288" s="40">
        <v>692.3</v>
      </c>
      <c r="H288" s="40">
        <v>737.7</v>
      </c>
      <c r="I288" s="40">
        <v>746.55000000000018</v>
      </c>
      <c r="J288" s="40">
        <v>760.40000000000009</v>
      </c>
      <c r="K288" s="31">
        <v>732.7</v>
      </c>
      <c r="L288" s="31">
        <v>710</v>
      </c>
      <c r="M288" s="31">
        <v>1.28416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416.25</v>
      </c>
      <c r="D289" s="40">
        <v>417.2833333333333</v>
      </c>
      <c r="E289" s="40">
        <v>413.96666666666658</v>
      </c>
      <c r="F289" s="40">
        <v>411.68333333333328</v>
      </c>
      <c r="G289" s="40">
        <v>408.36666666666656</v>
      </c>
      <c r="H289" s="40">
        <v>419.56666666666661</v>
      </c>
      <c r="I289" s="40">
        <v>422.88333333333333</v>
      </c>
      <c r="J289" s="40">
        <v>425.16666666666663</v>
      </c>
      <c r="K289" s="31">
        <v>420.6</v>
      </c>
      <c r="L289" s="31">
        <v>415</v>
      </c>
      <c r="M289" s="31">
        <v>2.9305699999999999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1771.75</v>
      </c>
      <c r="D290" s="40">
        <v>1772.4333333333334</v>
      </c>
      <c r="E290" s="40">
        <v>1751.8666666666668</v>
      </c>
      <c r="F290" s="40">
        <v>1731.9833333333333</v>
      </c>
      <c r="G290" s="40">
        <v>1711.4166666666667</v>
      </c>
      <c r="H290" s="40">
        <v>1792.3166666666668</v>
      </c>
      <c r="I290" s="40">
        <v>1812.8833333333334</v>
      </c>
      <c r="J290" s="40">
        <v>1832.7666666666669</v>
      </c>
      <c r="K290" s="31">
        <v>1793</v>
      </c>
      <c r="L290" s="31">
        <v>1752.55</v>
      </c>
      <c r="M290" s="31">
        <v>60.520919999999997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88.25</v>
      </c>
      <c r="D291" s="40">
        <v>88.5</v>
      </c>
      <c r="E291" s="40">
        <v>87.35</v>
      </c>
      <c r="F291" s="40">
        <v>86.449999999999989</v>
      </c>
      <c r="G291" s="40">
        <v>85.299999999999983</v>
      </c>
      <c r="H291" s="40">
        <v>89.4</v>
      </c>
      <c r="I291" s="40">
        <v>90.550000000000011</v>
      </c>
      <c r="J291" s="40">
        <v>91.450000000000017</v>
      </c>
      <c r="K291" s="31">
        <v>89.65</v>
      </c>
      <c r="L291" s="31">
        <v>87.6</v>
      </c>
      <c r="M291" s="31">
        <v>48.003079999999997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3681.55</v>
      </c>
      <c r="D292" s="40">
        <v>3694.8166666666671</v>
      </c>
      <c r="E292" s="40">
        <v>3610.733333333334</v>
      </c>
      <c r="F292" s="40">
        <v>3539.916666666667</v>
      </c>
      <c r="G292" s="40">
        <v>3455.8333333333339</v>
      </c>
      <c r="H292" s="40">
        <v>3765.6333333333341</v>
      </c>
      <c r="I292" s="40">
        <v>3849.7166666666672</v>
      </c>
      <c r="J292" s="40">
        <v>3920.5333333333342</v>
      </c>
      <c r="K292" s="31">
        <v>3778.9</v>
      </c>
      <c r="L292" s="31">
        <v>3624</v>
      </c>
      <c r="M292" s="31">
        <v>5.0709999999999997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408.2</v>
      </c>
      <c r="D293" s="40">
        <v>408.38333333333338</v>
      </c>
      <c r="E293" s="40">
        <v>403.31666666666678</v>
      </c>
      <c r="F293" s="40">
        <v>398.43333333333339</v>
      </c>
      <c r="G293" s="40">
        <v>393.36666666666679</v>
      </c>
      <c r="H293" s="40">
        <v>413.26666666666677</v>
      </c>
      <c r="I293" s="40">
        <v>418.33333333333337</v>
      </c>
      <c r="J293" s="40">
        <v>423.21666666666675</v>
      </c>
      <c r="K293" s="31">
        <v>413.45</v>
      </c>
      <c r="L293" s="31">
        <v>403.5</v>
      </c>
      <c r="M293" s="31">
        <v>46.402439999999999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275.5</v>
      </c>
      <c r="D294" s="40">
        <v>278.06666666666666</v>
      </c>
      <c r="E294" s="40">
        <v>270.5333333333333</v>
      </c>
      <c r="F294" s="40">
        <v>265.56666666666666</v>
      </c>
      <c r="G294" s="40">
        <v>258.0333333333333</v>
      </c>
      <c r="H294" s="40">
        <v>283.0333333333333</v>
      </c>
      <c r="I294" s="40">
        <v>290.56666666666672</v>
      </c>
      <c r="J294" s="40">
        <v>295.5333333333333</v>
      </c>
      <c r="K294" s="31">
        <v>285.60000000000002</v>
      </c>
      <c r="L294" s="31">
        <v>273.10000000000002</v>
      </c>
      <c r="M294" s="31">
        <v>2.6312000000000002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8477</v>
      </c>
      <c r="D295" s="40">
        <v>8387.35</v>
      </c>
      <c r="E295" s="40">
        <v>8241.75</v>
      </c>
      <c r="F295" s="40">
        <v>8006.5</v>
      </c>
      <c r="G295" s="40">
        <v>7860.9</v>
      </c>
      <c r="H295" s="40">
        <v>8622.6</v>
      </c>
      <c r="I295" s="40">
        <v>8768.2000000000025</v>
      </c>
      <c r="J295" s="40">
        <v>9003.4500000000007</v>
      </c>
      <c r="K295" s="31">
        <v>8532.9500000000007</v>
      </c>
      <c r="L295" s="31">
        <v>8152.1</v>
      </c>
      <c r="M295" s="31">
        <v>0.11371000000000001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4704.7</v>
      </c>
      <c r="D296" s="40">
        <v>4749.3</v>
      </c>
      <c r="E296" s="40">
        <v>4630.6500000000005</v>
      </c>
      <c r="F296" s="40">
        <v>4556.6000000000004</v>
      </c>
      <c r="G296" s="40">
        <v>4437.9500000000007</v>
      </c>
      <c r="H296" s="40">
        <v>4823.3500000000004</v>
      </c>
      <c r="I296" s="40">
        <v>4942</v>
      </c>
      <c r="J296" s="40">
        <v>5016.05</v>
      </c>
      <c r="K296" s="31">
        <v>4867.95</v>
      </c>
      <c r="L296" s="31">
        <v>4675.25</v>
      </c>
      <c r="M296" s="31">
        <v>5.6602800000000002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1627.4</v>
      </c>
      <c r="D297" s="40">
        <v>1623.0166666666667</v>
      </c>
      <c r="E297" s="40">
        <v>1613.1833333333334</v>
      </c>
      <c r="F297" s="40">
        <v>1598.9666666666667</v>
      </c>
      <c r="G297" s="40">
        <v>1589.1333333333334</v>
      </c>
      <c r="H297" s="40">
        <v>1637.2333333333333</v>
      </c>
      <c r="I297" s="40">
        <v>1647.0666666666668</v>
      </c>
      <c r="J297" s="40">
        <v>1661.2833333333333</v>
      </c>
      <c r="K297" s="31">
        <v>1632.85</v>
      </c>
      <c r="L297" s="31">
        <v>1608.8</v>
      </c>
      <c r="M297" s="31">
        <v>18.31728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671.55</v>
      </c>
      <c r="D298" s="40">
        <v>663.4666666666667</v>
      </c>
      <c r="E298" s="40">
        <v>653.93333333333339</v>
      </c>
      <c r="F298" s="40">
        <v>636.31666666666672</v>
      </c>
      <c r="G298" s="40">
        <v>626.78333333333342</v>
      </c>
      <c r="H298" s="40">
        <v>681.08333333333337</v>
      </c>
      <c r="I298" s="40">
        <v>690.61666666666667</v>
      </c>
      <c r="J298" s="40">
        <v>708.23333333333335</v>
      </c>
      <c r="K298" s="31">
        <v>673</v>
      </c>
      <c r="L298" s="31">
        <v>645.85</v>
      </c>
      <c r="M298" s="31">
        <v>58.7744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40.75</v>
      </c>
      <c r="D299" s="40">
        <v>40.75</v>
      </c>
      <c r="E299" s="40">
        <v>40.15</v>
      </c>
      <c r="F299" s="40">
        <v>39.549999999999997</v>
      </c>
      <c r="G299" s="40">
        <v>38.949999999999996</v>
      </c>
      <c r="H299" s="40">
        <v>41.35</v>
      </c>
      <c r="I299" s="40">
        <v>41.949999999999996</v>
      </c>
      <c r="J299" s="40">
        <v>42.550000000000004</v>
      </c>
      <c r="K299" s="31">
        <v>41.35</v>
      </c>
      <c r="L299" s="31">
        <v>40.15</v>
      </c>
      <c r="M299" s="31">
        <v>14.76454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1745.2</v>
      </c>
      <c r="D300" s="40">
        <v>1734.8333333333333</v>
      </c>
      <c r="E300" s="40">
        <v>1711.2666666666664</v>
      </c>
      <c r="F300" s="40">
        <v>1677.3333333333333</v>
      </c>
      <c r="G300" s="40">
        <v>1653.7666666666664</v>
      </c>
      <c r="H300" s="40">
        <v>1768.7666666666664</v>
      </c>
      <c r="I300" s="40">
        <v>1792.3333333333335</v>
      </c>
      <c r="J300" s="40">
        <v>1826.2666666666664</v>
      </c>
      <c r="K300" s="31">
        <v>1758.4</v>
      </c>
      <c r="L300" s="31">
        <v>1700.9</v>
      </c>
      <c r="M300" s="31">
        <v>0.55074000000000001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1145.3</v>
      </c>
      <c r="D301" s="40">
        <v>1147.4833333333333</v>
      </c>
      <c r="E301" s="40">
        <v>1135.6666666666667</v>
      </c>
      <c r="F301" s="40">
        <v>1126.0333333333333</v>
      </c>
      <c r="G301" s="40">
        <v>1114.2166666666667</v>
      </c>
      <c r="H301" s="40">
        <v>1157.1166666666668</v>
      </c>
      <c r="I301" s="40">
        <v>1168.9333333333334</v>
      </c>
      <c r="J301" s="40">
        <v>1178.5666666666668</v>
      </c>
      <c r="K301" s="31">
        <v>1159.3</v>
      </c>
      <c r="L301" s="31">
        <v>1137.8499999999999</v>
      </c>
      <c r="M301" s="31">
        <v>7.7535100000000003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4210.3999999999996</v>
      </c>
      <c r="D302" s="40">
        <v>4181.8</v>
      </c>
      <c r="E302" s="40">
        <v>4123.6000000000004</v>
      </c>
      <c r="F302" s="40">
        <v>4036.8</v>
      </c>
      <c r="G302" s="40">
        <v>3978.6000000000004</v>
      </c>
      <c r="H302" s="40">
        <v>4268.6000000000004</v>
      </c>
      <c r="I302" s="40">
        <v>4326.7999999999993</v>
      </c>
      <c r="J302" s="40">
        <v>4413.6000000000004</v>
      </c>
      <c r="K302" s="31">
        <v>4240</v>
      </c>
      <c r="L302" s="31">
        <v>4095</v>
      </c>
      <c r="M302" s="31">
        <v>1.1386499999999999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797.15</v>
      </c>
      <c r="D303" s="40">
        <v>800.7833333333333</v>
      </c>
      <c r="E303" s="40">
        <v>791.36666666666656</v>
      </c>
      <c r="F303" s="40">
        <v>785.58333333333326</v>
      </c>
      <c r="G303" s="40">
        <v>776.16666666666652</v>
      </c>
      <c r="H303" s="40">
        <v>806.56666666666661</v>
      </c>
      <c r="I303" s="40">
        <v>815.98333333333335</v>
      </c>
      <c r="J303" s="40">
        <v>821.76666666666665</v>
      </c>
      <c r="K303" s="31">
        <v>810.2</v>
      </c>
      <c r="L303" s="31">
        <v>795</v>
      </c>
      <c r="M303" s="31">
        <v>0.17519000000000001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46.95</v>
      </c>
      <c r="D304" s="40">
        <v>47.233333333333327</v>
      </c>
      <c r="E304" s="40">
        <v>45.716666666666654</v>
      </c>
      <c r="F304" s="40">
        <v>44.483333333333327</v>
      </c>
      <c r="G304" s="40">
        <v>42.966666666666654</v>
      </c>
      <c r="H304" s="40">
        <v>48.466666666666654</v>
      </c>
      <c r="I304" s="40">
        <v>49.98333333333332</v>
      </c>
      <c r="J304" s="40">
        <v>51.216666666666654</v>
      </c>
      <c r="K304" s="31">
        <v>48.75</v>
      </c>
      <c r="L304" s="31">
        <v>46</v>
      </c>
      <c r="M304" s="31">
        <v>38.014449999999997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185.2</v>
      </c>
      <c r="D305" s="40">
        <v>183.63333333333333</v>
      </c>
      <c r="E305" s="40">
        <v>181.21666666666664</v>
      </c>
      <c r="F305" s="40">
        <v>177.23333333333332</v>
      </c>
      <c r="G305" s="40">
        <v>174.81666666666663</v>
      </c>
      <c r="H305" s="40">
        <v>187.61666666666665</v>
      </c>
      <c r="I305" s="40">
        <v>190.03333333333333</v>
      </c>
      <c r="J305" s="40">
        <v>194.01666666666665</v>
      </c>
      <c r="K305" s="31">
        <v>186.05</v>
      </c>
      <c r="L305" s="31">
        <v>179.65</v>
      </c>
      <c r="M305" s="31">
        <v>4.5917500000000002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79663.25</v>
      </c>
      <c r="D306" s="40">
        <v>79950.816666666666</v>
      </c>
      <c r="E306" s="40">
        <v>79179.333333333328</v>
      </c>
      <c r="F306" s="40">
        <v>78695.416666666657</v>
      </c>
      <c r="G306" s="40">
        <v>77923.93333333332</v>
      </c>
      <c r="H306" s="40">
        <v>80434.733333333337</v>
      </c>
      <c r="I306" s="40">
        <v>81206.216666666674</v>
      </c>
      <c r="J306" s="40">
        <v>81690.133333333346</v>
      </c>
      <c r="K306" s="31">
        <v>80722.3</v>
      </c>
      <c r="L306" s="31">
        <v>79466.899999999994</v>
      </c>
      <c r="M306" s="31">
        <v>8.1140000000000004E-2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1176.45</v>
      </c>
      <c r="D307" s="40">
        <v>1177.0833333333333</v>
      </c>
      <c r="E307" s="40">
        <v>1165.3666666666666</v>
      </c>
      <c r="F307" s="40">
        <v>1154.2833333333333</v>
      </c>
      <c r="G307" s="40">
        <v>1142.5666666666666</v>
      </c>
      <c r="H307" s="40">
        <v>1188.1666666666665</v>
      </c>
      <c r="I307" s="40">
        <v>1199.8833333333332</v>
      </c>
      <c r="J307" s="40">
        <v>1210.9666666666665</v>
      </c>
      <c r="K307" s="31">
        <v>1188.8</v>
      </c>
      <c r="L307" s="31">
        <v>1166</v>
      </c>
      <c r="M307" s="31">
        <v>2.0806499999999999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4252.75</v>
      </c>
      <c r="D308" s="40">
        <v>4277.25</v>
      </c>
      <c r="E308" s="40">
        <v>4175.5</v>
      </c>
      <c r="F308" s="40">
        <v>4098.25</v>
      </c>
      <c r="G308" s="40">
        <v>3996.5</v>
      </c>
      <c r="H308" s="40">
        <v>4354.5</v>
      </c>
      <c r="I308" s="40">
        <v>4456.25</v>
      </c>
      <c r="J308" s="40">
        <v>4533.5</v>
      </c>
      <c r="K308" s="31">
        <v>4379</v>
      </c>
      <c r="L308" s="31">
        <v>4200</v>
      </c>
      <c r="M308" s="31">
        <v>7.886E-2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313.95</v>
      </c>
      <c r="D309" s="40">
        <v>315.2833333333333</v>
      </c>
      <c r="E309" s="40">
        <v>310.71666666666658</v>
      </c>
      <c r="F309" s="40">
        <v>307.48333333333329</v>
      </c>
      <c r="G309" s="40">
        <v>302.91666666666657</v>
      </c>
      <c r="H309" s="40">
        <v>318.51666666666659</v>
      </c>
      <c r="I309" s="40">
        <v>323.08333333333331</v>
      </c>
      <c r="J309" s="40">
        <v>326.31666666666661</v>
      </c>
      <c r="K309" s="31">
        <v>319.85000000000002</v>
      </c>
      <c r="L309" s="31">
        <v>312.05</v>
      </c>
      <c r="M309" s="31">
        <v>0.95091000000000003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156.35</v>
      </c>
      <c r="D310" s="40">
        <v>154.93333333333331</v>
      </c>
      <c r="E310" s="40">
        <v>153.16666666666663</v>
      </c>
      <c r="F310" s="40">
        <v>149.98333333333332</v>
      </c>
      <c r="G310" s="40">
        <v>148.21666666666664</v>
      </c>
      <c r="H310" s="40">
        <v>158.11666666666662</v>
      </c>
      <c r="I310" s="40">
        <v>159.88333333333333</v>
      </c>
      <c r="J310" s="40">
        <v>163.06666666666661</v>
      </c>
      <c r="K310" s="31">
        <v>156.69999999999999</v>
      </c>
      <c r="L310" s="31">
        <v>151.75</v>
      </c>
      <c r="M310" s="31">
        <v>74.512699999999995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759.35</v>
      </c>
      <c r="D311" s="40">
        <v>760.80000000000007</v>
      </c>
      <c r="E311" s="40">
        <v>755.25000000000011</v>
      </c>
      <c r="F311" s="40">
        <v>751.15000000000009</v>
      </c>
      <c r="G311" s="40">
        <v>745.60000000000014</v>
      </c>
      <c r="H311" s="40">
        <v>764.90000000000009</v>
      </c>
      <c r="I311" s="40">
        <v>770.45</v>
      </c>
      <c r="J311" s="40">
        <v>774.55000000000007</v>
      </c>
      <c r="K311" s="31">
        <v>766.35</v>
      </c>
      <c r="L311" s="31">
        <v>756.7</v>
      </c>
      <c r="M311" s="31">
        <v>14.5137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262.10000000000002</v>
      </c>
      <c r="D312" s="40">
        <v>259.90000000000003</v>
      </c>
      <c r="E312" s="40">
        <v>256.05000000000007</v>
      </c>
      <c r="F312" s="40">
        <v>250.00000000000003</v>
      </c>
      <c r="G312" s="40">
        <v>246.15000000000006</v>
      </c>
      <c r="H312" s="40">
        <v>265.95000000000005</v>
      </c>
      <c r="I312" s="40">
        <v>269.80000000000007</v>
      </c>
      <c r="J312" s="40">
        <v>275.85000000000008</v>
      </c>
      <c r="K312" s="31">
        <v>263.75</v>
      </c>
      <c r="L312" s="31">
        <v>253.85</v>
      </c>
      <c r="M312" s="31">
        <v>1.5019199999999999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307.05</v>
      </c>
      <c r="D313" s="40">
        <v>305.89999999999998</v>
      </c>
      <c r="E313" s="40">
        <v>297.29999999999995</v>
      </c>
      <c r="F313" s="40">
        <v>287.54999999999995</v>
      </c>
      <c r="G313" s="40">
        <v>278.94999999999993</v>
      </c>
      <c r="H313" s="40">
        <v>315.64999999999998</v>
      </c>
      <c r="I313" s="40">
        <v>324.25</v>
      </c>
      <c r="J313" s="40">
        <v>334</v>
      </c>
      <c r="K313" s="31">
        <v>314.5</v>
      </c>
      <c r="L313" s="31">
        <v>296.14999999999998</v>
      </c>
      <c r="M313" s="31">
        <v>3.6955900000000002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704.75</v>
      </c>
      <c r="D314" s="40">
        <v>716.91666666666663</v>
      </c>
      <c r="E314" s="40">
        <v>687.83333333333326</v>
      </c>
      <c r="F314" s="40">
        <v>670.91666666666663</v>
      </c>
      <c r="G314" s="40">
        <v>641.83333333333326</v>
      </c>
      <c r="H314" s="40">
        <v>733.83333333333326</v>
      </c>
      <c r="I314" s="40">
        <v>762.91666666666652</v>
      </c>
      <c r="J314" s="40">
        <v>779.83333333333326</v>
      </c>
      <c r="K314" s="31">
        <v>746</v>
      </c>
      <c r="L314" s="31">
        <v>700</v>
      </c>
      <c r="M314" s="31">
        <v>3.593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212.3</v>
      </c>
      <c r="D315" s="40">
        <v>211.54999999999998</v>
      </c>
      <c r="E315" s="40">
        <v>209.74999999999997</v>
      </c>
      <c r="F315" s="40">
        <v>207.2</v>
      </c>
      <c r="G315" s="40">
        <v>205.39999999999998</v>
      </c>
      <c r="H315" s="40">
        <v>214.09999999999997</v>
      </c>
      <c r="I315" s="40">
        <v>215.89999999999998</v>
      </c>
      <c r="J315" s="40">
        <v>218.44999999999996</v>
      </c>
      <c r="K315" s="31">
        <v>213.35</v>
      </c>
      <c r="L315" s="31">
        <v>209</v>
      </c>
      <c r="M315" s="31">
        <v>35.309759999999997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42.35</v>
      </c>
      <c r="D316" s="40">
        <v>42.65</v>
      </c>
      <c r="E316" s="40">
        <v>41.75</v>
      </c>
      <c r="F316" s="40">
        <v>41.15</v>
      </c>
      <c r="G316" s="40">
        <v>40.25</v>
      </c>
      <c r="H316" s="40">
        <v>43.25</v>
      </c>
      <c r="I316" s="40">
        <v>44.149999999999991</v>
      </c>
      <c r="J316" s="40">
        <v>44.75</v>
      </c>
      <c r="K316" s="31">
        <v>43.55</v>
      </c>
      <c r="L316" s="31">
        <v>42.05</v>
      </c>
      <c r="M316" s="31">
        <v>14.604010000000001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531.9</v>
      </c>
      <c r="D317" s="40">
        <v>533.73333333333335</v>
      </c>
      <c r="E317" s="40">
        <v>528.2166666666667</v>
      </c>
      <c r="F317" s="40">
        <v>524.5333333333333</v>
      </c>
      <c r="G317" s="40">
        <v>519.01666666666665</v>
      </c>
      <c r="H317" s="40">
        <v>537.41666666666674</v>
      </c>
      <c r="I317" s="40">
        <v>542.93333333333339</v>
      </c>
      <c r="J317" s="40">
        <v>546.61666666666679</v>
      </c>
      <c r="K317" s="31">
        <v>539.25</v>
      </c>
      <c r="L317" s="31">
        <v>530.04999999999995</v>
      </c>
      <c r="M317" s="31">
        <v>21.705939999999998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7027.55</v>
      </c>
      <c r="D318" s="40">
        <v>7037.833333333333</v>
      </c>
      <c r="E318" s="40">
        <v>6995.7166666666662</v>
      </c>
      <c r="F318" s="40">
        <v>6963.8833333333332</v>
      </c>
      <c r="G318" s="40">
        <v>6921.7666666666664</v>
      </c>
      <c r="H318" s="40">
        <v>7069.6666666666661</v>
      </c>
      <c r="I318" s="40">
        <v>7111.7833333333328</v>
      </c>
      <c r="J318" s="40">
        <v>7143.6166666666659</v>
      </c>
      <c r="K318" s="31">
        <v>7079.95</v>
      </c>
      <c r="L318" s="31">
        <v>7006</v>
      </c>
      <c r="M318" s="31">
        <v>4.9513299999999996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1081.75</v>
      </c>
      <c r="D319" s="40">
        <v>1088.75</v>
      </c>
      <c r="E319" s="40">
        <v>1066.5999999999999</v>
      </c>
      <c r="F319" s="40">
        <v>1051.4499999999998</v>
      </c>
      <c r="G319" s="40">
        <v>1029.2999999999997</v>
      </c>
      <c r="H319" s="40">
        <v>1103.9000000000001</v>
      </c>
      <c r="I319" s="40">
        <v>1126.0500000000002</v>
      </c>
      <c r="J319" s="40">
        <v>1141.2000000000003</v>
      </c>
      <c r="K319" s="31">
        <v>1110.9000000000001</v>
      </c>
      <c r="L319" s="31">
        <v>1073.5999999999999</v>
      </c>
      <c r="M319" s="31">
        <v>7.0642199999999997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278.39999999999998</v>
      </c>
      <c r="D320" s="40">
        <v>280.46666666666664</v>
      </c>
      <c r="E320" s="40">
        <v>274.93333333333328</v>
      </c>
      <c r="F320" s="40">
        <v>271.46666666666664</v>
      </c>
      <c r="G320" s="40">
        <v>265.93333333333328</v>
      </c>
      <c r="H320" s="40">
        <v>283.93333333333328</v>
      </c>
      <c r="I320" s="40">
        <v>289.4666666666667</v>
      </c>
      <c r="J320" s="40">
        <v>292.93333333333328</v>
      </c>
      <c r="K320" s="31">
        <v>286</v>
      </c>
      <c r="L320" s="31">
        <v>277</v>
      </c>
      <c r="M320" s="31">
        <v>11.94713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246.85</v>
      </c>
      <c r="D321" s="40">
        <v>248.63333333333333</v>
      </c>
      <c r="E321" s="40">
        <v>243.71666666666664</v>
      </c>
      <c r="F321" s="40">
        <v>240.58333333333331</v>
      </c>
      <c r="G321" s="40">
        <v>235.66666666666663</v>
      </c>
      <c r="H321" s="40">
        <v>251.76666666666665</v>
      </c>
      <c r="I321" s="40">
        <v>256.68333333333334</v>
      </c>
      <c r="J321" s="40">
        <v>259.81666666666666</v>
      </c>
      <c r="K321" s="31">
        <v>253.55</v>
      </c>
      <c r="L321" s="31">
        <v>245.5</v>
      </c>
      <c r="M321" s="31">
        <v>6.5738899999999996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3007.95</v>
      </c>
      <c r="D322" s="40">
        <v>3009.3833333333332</v>
      </c>
      <c r="E322" s="40">
        <v>2969.7666666666664</v>
      </c>
      <c r="F322" s="40">
        <v>2931.583333333333</v>
      </c>
      <c r="G322" s="40">
        <v>2891.9666666666662</v>
      </c>
      <c r="H322" s="40">
        <v>3047.5666666666666</v>
      </c>
      <c r="I322" s="40">
        <v>3087.1833333333334</v>
      </c>
      <c r="J322" s="40">
        <v>3125.3666666666668</v>
      </c>
      <c r="K322" s="31">
        <v>3049</v>
      </c>
      <c r="L322" s="31">
        <v>2971.2</v>
      </c>
      <c r="M322" s="31">
        <v>1.9181299999999999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2834.55</v>
      </c>
      <c r="D323" s="40">
        <v>2859.7666666666669</v>
      </c>
      <c r="E323" s="40">
        <v>2800.1333333333337</v>
      </c>
      <c r="F323" s="40">
        <v>2765.7166666666667</v>
      </c>
      <c r="G323" s="40">
        <v>2706.0833333333335</v>
      </c>
      <c r="H323" s="40">
        <v>2894.1833333333338</v>
      </c>
      <c r="I323" s="40">
        <v>2953.8166666666671</v>
      </c>
      <c r="J323" s="40">
        <v>2988.233333333334</v>
      </c>
      <c r="K323" s="31">
        <v>2919.4</v>
      </c>
      <c r="L323" s="31">
        <v>2825.35</v>
      </c>
      <c r="M323" s="31">
        <v>7.4821099999999996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132.69999999999999</v>
      </c>
      <c r="D324" s="40">
        <v>132.89999999999998</v>
      </c>
      <c r="E324" s="40">
        <v>130.44999999999996</v>
      </c>
      <c r="F324" s="40">
        <v>128.19999999999999</v>
      </c>
      <c r="G324" s="40">
        <v>125.74999999999997</v>
      </c>
      <c r="H324" s="40">
        <v>135.14999999999995</v>
      </c>
      <c r="I324" s="40">
        <v>137.6</v>
      </c>
      <c r="J324" s="40">
        <v>139.84999999999994</v>
      </c>
      <c r="K324" s="31">
        <v>135.35</v>
      </c>
      <c r="L324" s="31">
        <v>130.65</v>
      </c>
      <c r="M324" s="31">
        <v>2.7820299999999998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735.05</v>
      </c>
      <c r="D325" s="40">
        <v>744.48333333333323</v>
      </c>
      <c r="E325" s="40">
        <v>721.56666666666649</v>
      </c>
      <c r="F325" s="40">
        <v>708.08333333333326</v>
      </c>
      <c r="G325" s="40">
        <v>685.16666666666652</v>
      </c>
      <c r="H325" s="40">
        <v>757.96666666666647</v>
      </c>
      <c r="I325" s="40">
        <v>780.88333333333321</v>
      </c>
      <c r="J325" s="40">
        <v>794.36666666666645</v>
      </c>
      <c r="K325" s="31">
        <v>767.4</v>
      </c>
      <c r="L325" s="31">
        <v>731</v>
      </c>
      <c r="M325" s="31">
        <v>3.9623300000000001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189</v>
      </c>
      <c r="D326" s="40">
        <v>189.71666666666667</v>
      </c>
      <c r="E326" s="40">
        <v>187.53333333333333</v>
      </c>
      <c r="F326" s="40">
        <v>186.06666666666666</v>
      </c>
      <c r="G326" s="40">
        <v>183.88333333333333</v>
      </c>
      <c r="H326" s="40">
        <v>191.18333333333334</v>
      </c>
      <c r="I326" s="40">
        <v>193.36666666666667</v>
      </c>
      <c r="J326" s="40">
        <v>194.83333333333334</v>
      </c>
      <c r="K326" s="31">
        <v>191.9</v>
      </c>
      <c r="L326" s="31">
        <v>188.25</v>
      </c>
      <c r="M326" s="31">
        <v>2.39581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880.6</v>
      </c>
      <c r="D327" s="40">
        <v>878.85</v>
      </c>
      <c r="E327" s="40">
        <v>858.90000000000009</v>
      </c>
      <c r="F327" s="40">
        <v>837.2</v>
      </c>
      <c r="G327" s="40">
        <v>817.25000000000011</v>
      </c>
      <c r="H327" s="40">
        <v>900.55000000000007</v>
      </c>
      <c r="I327" s="40">
        <v>920.50000000000011</v>
      </c>
      <c r="J327" s="40">
        <v>942.2</v>
      </c>
      <c r="K327" s="31">
        <v>898.8</v>
      </c>
      <c r="L327" s="31">
        <v>857.15</v>
      </c>
      <c r="M327" s="31">
        <v>14.14071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2665.2</v>
      </c>
      <c r="D328" s="40">
        <v>2688.0833333333335</v>
      </c>
      <c r="E328" s="40">
        <v>2619.6166666666668</v>
      </c>
      <c r="F328" s="40">
        <v>2574.0333333333333</v>
      </c>
      <c r="G328" s="40">
        <v>2505.5666666666666</v>
      </c>
      <c r="H328" s="40">
        <v>2733.666666666667</v>
      </c>
      <c r="I328" s="40">
        <v>2802.1333333333332</v>
      </c>
      <c r="J328" s="40">
        <v>2847.7166666666672</v>
      </c>
      <c r="K328" s="31">
        <v>2756.55</v>
      </c>
      <c r="L328" s="31">
        <v>2642.5</v>
      </c>
      <c r="M328" s="31">
        <v>9.7631099999999993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1611.65</v>
      </c>
      <c r="D329" s="40">
        <v>1592.2166666666665</v>
      </c>
      <c r="E329" s="40">
        <v>1560.4333333333329</v>
      </c>
      <c r="F329" s="40">
        <v>1509.2166666666665</v>
      </c>
      <c r="G329" s="40">
        <v>1477.4333333333329</v>
      </c>
      <c r="H329" s="40">
        <v>1643.4333333333329</v>
      </c>
      <c r="I329" s="40">
        <v>1675.2166666666662</v>
      </c>
      <c r="J329" s="40">
        <v>1726.4333333333329</v>
      </c>
      <c r="K329" s="31">
        <v>1624</v>
      </c>
      <c r="L329" s="31">
        <v>1541</v>
      </c>
      <c r="M329" s="31">
        <v>3.6884600000000001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1584.15</v>
      </c>
      <c r="D330" s="40">
        <v>1585.7166666666665</v>
      </c>
      <c r="E330" s="40">
        <v>1571.4333333333329</v>
      </c>
      <c r="F330" s="40">
        <v>1558.7166666666665</v>
      </c>
      <c r="G330" s="40">
        <v>1544.4333333333329</v>
      </c>
      <c r="H330" s="40">
        <v>1598.4333333333329</v>
      </c>
      <c r="I330" s="40">
        <v>1612.7166666666662</v>
      </c>
      <c r="J330" s="40">
        <v>1625.4333333333329</v>
      </c>
      <c r="K330" s="31">
        <v>1600</v>
      </c>
      <c r="L330" s="31">
        <v>1573</v>
      </c>
      <c r="M330" s="31">
        <v>5.8505200000000004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1001.35</v>
      </c>
      <c r="D331" s="40">
        <v>1005.5833333333334</v>
      </c>
      <c r="E331" s="40">
        <v>989.91666666666674</v>
      </c>
      <c r="F331" s="40">
        <v>978.48333333333335</v>
      </c>
      <c r="G331" s="40">
        <v>962.81666666666672</v>
      </c>
      <c r="H331" s="40">
        <v>1017.0166666666668</v>
      </c>
      <c r="I331" s="40">
        <v>1032.6833333333334</v>
      </c>
      <c r="J331" s="40">
        <v>1044.1166666666668</v>
      </c>
      <c r="K331" s="31">
        <v>1021.25</v>
      </c>
      <c r="L331" s="31">
        <v>994.15</v>
      </c>
      <c r="M331" s="31">
        <v>3.4161899999999998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47.95</v>
      </c>
      <c r="D332" s="40">
        <v>48.033333333333339</v>
      </c>
      <c r="E332" s="40">
        <v>47.116666666666674</v>
      </c>
      <c r="F332" s="40">
        <v>46.283333333333339</v>
      </c>
      <c r="G332" s="40">
        <v>45.366666666666674</v>
      </c>
      <c r="H332" s="40">
        <v>48.866666666666674</v>
      </c>
      <c r="I332" s="40">
        <v>49.783333333333346</v>
      </c>
      <c r="J332" s="40">
        <v>50.616666666666674</v>
      </c>
      <c r="K332" s="31">
        <v>48.95</v>
      </c>
      <c r="L332" s="31">
        <v>47.2</v>
      </c>
      <c r="M332" s="31">
        <v>61.054470000000002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89.35</v>
      </c>
      <c r="D333" s="40">
        <v>88.133333333333326</v>
      </c>
      <c r="E333" s="40">
        <v>85.866666666666646</v>
      </c>
      <c r="F333" s="40">
        <v>82.383333333333326</v>
      </c>
      <c r="G333" s="40">
        <v>80.116666666666646</v>
      </c>
      <c r="H333" s="40">
        <v>91.616666666666646</v>
      </c>
      <c r="I333" s="40">
        <v>93.883333333333326</v>
      </c>
      <c r="J333" s="40">
        <v>97.366666666666646</v>
      </c>
      <c r="K333" s="31">
        <v>90.4</v>
      </c>
      <c r="L333" s="31">
        <v>84.65</v>
      </c>
      <c r="M333" s="31">
        <v>53.674619999999997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617.75</v>
      </c>
      <c r="D334" s="40">
        <v>615.36666666666667</v>
      </c>
      <c r="E334" s="40">
        <v>602.73333333333335</v>
      </c>
      <c r="F334" s="40">
        <v>587.7166666666667</v>
      </c>
      <c r="G334" s="40">
        <v>575.08333333333337</v>
      </c>
      <c r="H334" s="40">
        <v>630.38333333333333</v>
      </c>
      <c r="I334" s="40">
        <v>643.01666666666677</v>
      </c>
      <c r="J334" s="40">
        <v>658.0333333333333</v>
      </c>
      <c r="K334" s="31">
        <v>628</v>
      </c>
      <c r="L334" s="31">
        <v>600.35</v>
      </c>
      <c r="M334" s="31">
        <v>0.77041999999999999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</v>
      </c>
      <c r="D335" s="40">
        <v>26.166666666666668</v>
      </c>
      <c r="E335" s="40">
        <v>25.983333333333334</v>
      </c>
      <c r="F335" s="40">
        <v>25.766666666666666</v>
      </c>
      <c r="G335" s="40">
        <v>25.583333333333332</v>
      </c>
      <c r="H335" s="40">
        <v>26.383333333333336</v>
      </c>
      <c r="I335" s="40">
        <v>26.566666666666666</v>
      </c>
      <c r="J335" s="40">
        <v>26.783333333333339</v>
      </c>
      <c r="K335" s="31">
        <v>26.35</v>
      </c>
      <c r="L335" s="31">
        <v>25.95</v>
      </c>
      <c r="M335" s="31">
        <v>30.80199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58.4</v>
      </c>
      <c r="D336" s="40">
        <v>58.349999999999994</v>
      </c>
      <c r="E336" s="40">
        <v>57.649999999999991</v>
      </c>
      <c r="F336" s="40">
        <v>56.9</v>
      </c>
      <c r="G336" s="40">
        <v>56.199999999999996</v>
      </c>
      <c r="H336" s="40">
        <v>59.099999999999987</v>
      </c>
      <c r="I336" s="40">
        <v>59.79999999999999</v>
      </c>
      <c r="J336" s="40">
        <v>60.549999999999983</v>
      </c>
      <c r="K336" s="31">
        <v>59.05</v>
      </c>
      <c r="L336" s="31">
        <v>57.6</v>
      </c>
      <c r="M336" s="31">
        <v>11.91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180.05</v>
      </c>
      <c r="D337" s="40">
        <v>178.5</v>
      </c>
      <c r="E337" s="40">
        <v>176</v>
      </c>
      <c r="F337" s="40">
        <v>171.95</v>
      </c>
      <c r="G337" s="40">
        <v>169.45</v>
      </c>
      <c r="H337" s="40">
        <v>182.55</v>
      </c>
      <c r="I337" s="40">
        <v>185.05</v>
      </c>
      <c r="J337" s="40">
        <v>189.10000000000002</v>
      </c>
      <c r="K337" s="31">
        <v>181</v>
      </c>
      <c r="L337" s="31">
        <v>174.45</v>
      </c>
      <c r="M337" s="31">
        <v>142.68611000000001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281.25</v>
      </c>
      <c r="D338" s="40">
        <v>281.01666666666665</v>
      </c>
      <c r="E338" s="40">
        <v>276.23333333333329</v>
      </c>
      <c r="F338" s="40">
        <v>271.21666666666664</v>
      </c>
      <c r="G338" s="40">
        <v>266.43333333333328</v>
      </c>
      <c r="H338" s="40">
        <v>286.0333333333333</v>
      </c>
      <c r="I338" s="40">
        <v>290.81666666666661</v>
      </c>
      <c r="J338" s="40">
        <v>295.83333333333331</v>
      </c>
      <c r="K338" s="31">
        <v>285.8</v>
      </c>
      <c r="L338" s="31">
        <v>276</v>
      </c>
      <c r="M338" s="31">
        <v>24.480060000000002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116.5</v>
      </c>
      <c r="D339" s="40">
        <v>116.75</v>
      </c>
      <c r="E339" s="40">
        <v>115.7</v>
      </c>
      <c r="F339" s="40">
        <v>114.9</v>
      </c>
      <c r="G339" s="40">
        <v>113.85000000000001</v>
      </c>
      <c r="H339" s="40">
        <v>117.55</v>
      </c>
      <c r="I339" s="40">
        <v>118.60000000000001</v>
      </c>
      <c r="J339" s="40">
        <v>119.39999999999999</v>
      </c>
      <c r="K339" s="31">
        <v>117.8</v>
      </c>
      <c r="L339" s="31">
        <v>115.95</v>
      </c>
      <c r="M339" s="31">
        <v>110.45322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503.25</v>
      </c>
      <c r="D340" s="40">
        <v>502.75</v>
      </c>
      <c r="E340" s="40">
        <v>496.5</v>
      </c>
      <c r="F340" s="40">
        <v>489.75</v>
      </c>
      <c r="G340" s="40">
        <v>483.5</v>
      </c>
      <c r="H340" s="40">
        <v>509.5</v>
      </c>
      <c r="I340" s="40">
        <v>515.75</v>
      </c>
      <c r="J340" s="40">
        <v>522.5</v>
      </c>
      <c r="K340" s="31">
        <v>509</v>
      </c>
      <c r="L340" s="31">
        <v>496</v>
      </c>
      <c r="M340" s="31">
        <v>1.77955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96.6</v>
      </c>
      <c r="D341" s="40">
        <v>94.966666666666654</v>
      </c>
      <c r="E341" s="40">
        <v>92.933333333333309</v>
      </c>
      <c r="F341" s="40">
        <v>89.266666666666652</v>
      </c>
      <c r="G341" s="40">
        <v>87.233333333333306</v>
      </c>
      <c r="H341" s="40">
        <v>98.633333333333312</v>
      </c>
      <c r="I341" s="40">
        <v>100.66666666666664</v>
      </c>
      <c r="J341" s="40">
        <v>104.33333333333331</v>
      </c>
      <c r="K341" s="31">
        <v>97</v>
      </c>
      <c r="L341" s="31">
        <v>91.3</v>
      </c>
      <c r="M341" s="31">
        <v>422.88285999999999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60.95</v>
      </c>
      <c r="D342" s="40">
        <v>61.04999999999999</v>
      </c>
      <c r="E342" s="40">
        <v>60.199999999999982</v>
      </c>
      <c r="F342" s="40">
        <v>59.449999999999989</v>
      </c>
      <c r="G342" s="40">
        <v>58.59999999999998</v>
      </c>
      <c r="H342" s="40">
        <v>61.799999999999983</v>
      </c>
      <c r="I342" s="40">
        <v>62.649999999999991</v>
      </c>
      <c r="J342" s="40">
        <v>63.399999999999984</v>
      </c>
      <c r="K342" s="31">
        <v>61.9</v>
      </c>
      <c r="L342" s="31">
        <v>60.3</v>
      </c>
      <c r="M342" s="31">
        <v>5.14724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3693.45</v>
      </c>
      <c r="D343" s="40">
        <v>3664.4833333333336</v>
      </c>
      <c r="E343" s="40">
        <v>3618.9666666666672</v>
      </c>
      <c r="F343" s="40">
        <v>3544.4833333333336</v>
      </c>
      <c r="G343" s="40">
        <v>3498.9666666666672</v>
      </c>
      <c r="H343" s="40">
        <v>3738.9666666666672</v>
      </c>
      <c r="I343" s="40">
        <v>3784.4833333333336</v>
      </c>
      <c r="J343" s="40">
        <v>3858.9666666666672</v>
      </c>
      <c r="K343" s="31">
        <v>3710</v>
      </c>
      <c r="L343" s="31">
        <v>3590</v>
      </c>
      <c r="M343" s="31">
        <v>1.69831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18208.75</v>
      </c>
      <c r="D344" s="40">
        <v>18164.95</v>
      </c>
      <c r="E344" s="40">
        <v>18045.800000000003</v>
      </c>
      <c r="F344" s="40">
        <v>17882.850000000002</v>
      </c>
      <c r="G344" s="40">
        <v>17763.700000000004</v>
      </c>
      <c r="H344" s="40">
        <v>18327.900000000001</v>
      </c>
      <c r="I344" s="40">
        <v>18447.050000000003</v>
      </c>
      <c r="J344" s="40">
        <v>18610</v>
      </c>
      <c r="K344" s="31">
        <v>18284.099999999999</v>
      </c>
      <c r="L344" s="31">
        <v>18002</v>
      </c>
      <c r="M344" s="31">
        <v>0.37963999999999998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48.15</v>
      </c>
      <c r="D345" s="40">
        <v>48.45000000000001</v>
      </c>
      <c r="E345" s="40">
        <v>47.65000000000002</v>
      </c>
      <c r="F345" s="40">
        <v>47.150000000000013</v>
      </c>
      <c r="G345" s="40">
        <v>46.350000000000023</v>
      </c>
      <c r="H345" s="40">
        <v>48.950000000000017</v>
      </c>
      <c r="I345" s="40">
        <v>49.750000000000014</v>
      </c>
      <c r="J345" s="40">
        <v>50.250000000000014</v>
      </c>
      <c r="K345" s="31">
        <v>49.25</v>
      </c>
      <c r="L345" s="31">
        <v>47.95</v>
      </c>
      <c r="M345" s="31">
        <v>8.6587499999999995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2912.9</v>
      </c>
      <c r="D346" s="40">
        <v>2930.6166666666663</v>
      </c>
      <c r="E346" s="40">
        <v>2862.2333333333327</v>
      </c>
      <c r="F346" s="40">
        <v>2811.5666666666662</v>
      </c>
      <c r="G346" s="40">
        <v>2743.1833333333325</v>
      </c>
      <c r="H346" s="40">
        <v>2981.2833333333328</v>
      </c>
      <c r="I346" s="40">
        <v>3049.666666666667</v>
      </c>
      <c r="J346" s="40">
        <v>3100.333333333333</v>
      </c>
      <c r="K346" s="31">
        <v>2999</v>
      </c>
      <c r="L346" s="31">
        <v>2879.95</v>
      </c>
      <c r="M346" s="31">
        <v>0.31269000000000002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401.95</v>
      </c>
      <c r="D347" s="40">
        <v>404.5333333333333</v>
      </c>
      <c r="E347" s="40">
        <v>396.06666666666661</v>
      </c>
      <c r="F347" s="40">
        <v>390.18333333333328</v>
      </c>
      <c r="G347" s="40">
        <v>381.71666666666658</v>
      </c>
      <c r="H347" s="40">
        <v>410.41666666666663</v>
      </c>
      <c r="I347" s="40">
        <v>418.88333333333333</v>
      </c>
      <c r="J347" s="40">
        <v>424.76666666666665</v>
      </c>
      <c r="K347" s="31">
        <v>413</v>
      </c>
      <c r="L347" s="31">
        <v>398.65</v>
      </c>
      <c r="M347" s="31">
        <v>14.075060000000001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703.35</v>
      </c>
      <c r="D348" s="40">
        <v>706.48333333333323</v>
      </c>
      <c r="E348" s="40">
        <v>690.46666666666647</v>
      </c>
      <c r="F348" s="40">
        <v>677.58333333333326</v>
      </c>
      <c r="G348" s="40">
        <v>661.56666666666649</v>
      </c>
      <c r="H348" s="40">
        <v>719.36666666666645</v>
      </c>
      <c r="I348" s="40">
        <v>735.3833333333331</v>
      </c>
      <c r="J348" s="40">
        <v>748.26666666666642</v>
      </c>
      <c r="K348" s="31">
        <v>722.5</v>
      </c>
      <c r="L348" s="31">
        <v>693.6</v>
      </c>
      <c r="M348" s="31">
        <v>4.4953599999999998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116.85</v>
      </c>
      <c r="D349" s="40">
        <v>116.26666666666667</v>
      </c>
      <c r="E349" s="40">
        <v>115.28333333333333</v>
      </c>
      <c r="F349" s="40">
        <v>113.71666666666667</v>
      </c>
      <c r="G349" s="40">
        <v>112.73333333333333</v>
      </c>
      <c r="H349" s="40">
        <v>117.83333333333333</v>
      </c>
      <c r="I349" s="40">
        <v>118.81666666666665</v>
      </c>
      <c r="J349" s="40">
        <v>120.38333333333333</v>
      </c>
      <c r="K349" s="31">
        <v>117.25</v>
      </c>
      <c r="L349" s="31">
        <v>114.7</v>
      </c>
      <c r="M349" s="31">
        <v>110.33147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162.85</v>
      </c>
      <c r="D350" s="40">
        <v>163.18333333333331</v>
      </c>
      <c r="E350" s="40">
        <v>161.31666666666661</v>
      </c>
      <c r="F350" s="40">
        <v>159.7833333333333</v>
      </c>
      <c r="G350" s="40">
        <v>157.9166666666666</v>
      </c>
      <c r="H350" s="40">
        <v>164.71666666666661</v>
      </c>
      <c r="I350" s="40">
        <v>166.58333333333334</v>
      </c>
      <c r="J350" s="40">
        <v>168.11666666666662</v>
      </c>
      <c r="K350" s="31">
        <v>165.05</v>
      </c>
      <c r="L350" s="31">
        <v>161.65</v>
      </c>
      <c r="M350" s="31">
        <v>2.28132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4401.55</v>
      </c>
      <c r="D351" s="40">
        <v>4355.95</v>
      </c>
      <c r="E351" s="40">
        <v>4300.5999999999995</v>
      </c>
      <c r="F351" s="40">
        <v>4199.6499999999996</v>
      </c>
      <c r="G351" s="40">
        <v>4144.2999999999993</v>
      </c>
      <c r="H351" s="40">
        <v>4456.8999999999996</v>
      </c>
      <c r="I351" s="40">
        <v>4512.25</v>
      </c>
      <c r="J351" s="40">
        <v>4613.2</v>
      </c>
      <c r="K351" s="31">
        <v>4411.3</v>
      </c>
      <c r="L351" s="31">
        <v>4255</v>
      </c>
      <c r="M351" s="31">
        <v>2.1004800000000001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321.45</v>
      </c>
      <c r="D352" s="40">
        <v>321.34999999999997</v>
      </c>
      <c r="E352" s="40">
        <v>316.29999999999995</v>
      </c>
      <c r="F352" s="40">
        <v>311.14999999999998</v>
      </c>
      <c r="G352" s="40">
        <v>306.09999999999997</v>
      </c>
      <c r="H352" s="40">
        <v>326.49999999999994</v>
      </c>
      <c r="I352" s="40">
        <v>331.55</v>
      </c>
      <c r="J352" s="40">
        <v>336.69999999999993</v>
      </c>
      <c r="K352" s="31">
        <v>326.39999999999998</v>
      </c>
      <c r="L352" s="31">
        <v>316.2</v>
      </c>
      <c r="M352" s="31">
        <v>4.7305999999999999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3229.1</v>
      </c>
      <c r="D354" s="40">
        <v>3202.9333333333329</v>
      </c>
      <c r="E354" s="40">
        <v>3168.2166666666658</v>
      </c>
      <c r="F354" s="40">
        <v>3107.333333333333</v>
      </c>
      <c r="G354" s="40">
        <v>3072.6166666666659</v>
      </c>
      <c r="H354" s="40">
        <v>3263.8166666666657</v>
      </c>
      <c r="I354" s="40">
        <v>3298.5333333333328</v>
      </c>
      <c r="J354" s="40">
        <v>3359.4166666666656</v>
      </c>
      <c r="K354" s="31">
        <v>3237.65</v>
      </c>
      <c r="L354" s="31">
        <v>3142.05</v>
      </c>
      <c r="M354" s="31">
        <v>6.8680000000000003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729.3</v>
      </c>
      <c r="D355" s="40">
        <v>734.33333333333337</v>
      </c>
      <c r="E355" s="40">
        <v>714.9666666666667</v>
      </c>
      <c r="F355" s="40">
        <v>700.63333333333333</v>
      </c>
      <c r="G355" s="40">
        <v>681.26666666666665</v>
      </c>
      <c r="H355" s="40">
        <v>748.66666666666674</v>
      </c>
      <c r="I355" s="40">
        <v>768.0333333333333</v>
      </c>
      <c r="J355" s="40">
        <v>782.36666666666679</v>
      </c>
      <c r="K355" s="31">
        <v>753.7</v>
      </c>
      <c r="L355" s="31">
        <v>720</v>
      </c>
      <c r="M355" s="31">
        <v>1.7809699999999999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304.95</v>
      </c>
      <c r="D356" s="40">
        <v>306.58333333333331</v>
      </c>
      <c r="E356" s="40">
        <v>299.56666666666661</v>
      </c>
      <c r="F356" s="40">
        <v>294.18333333333328</v>
      </c>
      <c r="G356" s="40">
        <v>287.16666666666657</v>
      </c>
      <c r="H356" s="40">
        <v>311.96666666666664</v>
      </c>
      <c r="I356" s="40">
        <v>318.98333333333341</v>
      </c>
      <c r="J356" s="40">
        <v>324.36666666666667</v>
      </c>
      <c r="K356" s="31">
        <v>313.60000000000002</v>
      </c>
      <c r="L356" s="31">
        <v>301.2</v>
      </c>
      <c r="M356" s="31">
        <v>3.7720699999999998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1342.8</v>
      </c>
      <c r="D357" s="40">
        <v>1355.4666666666667</v>
      </c>
      <c r="E357" s="40">
        <v>1323.9333333333334</v>
      </c>
      <c r="F357" s="40">
        <v>1305.0666666666666</v>
      </c>
      <c r="G357" s="40">
        <v>1273.5333333333333</v>
      </c>
      <c r="H357" s="40">
        <v>1374.3333333333335</v>
      </c>
      <c r="I357" s="40">
        <v>1405.8666666666668</v>
      </c>
      <c r="J357" s="40">
        <v>1424.7333333333336</v>
      </c>
      <c r="K357" s="31">
        <v>1387</v>
      </c>
      <c r="L357" s="31">
        <v>1336.6</v>
      </c>
      <c r="M357" s="31">
        <v>7.4885900000000003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32684.95</v>
      </c>
      <c r="D358" s="40">
        <v>32689.783333333336</v>
      </c>
      <c r="E358" s="40">
        <v>32421.76666666667</v>
      </c>
      <c r="F358" s="40">
        <v>32158.583333333332</v>
      </c>
      <c r="G358" s="40">
        <v>31890.566666666666</v>
      </c>
      <c r="H358" s="40">
        <v>32952.966666666674</v>
      </c>
      <c r="I358" s="40">
        <v>33220.983333333344</v>
      </c>
      <c r="J358" s="40">
        <v>33484.166666666679</v>
      </c>
      <c r="K358" s="31">
        <v>32957.800000000003</v>
      </c>
      <c r="L358" s="31">
        <v>32426.6</v>
      </c>
      <c r="M358" s="31">
        <v>9.0840000000000004E-2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3085</v>
      </c>
      <c r="D359" s="40">
        <v>3106.7666666666664</v>
      </c>
      <c r="E359" s="40">
        <v>3033.583333333333</v>
      </c>
      <c r="F359" s="40">
        <v>2982.1666666666665</v>
      </c>
      <c r="G359" s="40">
        <v>2908.9833333333331</v>
      </c>
      <c r="H359" s="40">
        <v>3158.1833333333329</v>
      </c>
      <c r="I359" s="40">
        <v>3231.3666666666663</v>
      </c>
      <c r="J359" s="40">
        <v>3282.7833333333328</v>
      </c>
      <c r="K359" s="31">
        <v>3179.95</v>
      </c>
      <c r="L359" s="31">
        <v>3055.35</v>
      </c>
      <c r="M359" s="31">
        <v>4.5754099999999998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217.35</v>
      </c>
      <c r="D360" s="40">
        <v>215.96666666666667</v>
      </c>
      <c r="E360" s="40">
        <v>214.13333333333333</v>
      </c>
      <c r="F360" s="40">
        <v>210.91666666666666</v>
      </c>
      <c r="G360" s="40">
        <v>209.08333333333331</v>
      </c>
      <c r="H360" s="40">
        <v>219.18333333333334</v>
      </c>
      <c r="I360" s="40">
        <v>221.01666666666665</v>
      </c>
      <c r="J360" s="40">
        <v>224.23333333333335</v>
      </c>
      <c r="K360" s="31">
        <v>217.8</v>
      </c>
      <c r="L360" s="31">
        <v>212.75</v>
      </c>
      <c r="M360" s="31">
        <v>34.655430000000003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5876.5</v>
      </c>
      <c r="D361" s="40">
        <v>5874.6833333333334</v>
      </c>
      <c r="E361" s="40">
        <v>5807.3666666666668</v>
      </c>
      <c r="F361" s="40">
        <v>5738.2333333333336</v>
      </c>
      <c r="G361" s="40">
        <v>5670.916666666667</v>
      </c>
      <c r="H361" s="40">
        <v>5943.8166666666666</v>
      </c>
      <c r="I361" s="40">
        <v>6011.1333333333341</v>
      </c>
      <c r="J361" s="40">
        <v>6080.2666666666664</v>
      </c>
      <c r="K361" s="31">
        <v>5942</v>
      </c>
      <c r="L361" s="31">
        <v>5805.55</v>
      </c>
      <c r="M361" s="31">
        <v>0.23249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254.7</v>
      </c>
      <c r="D362" s="40">
        <v>256.61666666666667</v>
      </c>
      <c r="E362" s="40">
        <v>251.18333333333334</v>
      </c>
      <c r="F362" s="40">
        <v>247.66666666666666</v>
      </c>
      <c r="G362" s="40">
        <v>242.23333333333332</v>
      </c>
      <c r="H362" s="40">
        <v>260.13333333333333</v>
      </c>
      <c r="I362" s="40">
        <v>265.56666666666672</v>
      </c>
      <c r="J362" s="40">
        <v>269.08333333333337</v>
      </c>
      <c r="K362" s="31">
        <v>262.05</v>
      </c>
      <c r="L362" s="31">
        <v>253.1</v>
      </c>
      <c r="M362" s="31">
        <v>13.77258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873.85</v>
      </c>
      <c r="D363" s="40">
        <v>861.7166666666667</v>
      </c>
      <c r="E363" s="40">
        <v>844.83333333333337</v>
      </c>
      <c r="F363" s="40">
        <v>815.81666666666672</v>
      </c>
      <c r="G363" s="40">
        <v>798.93333333333339</v>
      </c>
      <c r="H363" s="40">
        <v>890.73333333333335</v>
      </c>
      <c r="I363" s="40">
        <v>907.61666666666656</v>
      </c>
      <c r="J363" s="40">
        <v>936.63333333333333</v>
      </c>
      <c r="K363" s="31">
        <v>878.6</v>
      </c>
      <c r="L363" s="31">
        <v>832.7</v>
      </c>
      <c r="M363" s="31">
        <v>6.7006300000000003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2249</v>
      </c>
      <c r="D364" s="40">
        <v>2254.3333333333335</v>
      </c>
      <c r="E364" s="40">
        <v>2231.666666666667</v>
      </c>
      <c r="F364" s="40">
        <v>2214.3333333333335</v>
      </c>
      <c r="G364" s="40">
        <v>2191.666666666667</v>
      </c>
      <c r="H364" s="40">
        <v>2271.666666666667</v>
      </c>
      <c r="I364" s="40">
        <v>2294.3333333333339</v>
      </c>
      <c r="J364" s="40">
        <v>2311.666666666667</v>
      </c>
      <c r="K364" s="31">
        <v>2277</v>
      </c>
      <c r="L364" s="31">
        <v>2237</v>
      </c>
      <c r="M364" s="31">
        <v>4.0972600000000003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2598.8000000000002</v>
      </c>
      <c r="D365" s="40">
        <v>2578.9500000000003</v>
      </c>
      <c r="E365" s="40">
        <v>2542.9000000000005</v>
      </c>
      <c r="F365" s="40">
        <v>2487.0000000000005</v>
      </c>
      <c r="G365" s="40">
        <v>2450.9500000000007</v>
      </c>
      <c r="H365" s="40">
        <v>2634.8500000000004</v>
      </c>
      <c r="I365" s="40">
        <v>2670.9000000000005</v>
      </c>
      <c r="J365" s="40">
        <v>2726.8</v>
      </c>
      <c r="K365" s="31">
        <v>2615</v>
      </c>
      <c r="L365" s="31">
        <v>2523.0500000000002</v>
      </c>
      <c r="M365" s="31">
        <v>15.047840000000001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945.35</v>
      </c>
      <c r="D366" s="40">
        <v>950.63333333333333</v>
      </c>
      <c r="E366" s="40">
        <v>934.86666666666667</v>
      </c>
      <c r="F366" s="40">
        <v>924.38333333333333</v>
      </c>
      <c r="G366" s="40">
        <v>908.61666666666667</v>
      </c>
      <c r="H366" s="40">
        <v>961.11666666666667</v>
      </c>
      <c r="I366" s="40">
        <v>976.88333333333333</v>
      </c>
      <c r="J366" s="40">
        <v>987.36666666666667</v>
      </c>
      <c r="K366" s="31">
        <v>966.4</v>
      </c>
      <c r="L366" s="31">
        <v>940.15</v>
      </c>
      <c r="M366" s="31">
        <v>0.91593000000000002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1819.15</v>
      </c>
      <c r="D367" s="40">
        <v>1821.6833333333334</v>
      </c>
      <c r="E367" s="40">
        <v>1797.4666666666667</v>
      </c>
      <c r="F367" s="40">
        <v>1775.7833333333333</v>
      </c>
      <c r="G367" s="40">
        <v>1751.5666666666666</v>
      </c>
      <c r="H367" s="40">
        <v>1843.3666666666668</v>
      </c>
      <c r="I367" s="40">
        <v>1867.5833333333335</v>
      </c>
      <c r="J367" s="40">
        <v>1889.2666666666669</v>
      </c>
      <c r="K367" s="31">
        <v>1845.9</v>
      </c>
      <c r="L367" s="31">
        <v>1800</v>
      </c>
      <c r="M367" s="31">
        <v>2.0712999999999999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1550.7</v>
      </c>
      <c r="D368" s="40">
        <v>1540.2333333333333</v>
      </c>
      <c r="E368" s="40">
        <v>1520.4666666666667</v>
      </c>
      <c r="F368" s="40">
        <v>1490.2333333333333</v>
      </c>
      <c r="G368" s="40">
        <v>1470.4666666666667</v>
      </c>
      <c r="H368" s="40">
        <v>1570.4666666666667</v>
      </c>
      <c r="I368" s="40">
        <v>1590.2333333333336</v>
      </c>
      <c r="J368" s="40">
        <v>1620.4666666666667</v>
      </c>
      <c r="K368" s="31">
        <v>1560</v>
      </c>
      <c r="L368" s="31">
        <v>1510</v>
      </c>
      <c r="M368" s="31">
        <v>1.27047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131.75</v>
      </c>
      <c r="D369" s="40">
        <v>131.04999999999998</v>
      </c>
      <c r="E369" s="40">
        <v>129.14999999999998</v>
      </c>
      <c r="F369" s="40">
        <v>126.54999999999998</v>
      </c>
      <c r="G369" s="40">
        <v>124.64999999999998</v>
      </c>
      <c r="H369" s="40">
        <v>133.64999999999998</v>
      </c>
      <c r="I369" s="40">
        <v>135.55000000000001</v>
      </c>
      <c r="J369" s="40">
        <v>138.14999999999998</v>
      </c>
      <c r="K369" s="31">
        <v>132.94999999999999</v>
      </c>
      <c r="L369" s="31">
        <v>128.44999999999999</v>
      </c>
      <c r="M369" s="31">
        <v>63.61298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175.2</v>
      </c>
      <c r="D370" s="40">
        <v>174.73333333333335</v>
      </c>
      <c r="E370" s="40">
        <v>173.7166666666667</v>
      </c>
      <c r="F370" s="40">
        <v>172.23333333333335</v>
      </c>
      <c r="G370" s="40">
        <v>171.2166666666667</v>
      </c>
      <c r="H370" s="40">
        <v>176.2166666666667</v>
      </c>
      <c r="I370" s="40">
        <v>177.23333333333335</v>
      </c>
      <c r="J370" s="40">
        <v>178.7166666666667</v>
      </c>
      <c r="K370" s="31">
        <v>175.75</v>
      </c>
      <c r="L370" s="31">
        <v>173.25</v>
      </c>
      <c r="M370" s="31">
        <v>49.66037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358.1</v>
      </c>
      <c r="D371" s="40">
        <v>361.7166666666667</v>
      </c>
      <c r="E371" s="40">
        <v>352.38333333333338</v>
      </c>
      <c r="F371" s="40">
        <v>346.66666666666669</v>
      </c>
      <c r="G371" s="40">
        <v>337.33333333333337</v>
      </c>
      <c r="H371" s="40">
        <v>367.43333333333339</v>
      </c>
      <c r="I371" s="40">
        <v>376.76666666666665</v>
      </c>
      <c r="J371" s="40">
        <v>382.48333333333341</v>
      </c>
      <c r="K371" s="31">
        <v>371.05</v>
      </c>
      <c r="L371" s="31">
        <v>356</v>
      </c>
      <c r="M371" s="31">
        <v>7.9375600000000004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701.4</v>
      </c>
      <c r="D372" s="40">
        <v>699.80000000000007</v>
      </c>
      <c r="E372" s="40">
        <v>691.70000000000016</v>
      </c>
      <c r="F372" s="40">
        <v>682.00000000000011</v>
      </c>
      <c r="G372" s="40">
        <v>673.9000000000002</v>
      </c>
      <c r="H372" s="40">
        <v>709.50000000000011</v>
      </c>
      <c r="I372" s="40">
        <v>717.6</v>
      </c>
      <c r="J372" s="40">
        <v>727.30000000000007</v>
      </c>
      <c r="K372" s="31">
        <v>707.9</v>
      </c>
      <c r="L372" s="31">
        <v>690.1</v>
      </c>
      <c r="M372" s="31">
        <v>3.3043399999999998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139.80000000000001</v>
      </c>
      <c r="D373" s="40">
        <v>139.20000000000002</v>
      </c>
      <c r="E373" s="40">
        <v>136.90000000000003</v>
      </c>
      <c r="F373" s="40">
        <v>134.00000000000003</v>
      </c>
      <c r="G373" s="40">
        <v>131.70000000000005</v>
      </c>
      <c r="H373" s="40">
        <v>142.10000000000002</v>
      </c>
      <c r="I373" s="40">
        <v>144.40000000000003</v>
      </c>
      <c r="J373" s="40">
        <v>147.30000000000001</v>
      </c>
      <c r="K373" s="31">
        <v>141.5</v>
      </c>
      <c r="L373" s="31">
        <v>136.30000000000001</v>
      </c>
      <c r="M373" s="31">
        <v>9.2156400000000005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5523.85</v>
      </c>
      <c r="D374" s="40">
        <v>5519.05</v>
      </c>
      <c r="E374" s="40">
        <v>5475.1</v>
      </c>
      <c r="F374" s="40">
        <v>5426.35</v>
      </c>
      <c r="G374" s="40">
        <v>5382.4000000000005</v>
      </c>
      <c r="H374" s="40">
        <v>5567.8</v>
      </c>
      <c r="I374" s="40">
        <v>5611.7499999999991</v>
      </c>
      <c r="J374" s="40">
        <v>5660.5</v>
      </c>
      <c r="K374" s="31">
        <v>5563</v>
      </c>
      <c r="L374" s="31">
        <v>5470.3</v>
      </c>
      <c r="M374" s="31">
        <v>0.13700000000000001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12659.7</v>
      </c>
      <c r="D375" s="40">
        <v>12688.066666666666</v>
      </c>
      <c r="E375" s="40">
        <v>12596.433333333331</v>
      </c>
      <c r="F375" s="40">
        <v>12533.166666666664</v>
      </c>
      <c r="G375" s="40">
        <v>12441.533333333329</v>
      </c>
      <c r="H375" s="40">
        <v>12751.333333333332</v>
      </c>
      <c r="I375" s="40">
        <v>12842.966666666667</v>
      </c>
      <c r="J375" s="40">
        <v>12906.233333333334</v>
      </c>
      <c r="K375" s="31">
        <v>12779.7</v>
      </c>
      <c r="L375" s="31">
        <v>12624.8</v>
      </c>
      <c r="M375" s="31">
        <v>8.2979999999999998E-2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38.85</v>
      </c>
      <c r="D376" s="40">
        <v>38.866666666666667</v>
      </c>
      <c r="E376" s="40">
        <v>38.183333333333337</v>
      </c>
      <c r="F376" s="40">
        <v>37.516666666666673</v>
      </c>
      <c r="G376" s="40">
        <v>36.833333333333343</v>
      </c>
      <c r="H376" s="40">
        <v>39.533333333333331</v>
      </c>
      <c r="I376" s="40">
        <v>40.216666666666654</v>
      </c>
      <c r="J376" s="40">
        <v>40.883333333333326</v>
      </c>
      <c r="K376" s="31">
        <v>39.549999999999997</v>
      </c>
      <c r="L376" s="31">
        <v>38.200000000000003</v>
      </c>
      <c r="M376" s="31">
        <v>622.26172999999994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854.7</v>
      </c>
      <c r="D377" s="40">
        <v>871.43333333333339</v>
      </c>
      <c r="E377" s="40">
        <v>822.86666666666679</v>
      </c>
      <c r="F377" s="40">
        <v>791.03333333333342</v>
      </c>
      <c r="G377" s="40">
        <v>742.46666666666681</v>
      </c>
      <c r="H377" s="40">
        <v>903.26666666666677</v>
      </c>
      <c r="I377" s="40">
        <v>951.83333333333337</v>
      </c>
      <c r="J377" s="40">
        <v>983.66666666666674</v>
      </c>
      <c r="K377" s="31">
        <v>920</v>
      </c>
      <c r="L377" s="31">
        <v>839.6</v>
      </c>
      <c r="M377" s="31">
        <v>7.7735900000000004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182</v>
      </c>
      <c r="D378" s="40">
        <v>180.06666666666669</v>
      </c>
      <c r="E378" s="40">
        <v>177.18333333333339</v>
      </c>
      <c r="F378" s="40">
        <v>172.3666666666667</v>
      </c>
      <c r="G378" s="40">
        <v>169.48333333333341</v>
      </c>
      <c r="H378" s="40">
        <v>184.88333333333338</v>
      </c>
      <c r="I378" s="40">
        <v>187.76666666666665</v>
      </c>
      <c r="J378" s="40">
        <v>192.58333333333337</v>
      </c>
      <c r="K378" s="31">
        <v>182.95</v>
      </c>
      <c r="L378" s="31">
        <v>175.25</v>
      </c>
      <c r="M378" s="31">
        <v>195.50244000000001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155.1</v>
      </c>
      <c r="D379" s="40">
        <v>155.01666666666668</v>
      </c>
      <c r="E379" s="40">
        <v>152.53333333333336</v>
      </c>
      <c r="F379" s="40">
        <v>149.96666666666667</v>
      </c>
      <c r="G379" s="40">
        <v>147.48333333333335</v>
      </c>
      <c r="H379" s="40">
        <v>157.58333333333337</v>
      </c>
      <c r="I379" s="40">
        <v>160.06666666666666</v>
      </c>
      <c r="J379" s="40">
        <v>162.63333333333338</v>
      </c>
      <c r="K379" s="31">
        <v>157.5</v>
      </c>
      <c r="L379" s="31">
        <v>152.44999999999999</v>
      </c>
      <c r="M379" s="31">
        <v>67.683689999999999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265.25</v>
      </c>
      <c r="D380" s="40">
        <v>266.48333333333335</v>
      </c>
      <c r="E380" s="40">
        <v>262.06666666666672</v>
      </c>
      <c r="F380" s="40">
        <v>258.88333333333338</v>
      </c>
      <c r="G380" s="40">
        <v>254.46666666666675</v>
      </c>
      <c r="H380" s="40">
        <v>269.66666666666669</v>
      </c>
      <c r="I380" s="40">
        <v>274.08333333333331</v>
      </c>
      <c r="J380" s="40">
        <v>277.26666666666665</v>
      </c>
      <c r="K380" s="31">
        <v>270.89999999999998</v>
      </c>
      <c r="L380" s="31">
        <v>263.3</v>
      </c>
      <c r="M380" s="31">
        <v>3.2644700000000002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889.05</v>
      </c>
      <c r="D381" s="40">
        <v>885.59999999999991</v>
      </c>
      <c r="E381" s="40">
        <v>876.29999999999984</v>
      </c>
      <c r="F381" s="40">
        <v>863.55</v>
      </c>
      <c r="G381" s="40">
        <v>854.24999999999989</v>
      </c>
      <c r="H381" s="40">
        <v>898.3499999999998</v>
      </c>
      <c r="I381" s="40">
        <v>907.65</v>
      </c>
      <c r="J381" s="40">
        <v>920.39999999999975</v>
      </c>
      <c r="K381" s="31">
        <v>894.9</v>
      </c>
      <c r="L381" s="31">
        <v>872.85</v>
      </c>
      <c r="M381" s="31">
        <v>2.7502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29.25</v>
      </c>
      <c r="D382" s="40">
        <v>29.366666666666664</v>
      </c>
      <c r="E382" s="40">
        <v>29.033333333333328</v>
      </c>
      <c r="F382" s="40">
        <v>28.816666666666663</v>
      </c>
      <c r="G382" s="40">
        <v>28.483333333333327</v>
      </c>
      <c r="H382" s="40">
        <v>29.583333333333329</v>
      </c>
      <c r="I382" s="40">
        <v>29.916666666666664</v>
      </c>
      <c r="J382" s="40">
        <v>30.133333333333329</v>
      </c>
      <c r="K382" s="31">
        <v>29.7</v>
      </c>
      <c r="L382" s="31">
        <v>29.15</v>
      </c>
      <c r="M382" s="31">
        <v>16.377569999999999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249.35</v>
      </c>
      <c r="D383" s="40">
        <v>250.31666666666663</v>
      </c>
      <c r="E383" s="40">
        <v>244.93333333333328</v>
      </c>
      <c r="F383" s="40">
        <v>240.51666666666665</v>
      </c>
      <c r="G383" s="40">
        <v>235.1333333333333</v>
      </c>
      <c r="H383" s="40">
        <v>254.73333333333326</v>
      </c>
      <c r="I383" s="40">
        <v>260.11666666666667</v>
      </c>
      <c r="J383" s="40">
        <v>264.53333333333325</v>
      </c>
      <c r="K383" s="31">
        <v>255.7</v>
      </c>
      <c r="L383" s="31">
        <v>245.9</v>
      </c>
      <c r="M383" s="31">
        <v>30.27468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608.95000000000005</v>
      </c>
      <c r="D384" s="40">
        <v>609.6</v>
      </c>
      <c r="E384" s="40">
        <v>606.85</v>
      </c>
      <c r="F384" s="40">
        <v>604.75</v>
      </c>
      <c r="G384" s="40">
        <v>602</v>
      </c>
      <c r="H384" s="40">
        <v>611.70000000000005</v>
      </c>
      <c r="I384" s="40">
        <v>614.45000000000005</v>
      </c>
      <c r="J384" s="40">
        <v>616.55000000000007</v>
      </c>
      <c r="K384" s="31">
        <v>612.35</v>
      </c>
      <c r="L384" s="31">
        <v>607.5</v>
      </c>
      <c r="M384" s="31">
        <v>1.41153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312.64999999999998</v>
      </c>
      <c r="D385" s="40">
        <v>313.40000000000003</v>
      </c>
      <c r="E385" s="40">
        <v>310.25000000000006</v>
      </c>
      <c r="F385" s="40">
        <v>307.85000000000002</v>
      </c>
      <c r="G385" s="40">
        <v>304.70000000000005</v>
      </c>
      <c r="H385" s="40">
        <v>315.80000000000007</v>
      </c>
      <c r="I385" s="40">
        <v>318.95000000000005</v>
      </c>
      <c r="J385" s="40">
        <v>321.35000000000008</v>
      </c>
      <c r="K385" s="31">
        <v>316.55</v>
      </c>
      <c r="L385" s="31">
        <v>311</v>
      </c>
      <c r="M385" s="31">
        <v>2.9894799999999999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80.849999999999994</v>
      </c>
      <c r="D386" s="40">
        <v>81.116666666666674</v>
      </c>
      <c r="E386" s="40">
        <v>79.783333333333346</v>
      </c>
      <c r="F386" s="40">
        <v>78.716666666666669</v>
      </c>
      <c r="G386" s="40">
        <v>77.38333333333334</v>
      </c>
      <c r="H386" s="40">
        <v>82.183333333333351</v>
      </c>
      <c r="I386" s="40">
        <v>83.516666666666666</v>
      </c>
      <c r="J386" s="40">
        <v>84.583333333333357</v>
      </c>
      <c r="K386" s="31">
        <v>82.45</v>
      </c>
      <c r="L386" s="31">
        <v>80.05</v>
      </c>
      <c r="M386" s="31">
        <v>20.28227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2166.85</v>
      </c>
      <c r="D387" s="40">
        <v>2156.4333333333334</v>
      </c>
      <c r="E387" s="40">
        <v>2076.8666666666668</v>
      </c>
      <c r="F387" s="40">
        <v>1986.8833333333332</v>
      </c>
      <c r="G387" s="40">
        <v>1907.3166666666666</v>
      </c>
      <c r="H387" s="40">
        <v>2246.416666666667</v>
      </c>
      <c r="I387" s="40">
        <v>2325.9833333333336</v>
      </c>
      <c r="J387" s="40">
        <v>2415.9666666666672</v>
      </c>
      <c r="K387" s="31">
        <v>2236</v>
      </c>
      <c r="L387" s="31">
        <v>2066.4499999999998</v>
      </c>
      <c r="M387" s="31">
        <v>0.59792999999999996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436.35</v>
      </c>
      <c r="D388" s="40">
        <v>438.91666666666669</v>
      </c>
      <c r="E388" s="40">
        <v>431.43333333333339</v>
      </c>
      <c r="F388" s="40">
        <v>426.51666666666671</v>
      </c>
      <c r="G388" s="40">
        <v>419.03333333333342</v>
      </c>
      <c r="H388" s="40">
        <v>443.83333333333337</v>
      </c>
      <c r="I388" s="40">
        <v>451.31666666666661</v>
      </c>
      <c r="J388" s="40">
        <v>456.23333333333335</v>
      </c>
      <c r="K388" s="31">
        <v>446.4</v>
      </c>
      <c r="L388" s="31">
        <v>434</v>
      </c>
      <c r="M388" s="31">
        <v>3.3014899999999998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320.14999999999998</v>
      </c>
      <c r="D389" s="40">
        <v>321.66666666666669</v>
      </c>
      <c r="E389" s="40">
        <v>315.33333333333337</v>
      </c>
      <c r="F389" s="40">
        <v>310.51666666666671</v>
      </c>
      <c r="G389" s="40">
        <v>304.18333333333339</v>
      </c>
      <c r="H389" s="40">
        <v>326.48333333333335</v>
      </c>
      <c r="I389" s="40">
        <v>332.81666666666672</v>
      </c>
      <c r="J389" s="40">
        <v>337.63333333333333</v>
      </c>
      <c r="K389" s="31">
        <v>328</v>
      </c>
      <c r="L389" s="31">
        <v>316.85000000000002</v>
      </c>
      <c r="M389" s="31">
        <v>4.4442700000000004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1155.1500000000001</v>
      </c>
      <c r="D390" s="40">
        <v>1159.05</v>
      </c>
      <c r="E390" s="40">
        <v>1146.0999999999999</v>
      </c>
      <c r="F390" s="40">
        <v>1137.05</v>
      </c>
      <c r="G390" s="40">
        <v>1124.0999999999999</v>
      </c>
      <c r="H390" s="40">
        <v>1168.0999999999999</v>
      </c>
      <c r="I390" s="40">
        <v>1181.0500000000002</v>
      </c>
      <c r="J390" s="40">
        <v>1190.0999999999999</v>
      </c>
      <c r="K390" s="31">
        <v>1172</v>
      </c>
      <c r="L390" s="31">
        <v>1150</v>
      </c>
      <c r="M390" s="31">
        <v>0.95089999999999997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2134.25</v>
      </c>
      <c r="D391" s="40">
        <v>2131.1</v>
      </c>
      <c r="E391" s="40">
        <v>2107.3999999999996</v>
      </c>
      <c r="F391" s="40">
        <v>2080.5499999999997</v>
      </c>
      <c r="G391" s="40">
        <v>2056.8499999999995</v>
      </c>
      <c r="H391" s="40">
        <v>2157.9499999999998</v>
      </c>
      <c r="I391" s="40">
        <v>2181.6499999999996</v>
      </c>
      <c r="J391" s="40">
        <v>2208.5</v>
      </c>
      <c r="K391" s="31">
        <v>2154.8000000000002</v>
      </c>
      <c r="L391" s="31">
        <v>2104.25</v>
      </c>
      <c r="M391" s="31">
        <v>98.078310000000002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128.9</v>
      </c>
      <c r="D392" s="40">
        <v>129.9</v>
      </c>
      <c r="E392" s="40">
        <v>126.30000000000001</v>
      </c>
      <c r="F392" s="40">
        <v>123.7</v>
      </c>
      <c r="G392" s="40">
        <v>120.10000000000001</v>
      </c>
      <c r="H392" s="40">
        <v>132.5</v>
      </c>
      <c r="I392" s="40">
        <v>136.09999999999997</v>
      </c>
      <c r="J392" s="40">
        <v>138.70000000000002</v>
      </c>
      <c r="K392" s="31">
        <v>133.5</v>
      </c>
      <c r="L392" s="31">
        <v>127.3</v>
      </c>
      <c r="M392" s="31">
        <v>0.10464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1416.45</v>
      </c>
      <c r="D393" s="40">
        <v>1407.25</v>
      </c>
      <c r="E393" s="40">
        <v>1364.5</v>
      </c>
      <c r="F393" s="40">
        <v>1312.55</v>
      </c>
      <c r="G393" s="40">
        <v>1269.8</v>
      </c>
      <c r="H393" s="40">
        <v>1459.2</v>
      </c>
      <c r="I393" s="40">
        <v>1501.95</v>
      </c>
      <c r="J393" s="40">
        <v>1553.9</v>
      </c>
      <c r="K393" s="31">
        <v>1450</v>
      </c>
      <c r="L393" s="31">
        <v>1355.3</v>
      </c>
      <c r="M393" s="31">
        <v>2.68573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1970.55</v>
      </c>
      <c r="D394" s="40">
        <v>1986.4333333333334</v>
      </c>
      <c r="E394" s="40">
        <v>1945.8666666666668</v>
      </c>
      <c r="F394" s="40">
        <v>1921.1833333333334</v>
      </c>
      <c r="G394" s="40">
        <v>1880.6166666666668</v>
      </c>
      <c r="H394" s="40">
        <v>2011.1166666666668</v>
      </c>
      <c r="I394" s="40">
        <v>2051.6833333333334</v>
      </c>
      <c r="J394" s="40">
        <v>2076.3666666666668</v>
      </c>
      <c r="K394" s="31">
        <v>2027</v>
      </c>
      <c r="L394" s="31">
        <v>1961.75</v>
      </c>
      <c r="M394" s="31">
        <v>3.7198899999999999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1031.25</v>
      </c>
      <c r="D395" s="40">
        <v>1028.6333333333334</v>
      </c>
      <c r="E395" s="40">
        <v>1018.4666666666669</v>
      </c>
      <c r="F395" s="40">
        <v>1005.6833333333335</v>
      </c>
      <c r="G395" s="40">
        <v>995.51666666666699</v>
      </c>
      <c r="H395" s="40">
        <v>1041.416666666667</v>
      </c>
      <c r="I395" s="40">
        <v>1051.5833333333335</v>
      </c>
      <c r="J395" s="40">
        <v>1064.3666666666668</v>
      </c>
      <c r="K395" s="31">
        <v>1038.8</v>
      </c>
      <c r="L395" s="31">
        <v>1015.85</v>
      </c>
      <c r="M395" s="31">
        <v>8.1632700000000007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1134.75</v>
      </c>
      <c r="D396" s="40">
        <v>1145.1499999999999</v>
      </c>
      <c r="E396" s="40">
        <v>1114.5999999999997</v>
      </c>
      <c r="F396" s="40">
        <v>1094.4499999999998</v>
      </c>
      <c r="G396" s="40">
        <v>1063.8999999999996</v>
      </c>
      <c r="H396" s="40">
        <v>1165.2999999999997</v>
      </c>
      <c r="I396" s="40">
        <v>1195.8499999999999</v>
      </c>
      <c r="J396" s="40">
        <v>1215.9999999999998</v>
      </c>
      <c r="K396" s="31">
        <v>1175.7</v>
      </c>
      <c r="L396" s="31">
        <v>1125</v>
      </c>
      <c r="M396" s="31">
        <v>66.877750000000006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472.9</v>
      </c>
      <c r="D397" s="40">
        <v>476.98333333333329</v>
      </c>
      <c r="E397" s="40">
        <v>463.56666666666661</v>
      </c>
      <c r="F397" s="40">
        <v>454.23333333333329</v>
      </c>
      <c r="G397" s="40">
        <v>440.81666666666661</v>
      </c>
      <c r="H397" s="40">
        <v>486.31666666666661</v>
      </c>
      <c r="I397" s="40">
        <v>499.73333333333323</v>
      </c>
      <c r="J397" s="40">
        <v>509.06666666666661</v>
      </c>
      <c r="K397" s="31">
        <v>490.4</v>
      </c>
      <c r="L397" s="31">
        <v>467.65</v>
      </c>
      <c r="M397" s="31">
        <v>3.5015800000000001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</v>
      </c>
      <c r="D398" s="40">
        <v>27.216666666666669</v>
      </c>
      <c r="E398" s="40">
        <v>26.983333333333338</v>
      </c>
      <c r="F398" s="40">
        <v>26.766666666666669</v>
      </c>
      <c r="G398" s="40">
        <v>26.533333333333339</v>
      </c>
      <c r="H398" s="40">
        <v>27.433333333333337</v>
      </c>
      <c r="I398" s="40">
        <v>27.666666666666671</v>
      </c>
      <c r="J398" s="40">
        <v>27.883333333333336</v>
      </c>
      <c r="K398" s="31">
        <v>27.45</v>
      </c>
      <c r="L398" s="31">
        <v>27</v>
      </c>
      <c r="M398" s="31">
        <v>14.219010000000001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2841.1</v>
      </c>
      <c r="D399" s="40">
        <v>2840.3833333333332</v>
      </c>
      <c r="E399" s="40">
        <v>2810.7166666666662</v>
      </c>
      <c r="F399" s="40">
        <v>2780.333333333333</v>
      </c>
      <c r="G399" s="40">
        <v>2750.6666666666661</v>
      </c>
      <c r="H399" s="40">
        <v>2870.7666666666664</v>
      </c>
      <c r="I399" s="40">
        <v>2900.4333333333334</v>
      </c>
      <c r="J399" s="40">
        <v>2930.8166666666666</v>
      </c>
      <c r="K399" s="31">
        <v>2870.05</v>
      </c>
      <c r="L399" s="31">
        <v>2810</v>
      </c>
      <c r="M399" s="31">
        <v>0.12562000000000001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8987</v>
      </c>
      <c r="D400" s="40">
        <v>8972.6999999999989</v>
      </c>
      <c r="E400" s="40">
        <v>8905.3999999999978</v>
      </c>
      <c r="F400" s="40">
        <v>8823.7999999999993</v>
      </c>
      <c r="G400" s="40">
        <v>8756.4999999999982</v>
      </c>
      <c r="H400" s="40">
        <v>9054.2999999999975</v>
      </c>
      <c r="I400" s="40">
        <v>9121.5999999999967</v>
      </c>
      <c r="J400" s="40">
        <v>9203.1999999999971</v>
      </c>
      <c r="K400" s="31">
        <v>9040</v>
      </c>
      <c r="L400" s="31">
        <v>8891.1</v>
      </c>
      <c r="M400" s="31">
        <v>1.65496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8807.7000000000007</v>
      </c>
      <c r="D401" s="40">
        <v>8760.2833333333328</v>
      </c>
      <c r="E401" s="40">
        <v>8649.5666666666657</v>
      </c>
      <c r="F401" s="40">
        <v>8491.4333333333325</v>
      </c>
      <c r="G401" s="40">
        <v>8380.7166666666653</v>
      </c>
      <c r="H401" s="40">
        <v>8918.4166666666661</v>
      </c>
      <c r="I401" s="40">
        <v>9029.1333333333332</v>
      </c>
      <c r="J401" s="40">
        <v>9187.2666666666664</v>
      </c>
      <c r="K401" s="31">
        <v>8871</v>
      </c>
      <c r="L401" s="31">
        <v>8602.15</v>
      </c>
      <c r="M401" s="31">
        <v>0.59916000000000003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6802.15</v>
      </c>
      <c r="D402" s="40">
        <v>6861.0166666666664</v>
      </c>
      <c r="E402" s="40">
        <v>6722.1333333333332</v>
      </c>
      <c r="F402" s="40">
        <v>6642.1166666666668</v>
      </c>
      <c r="G402" s="40">
        <v>6503.2333333333336</v>
      </c>
      <c r="H402" s="40">
        <v>6941.0333333333328</v>
      </c>
      <c r="I402" s="40">
        <v>7079.9166666666661</v>
      </c>
      <c r="J402" s="40">
        <v>7159.9333333333325</v>
      </c>
      <c r="K402" s="31">
        <v>6999.9</v>
      </c>
      <c r="L402" s="31">
        <v>6781</v>
      </c>
      <c r="M402" s="31">
        <v>5.6649999999999999E-2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128.6</v>
      </c>
      <c r="D403" s="40">
        <v>129.96666666666667</v>
      </c>
      <c r="E403" s="40">
        <v>126.43333333333334</v>
      </c>
      <c r="F403" s="40">
        <v>124.26666666666667</v>
      </c>
      <c r="G403" s="40">
        <v>120.73333333333333</v>
      </c>
      <c r="H403" s="40">
        <v>132.13333333333333</v>
      </c>
      <c r="I403" s="40">
        <v>135.66666666666669</v>
      </c>
      <c r="J403" s="40">
        <v>137.83333333333334</v>
      </c>
      <c r="K403" s="31">
        <v>133.5</v>
      </c>
      <c r="L403" s="31">
        <v>127.8</v>
      </c>
      <c r="M403" s="31">
        <v>11.08996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283.89999999999998</v>
      </c>
      <c r="D404" s="40">
        <v>283.61666666666662</v>
      </c>
      <c r="E404" s="40">
        <v>279.28333333333325</v>
      </c>
      <c r="F404" s="40">
        <v>274.66666666666663</v>
      </c>
      <c r="G404" s="40">
        <v>270.33333333333326</v>
      </c>
      <c r="H404" s="40">
        <v>288.23333333333323</v>
      </c>
      <c r="I404" s="40">
        <v>292.56666666666661</v>
      </c>
      <c r="J404" s="40">
        <v>297.18333333333322</v>
      </c>
      <c r="K404" s="31">
        <v>287.95</v>
      </c>
      <c r="L404" s="31">
        <v>279</v>
      </c>
      <c r="M404" s="31">
        <v>5.9728899999999996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327.64999999999998</v>
      </c>
      <c r="D405" s="40">
        <v>328.33333333333331</v>
      </c>
      <c r="E405" s="40">
        <v>319.71666666666664</v>
      </c>
      <c r="F405" s="40">
        <v>311.7833333333333</v>
      </c>
      <c r="G405" s="40">
        <v>303.16666666666663</v>
      </c>
      <c r="H405" s="40">
        <v>336.26666666666665</v>
      </c>
      <c r="I405" s="40">
        <v>344.88333333333333</v>
      </c>
      <c r="J405" s="40">
        <v>352.81666666666666</v>
      </c>
      <c r="K405" s="31">
        <v>336.95</v>
      </c>
      <c r="L405" s="31">
        <v>320.39999999999998</v>
      </c>
      <c r="M405" s="31">
        <v>1.89615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2354.3000000000002</v>
      </c>
      <c r="D406" s="40">
        <v>2366.8833333333332</v>
      </c>
      <c r="E406" s="40">
        <v>2319.4166666666665</v>
      </c>
      <c r="F406" s="40">
        <v>2284.5333333333333</v>
      </c>
      <c r="G406" s="40">
        <v>2237.0666666666666</v>
      </c>
      <c r="H406" s="40">
        <v>2401.7666666666664</v>
      </c>
      <c r="I406" s="40">
        <v>2449.2333333333336</v>
      </c>
      <c r="J406" s="40">
        <v>2484.1166666666663</v>
      </c>
      <c r="K406" s="31">
        <v>2414.35</v>
      </c>
      <c r="L406" s="31">
        <v>2332</v>
      </c>
      <c r="M406" s="31">
        <v>4.8820000000000002E-2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616.65</v>
      </c>
      <c r="D407" s="40">
        <v>620.26666666666665</v>
      </c>
      <c r="E407" s="40">
        <v>606.38333333333333</v>
      </c>
      <c r="F407" s="40">
        <v>596.11666666666667</v>
      </c>
      <c r="G407" s="40">
        <v>582.23333333333335</v>
      </c>
      <c r="H407" s="40">
        <v>630.5333333333333</v>
      </c>
      <c r="I407" s="40">
        <v>644.41666666666652</v>
      </c>
      <c r="J407" s="40">
        <v>654.68333333333328</v>
      </c>
      <c r="K407" s="31">
        <v>634.15</v>
      </c>
      <c r="L407" s="31">
        <v>610</v>
      </c>
      <c r="M407" s="31">
        <v>2.3870499999999999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110.55</v>
      </c>
      <c r="D408" s="40">
        <v>111</v>
      </c>
      <c r="E408" s="40">
        <v>109.6</v>
      </c>
      <c r="F408" s="40">
        <v>108.64999999999999</v>
      </c>
      <c r="G408" s="40">
        <v>107.24999999999999</v>
      </c>
      <c r="H408" s="40">
        <v>111.95</v>
      </c>
      <c r="I408" s="40">
        <v>113.35000000000001</v>
      </c>
      <c r="J408" s="40">
        <v>114.30000000000001</v>
      </c>
      <c r="K408" s="31">
        <v>112.4</v>
      </c>
      <c r="L408" s="31">
        <v>110.05</v>
      </c>
      <c r="M408" s="31">
        <v>42.993290000000002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254.65</v>
      </c>
      <c r="D409" s="40">
        <v>254.88333333333333</v>
      </c>
      <c r="E409" s="40">
        <v>249.76666666666665</v>
      </c>
      <c r="F409" s="40">
        <v>244.88333333333333</v>
      </c>
      <c r="G409" s="40">
        <v>239.76666666666665</v>
      </c>
      <c r="H409" s="40">
        <v>259.76666666666665</v>
      </c>
      <c r="I409" s="40">
        <v>264.88333333333333</v>
      </c>
      <c r="J409" s="40">
        <v>269.76666666666665</v>
      </c>
      <c r="K409" s="31">
        <v>260</v>
      </c>
      <c r="L409" s="31">
        <v>250</v>
      </c>
      <c r="M409" s="31">
        <v>1.8703399999999999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28966.65</v>
      </c>
      <c r="D410" s="40">
        <v>29088.799999999999</v>
      </c>
      <c r="E410" s="40">
        <v>28747.8</v>
      </c>
      <c r="F410" s="40">
        <v>28528.95</v>
      </c>
      <c r="G410" s="40">
        <v>28187.95</v>
      </c>
      <c r="H410" s="40">
        <v>29307.649999999998</v>
      </c>
      <c r="I410" s="40">
        <v>29648.649999999998</v>
      </c>
      <c r="J410" s="40">
        <v>29867.499999999996</v>
      </c>
      <c r="K410" s="31">
        <v>29429.8</v>
      </c>
      <c r="L410" s="31">
        <v>28869.95</v>
      </c>
      <c r="M410" s="31">
        <v>0.28919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1853.7</v>
      </c>
      <c r="D411" s="40">
        <v>1833.9833333333333</v>
      </c>
      <c r="E411" s="40">
        <v>1804.7666666666667</v>
      </c>
      <c r="F411" s="40">
        <v>1755.8333333333333</v>
      </c>
      <c r="G411" s="40">
        <v>1726.6166666666666</v>
      </c>
      <c r="H411" s="40">
        <v>1882.9166666666667</v>
      </c>
      <c r="I411" s="40">
        <v>1912.1333333333334</v>
      </c>
      <c r="J411" s="40">
        <v>1961.0666666666668</v>
      </c>
      <c r="K411" s="31">
        <v>1863.2</v>
      </c>
      <c r="L411" s="31">
        <v>1785.05</v>
      </c>
      <c r="M411" s="31">
        <v>0.53951000000000005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1331.95</v>
      </c>
      <c r="D412" s="40">
        <v>1326.6333333333332</v>
      </c>
      <c r="E412" s="40">
        <v>1315.5166666666664</v>
      </c>
      <c r="F412" s="40">
        <v>1299.0833333333333</v>
      </c>
      <c r="G412" s="40">
        <v>1287.9666666666665</v>
      </c>
      <c r="H412" s="40">
        <v>1343.0666666666664</v>
      </c>
      <c r="I412" s="40">
        <v>1354.1833333333332</v>
      </c>
      <c r="J412" s="40">
        <v>1370.6166666666663</v>
      </c>
      <c r="K412" s="31">
        <v>1337.75</v>
      </c>
      <c r="L412" s="31">
        <v>1310.2</v>
      </c>
      <c r="M412" s="31">
        <v>14.88786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2061.6</v>
      </c>
      <c r="D413" s="40">
        <v>2056.85</v>
      </c>
      <c r="E413" s="40">
        <v>2044.75</v>
      </c>
      <c r="F413" s="40">
        <v>2027.9</v>
      </c>
      <c r="G413" s="40">
        <v>2015.8000000000002</v>
      </c>
      <c r="H413" s="40">
        <v>2073.6999999999998</v>
      </c>
      <c r="I413" s="40">
        <v>2085.7999999999993</v>
      </c>
      <c r="J413" s="40">
        <v>2102.6499999999996</v>
      </c>
      <c r="K413" s="31">
        <v>2068.9499999999998</v>
      </c>
      <c r="L413" s="31">
        <v>2040</v>
      </c>
      <c r="M413" s="31">
        <v>3.3860299999999999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630.35</v>
      </c>
      <c r="D414" s="40">
        <v>620.86666666666667</v>
      </c>
      <c r="E414" s="40">
        <v>609.48333333333335</v>
      </c>
      <c r="F414" s="40">
        <v>588.61666666666667</v>
      </c>
      <c r="G414" s="40">
        <v>577.23333333333335</v>
      </c>
      <c r="H414" s="40">
        <v>641.73333333333335</v>
      </c>
      <c r="I414" s="40">
        <v>653.11666666666679</v>
      </c>
      <c r="J414" s="40">
        <v>673.98333333333335</v>
      </c>
      <c r="K414" s="31">
        <v>632.25</v>
      </c>
      <c r="L414" s="31">
        <v>600</v>
      </c>
      <c r="M414" s="31">
        <v>2.4061499999999998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1777.25</v>
      </c>
      <c r="D415" s="40">
        <v>1772.75</v>
      </c>
      <c r="E415" s="40">
        <v>1749.5</v>
      </c>
      <c r="F415" s="40">
        <v>1721.75</v>
      </c>
      <c r="G415" s="40">
        <v>1698.5</v>
      </c>
      <c r="H415" s="40">
        <v>1800.5</v>
      </c>
      <c r="I415" s="40">
        <v>1823.75</v>
      </c>
      <c r="J415" s="40">
        <v>1851.5</v>
      </c>
      <c r="K415" s="31">
        <v>1796</v>
      </c>
      <c r="L415" s="31">
        <v>1745</v>
      </c>
      <c r="M415" s="31">
        <v>0.46098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1758.45</v>
      </c>
      <c r="D416" s="40">
        <v>1759.3166666666666</v>
      </c>
      <c r="E416" s="40">
        <v>1729.1333333333332</v>
      </c>
      <c r="F416" s="40">
        <v>1699.8166666666666</v>
      </c>
      <c r="G416" s="40">
        <v>1669.6333333333332</v>
      </c>
      <c r="H416" s="40">
        <v>1788.6333333333332</v>
      </c>
      <c r="I416" s="40">
        <v>1818.8166666666666</v>
      </c>
      <c r="J416" s="40">
        <v>1848.1333333333332</v>
      </c>
      <c r="K416" s="31">
        <v>1789.5</v>
      </c>
      <c r="L416" s="31">
        <v>1730</v>
      </c>
      <c r="M416" s="31">
        <v>3.24702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813.75</v>
      </c>
      <c r="D417" s="40">
        <v>833.35</v>
      </c>
      <c r="E417" s="40">
        <v>782.30000000000007</v>
      </c>
      <c r="F417" s="40">
        <v>750.85</v>
      </c>
      <c r="G417" s="40">
        <v>699.80000000000007</v>
      </c>
      <c r="H417" s="40">
        <v>864.80000000000007</v>
      </c>
      <c r="I417" s="40">
        <v>915.85</v>
      </c>
      <c r="J417" s="40">
        <v>947.30000000000007</v>
      </c>
      <c r="K417" s="31">
        <v>884.4</v>
      </c>
      <c r="L417" s="31">
        <v>801.9</v>
      </c>
      <c r="M417" s="31">
        <v>33.85736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614.6</v>
      </c>
      <c r="D418" s="40">
        <v>621.86666666666667</v>
      </c>
      <c r="E418" s="40">
        <v>603.73333333333335</v>
      </c>
      <c r="F418" s="40">
        <v>592.86666666666667</v>
      </c>
      <c r="G418" s="40">
        <v>574.73333333333335</v>
      </c>
      <c r="H418" s="40">
        <v>632.73333333333335</v>
      </c>
      <c r="I418" s="40">
        <v>650.86666666666679</v>
      </c>
      <c r="J418" s="40">
        <v>661.73333333333335</v>
      </c>
      <c r="K418" s="31">
        <v>640</v>
      </c>
      <c r="L418" s="31">
        <v>611</v>
      </c>
      <c r="M418" s="31">
        <v>0.93050999999999995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70.8</v>
      </c>
      <c r="D419" s="40">
        <v>71.566666666666663</v>
      </c>
      <c r="E419" s="40">
        <v>69.533333333333331</v>
      </c>
      <c r="F419" s="40">
        <v>68.266666666666666</v>
      </c>
      <c r="G419" s="40">
        <v>66.233333333333334</v>
      </c>
      <c r="H419" s="40">
        <v>72.833333333333329</v>
      </c>
      <c r="I419" s="40">
        <v>74.86666666666666</v>
      </c>
      <c r="J419" s="40">
        <v>76.133333333333326</v>
      </c>
      <c r="K419" s="31">
        <v>73.599999999999994</v>
      </c>
      <c r="L419" s="31">
        <v>70.3</v>
      </c>
      <c r="M419" s="31">
        <v>44.495519999999999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108.35</v>
      </c>
      <c r="D420" s="40">
        <v>108.76666666666667</v>
      </c>
      <c r="E420" s="40">
        <v>107.13333333333333</v>
      </c>
      <c r="F420" s="40">
        <v>105.91666666666666</v>
      </c>
      <c r="G420" s="40">
        <v>104.28333333333332</v>
      </c>
      <c r="H420" s="40">
        <v>109.98333333333333</v>
      </c>
      <c r="I420" s="40">
        <v>111.61666666666669</v>
      </c>
      <c r="J420" s="40">
        <v>112.83333333333334</v>
      </c>
      <c r="K420" s="31">
        <v>110.4</v>
      </c>
      <c r="L420" s="31">
        <v>107.55</v>
      </c>
      <c r="M420" s="31">
        <v>1.91964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441.85</v>
      </c>
      <c r="D421" s="40">
        <v>447.58333333333331</v>
      </c>
      <c r="E421" s="40">
        <v>432.66666666666663</v>
      </c>
      <c r="F421" s="40">
        <v>423.48333333333329</v>
      </c>
      <c r="G421" s="40">
        <v>408.56666666666661</v>
      </c>
      <c r="H421" s="40">
        <v>456.76666666666665</v>
      </c>
      <c r="I421" s="40">
        <v>471.68333333333328</v>
      </c>
      <c r="J421" s="40">
        <v>480.86666666666667</v>
      </c>
      <c r="K421" s="31">
        <v>462.5</v>
      </c>
      <c r="L421" s="31">
        <v>438.4</v>
      </c>
      <c r="M421" s="31">
        <v>585.95639000000006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143.05000000000001</v>
      </c>
      <c r="D422" s="40">
        <v>140.19999999999999</v>
      </c>
      <c r="E422" s="40">
        <v>136.54999999999998</v>
      </c>
      <c r="F422" s="40">
        <v>130.04999999999998</v>
      </c>
      <c r="G422" s="40">
        <v>126.39999999999998</v>
      </c>
      <c r="H422" s="40">
        <v>146.69999999999999</v>
      </c>
      <c r="I422" s="40">
        <v>150.34999999999997</v>
      </c>
      <c r="J422" s="40">
        <v>156.85</v>
      </c>
      <c r="K422" s="31">
        <v>143.85</v>
      </c>
      <c r="L422" s="31">
        <v>133.69999999999999</v>
      </c>
      <c r="M422" s="31">
        <v>858.24932999999999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284.95</v>
      </c>
      <c r="D423" s="40">
        <v>285.7833333333333</v>
      </c>
      <c r="E423" s="40">
        <v>278.21666666666658</v>
      </c>
      <c r="F423" s="40">
        <v>271.48333333333329</v>
      </c>
      <c r="G423" s="40">
        <v>263.91666666666657</v>
      </c>
      <c r="H423" s="40">
        <v>292.51666666666659</v>
      </c>
      <c r="I423" s="40">
        <v>300.08333333333331</v>
      </c>
      <c r="J423" s="40">
        <v>306.81666666666661</v>
      </c>
      <c r="K423" s="31">
        <v>293.35000000000002</v>
      </c>
      <c r="L423" s="31">
        <v>279.05</v>
      </c>
      <c r="M423" s="31">
        <v>14.8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294.60000000000002</v>
      </c>
      <c r="D424" s="40">
        <v>295.40000000000003</v>
      </c>
      <c r="E424" s="40">
        <v>289.90000000000009</v>
      </c>
      <c r="F424" s="40">
        <v>285.20000000000005</v>
      </c>
      <c r="G424" s="40">
        <v>279.7000000000001</v>
      </c>
      <c r="H424" s="40">
        <v>300.10000000000008</v>
      </c>
      <c r="I424" s="40">
        <v>305.59999999999997</v>
      </c>
      <c r="J424" s="40">
        <v>310.30000000000007</v>
      </c>
      <c r="K424" s="31">
        <v>300.89999999999998</v>
      </c>
      <c r="L424" s="31">
        <v>290.7</v>
      </c>
      <c r="M424" s="31">
        <v>3.35243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781.7</v>
      </c>
      <c r="D425" s="40">
        <v>780.05000000000007</v>
      </c>
      <c r="E425" s="40">
        <v>768.15000000000009</v>
      </c>
      <c r="F425" s="40">
        <v>754.6</v>
      </c>
      <c r="G425" s="40">
        <v>742.7</v>
      </c>
      <c r="H425" s="40">
        <v>793.60000000000014</v>
      </c>
      <c r="I425" s="40">
        <v>805.5</v>
      </c>
      <c r="J425" s="40">
        <v>819.05000000000018</v>
      </c>
      <c r="K425" s="31">
        <v>791.95</v>
      </c>
      <c r="L425" s="31">
        <v>766.5</v>
      </c>
      <c r="M425" s="31">
        <v>4.6914699999999998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756.3</v>
      </c>
      <c r="D426" s="40">
        <v>759.80000000000007</v>
      </c>
      <c r="E426" s="40">
        <v>746.65000000000009</v>
      </c>
      <c r="F426" s="40">
        <v>737</v>
      </c>
      <c r="G426" s="40">
        <v>723.85</v>
      </c>
      <c r="H426" s="40">
        <v>769.45000000000016</v>
      </c>
      <c r="I426" s="40">
        <v>782.6</v>
      </c>
      <c r="J426" s="40">
        <v>792.25000000000023</v>
      </c>
      <c r="K426" s="31">
        <v>772.95</v>
      </c>
      <c r="L426" s="31">
        <v>750.15</v>
      </c>
      <c r="M426" s="31">
        <v>1.4415100000000001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429.9</v>
      </c>
      <c r="D427" s="40">
        <v>438.88333333333338</v>
      </c>
      <c r="E427" s="40">
        <v>417.86666666666679</v>
      </c>
      <c r="F427" s="40">
        <v>405.83333333333343</v>
      </c>
      <c r="G427" s="40">
        <v>384.81666666666683</v>
      </c>
      <c r="H427" s="40">
        <v>450.91666666666674</v>
      </c>
      <c r="I427" s="40">
        <v>471.93333333333328</v>
      </c>
      <c r="J427" s="40">
        <v>483.9666666666667</v>
      </c>
      <c r="K427" s="31">
        <v>459.9</v>
      </c>
      <c r="L427" s="31">
        <v>426.85</v>
      </c>
      <c r="M427" s="31">
        <v>21.09599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288.75</v>
      </c>
      <c r="D428" s="40">
        <v>284.16666666666669</v>
      </c>
      <c r="E428" s="40">
        <v>273.88333333333338</v>
      </c>
      <c r="F428" s="40">
        <v>259.01666666666671</v>
      </c>
      <c r="G428" s="40">
        <v>248.73333333333341</v>
      </c>
      <c r="H428" s="40">
        <v>299.03333333333336</v>
      </c>
      <c r="I428" s="40">
        <v>309.31666666666666</v>
      </c>
      <c r="J428" s="40">
        <v>324.18333333333334</v>
      </c>
      <c r="K428" s="31">
        <v>294.45</v>
      </c>
      <c r="L428" s="31">
        <v>269.3</v>
      </c>
      <c r="M428" s="31">
        <v>56.563079999999999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786.15</v>
      </c>
      <c r="D429" s="40">
        <v>787.94999999999993</v>
      </c>
      <c r="E429" s="40">
        <v>781.49999999999989</v>
      </c>
      <c r="F429" s="40">
        <v>776.84999999999991</v>
      </c>
      <c r="G429" s="40">
        <v>770.39999999999986</v>
      </c>
      <c r="H429" s="40">
        <v>792.59999999999991</v>
      </c>
      <c r="I429" s="40">
        <v>799.05</v>
      </c>
      <c r="J429" s="40">
        <v>803.69999999999993</v>
      </c>
      <c r="K429" s="31">
        <v>794.4</v>
      </c>
      <c r="L429" s="31">
        <v>783.3</v>
      </c>
      <c r="M429" s="31">
        <v>50.266190000000002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550.45000000000005</v>
      </c>
      <c r="D430" s="40">
        <v>551.94999999999993</v>
      </c>
      <c r="E430" s="40">
        <v>546.09999999999991</v>
      </c>
      <c r="F430" s="40">
        <v>541.75</v>
      </c>
      <c r="G430" s="40">
        <v>535.9</v>
      </c>
      <c r="H430" s="40">
        <v>556.29999999999984</v>
      </c>
      <c r="I430" s="40">
        <v>562.15</v>
      </c>
      <c r="J430" s="40">
        <v>566.49999999999977</v>
      </c>
      <c r="K430" s="31">
        <v>557.79999999999995</v>
      </c>
      <c r="L430" s="31">
        <v>547.6</v>
      </c>
      <c r="M430" s="31">
        <v>11.71387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3678.95</v>
      </c>
      <c r="D431" s="40">
        <v>3676.9666666666667</v>
      </c>
      <c r="E431" s="40">
        <v>3638.9333333333334</v>
      </c>
      <c r="F431" s="40">
        <v>3598.9166666666665</v>
      </c>
      <c r="G431" s="40">
        <v>3560.8833333333332</v>
      </c>
      <c r="H431" s="40">
        <v>3716.9833333333336</v>
      </c>
      <c r="I431" s="40">
        <v>3755.0166666666673</v>
      </c>
      <c r="J431" s="40">
        <v>3795.0333333333338</v>
      </c>
      <c r="K431" s="31">
        <v>3715</v>
      </c>
      <c r="L431" s="31">
        <v>3636.95</v>
      </c>
      <c r="M431" s="31">
        <v>5.8779999999999999E-2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2634.3</v>
      </c>
      <c r="D432" s="40">
        <v>2634.25</v>
      </c>
      <c r="E432" s="40">
        <v>2570.0500000000002</v>
      </c>
      <c r="F432" s="40">
        <v>2505.8000000000002</v>
      </c>
      <c r="G432" s="40">
        <v>2441.6000000000004</v>
      </c>
      <c r="H432" s="40">
        <v>2698.5</v>
      </c>
      <c r="I432" s="40">
        <v>2762.7</v>
      </c>
      <c r="J432" s="40">
        <v>2826.95</v>
      </c>
      <c r="K432" s="31">
        <v>2698.45</v>
      </c>
      <c r="L432" s="31">
        <v>2570</v>
      </c>
      <c r="M432" s="31">
        <v>2.0412599999999999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801.2</v>
      </c>
      <c r="D433" s="40">
        <v>797.15</v>
      </c>
      <c r="E433" s="40">
        <v>789.15</v>
      </c>
      <c r="F433" s="40">
        <v>777.1</v>
      </c>
      <c r="G433" s="40">
        <v>769.1</v>
      </c>
      <c r="H433" s="40">
        <v>809.19999999999993</v>
      </c>
      <c r="I433" s="40">
        <v>817.19999999999993</v>
      </c>
      <c r="J433" s="40">
        <v>829.24999999999989</v>
      </c>
      <c r="K433" s="31">
        <v>805.15</v>
      </c>
      <c r="L433" s="31">
        <v>785.1</v>
      </c>
      <c r="M433" s="31">
        <v>1.70756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401.7</v>
      </c>
      <c r="D434" s="40">
        <v>398.13333333333327</v>
      </c>
      <c r="E434" s="40">
        <v>391.11666666666656</v>
      </c>
      <c r="F434" s="40">
        <v>380.5333333333333</v>
      </c>
      <c r="G434" s="40">
        <v>373.51666666666659</v>
      </c>
      <c r="H434" s="40">
        <v>408.71666666666653</v>
      </c>
      <c r="I434" s="40">
        <v>415.73333333333329</v>
      </c>
      <c r="J434" s="40">
        <v>426.31666666666649</v>
      </c>
      <c r="K434" s="31">
        <v>405.15</v>
      </c>
      <c r="L434" s="31">
        <v>387.55</v>
      </c>
      <c r="M434" s="31">
        <v>8.3054000000000006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332.7</v>
      </c>
      <c r="D435" s="40">
        <v>331.58333333333331</v>
      </c>
      <c r="E435" s="40">
        <v>326.71666666666664</v>
      </c>
      <c r="F435" s="40">
        <v>320.73333333333335</v>
      </c>
      <c r="G435" s="40">
        <v>315.86666666666667</v>
      </c>
      <c r="H435" s="40">
        <v>337.56666666666661</v>
      </c>
      <c r="I435" s="40">
        <v>342.43333333333328</v>
      </c>
      <c r="J435" s="40">
        <v>348.41666666666657</v>
      </c>
      <c r="K435" s="31">
        <v>336.45</v>
      </c>
      <c r="L435" s="31">
        <v>325.60000000000002</v>
      </c>
      <c r="M435" s="31">
        <v>1.74214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2161.1999999999998</v>
      </c>
      <c r="D436" s="40">
        <v>2137.3666666666668</v>
      </c>
      <c r="E436" s="40">
        <v>2078.7333333333336</v>
      </c>
      <c r="F436" s="40">
        <v>1996.2666666666669</v>
      </c>
      <c r="G436" s="40">
        <v>1937.6333333333337</v>
      </c>
      <c r="H436" s="40">
        <v>2219.8333333333335</v>
      </c>
      <c r="I436" s="40">
        <v>2278.4666666666667</v>
      </c>
      <c r="J436" s="40">
        <v>2360.9333333333334</v>
      </c>
      <c r="K436" s="31">
        <v>2196</v>
      </c>
      <c r="L436" s="31">
        <v>2054.9</v>
      </c>
      <c r="M436" s="31">
        <v>2.53721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699.95</v>
      </c>
      <c r="D437" s="40">
        <v>702.63333333333333</v>
      </c>
      <c r="E437" s="40">
        <v>690.31666666666661</v>
      </c>
      <c r="F437" s="40">
        <v>680.68333333333328</v>
      </c>
      <c r="G437" s="40">
        <v>668.36666666666656</v>
      </c>
      <c r="H437" s="40">
        <v>712.26666666666665</v>
      </c>
      <c r="I437" s="40">
        <v>724.58333333333348</v>
      </c>
      <c r="J437" s="40">
        <v>734.2166666666667</v>
      </c>
      <c r="K437" s="31">
        <v>714.95</v>
      </c>
      <c r="L437" s="31">
        <v>693</v>
      </c>
      <c r="M437" s="31">
        <v>0.70921999999999996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558.6</v>
      </c>
      <c r="D438" s="40">
        <v>547.48333333333323</v>
      </c>
      <c r="E438" s="40">
        <v>528.96666666666647</v>
      </c>
      <c r="F438" s="40">
        <v>499.33333333333326</v>
      </c>
      <c r="G438" s="40">
        <v>480.81666666666649</v>
      </c>
      <c r="H438" s="40">
        <v>577.11666666666645</v>
      </c>
      <c r="I438" s="40">
        <v>595.6333333333331</v>
      </c>
      <c r="J438" s="40">
        <v>625.26666666666642</v>
      </c>
      <c r="K438" s="31">
        <v>566</v>
      </c>
      <c r="L438" s="31">
        <v>517.85</v>
      </c>
      <c r="M438" s="31">
        <v>5.11111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6.95</v>
      </c>
      <c r="D439" s="40">
        <v>6.8166666666666664</v>
      </c>
      <c r="E439" s="40">
        <v>6.583333333333333</v>
      </c>
      <c r="F439" s="40">
        <v>6.2166666666666668</v>
      </c>
      <c r="G439" s="40">
        <v>5.9833333333333334</v>
      </c>
      <c r="H439" s="40">
        <v>7.1833333333333327</v>
      </c>
      <c r="I439" s="40">
        <v>7.416666666666667</v>
      </c>
      <c r="J439" s="40">
        <v>7.7833333333333323</v>
      </c>
      <c r="K439" s="31">
        <v>7.05</v>
      </c>
      <c r="L439" s="31">
        <v>6.45</v>
      </c>
      <c r="M439" s="31">
        <v>722.62679000000003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132.30000000000001</v>
      </c>
      <c r="D440" s="40">
        <v>131.70000000000002</v>
      </c>
      <c r="E440" s="40">
        <v>128.85000000000002</v>
      </c>
      <c r="F440" s="40">
        <v>125.4</v>
      </c>
      <c r="G440" s="40">
        <v>122.55000000000001</v>
      </c>
      <c r="H440" s="40">
        <v>135.15000000000003</v>
      </c>
      <c r="I440" s="40">
        <v>138</v>
      </c>
      <c r="J440" s="40">
        <v>141.45000000000005</v>
      </c>
      <c r="K440" s="31">
        <v>134.55000000000001</v>
      </c>
      <c r="L440" s="31">
        <v>128.25</v>
      </c>
      <c r="M440" s="31">
        <v>3.6234199999999999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933.6</v>
      </c>
      <c r="D441" s="40">
        <v>927.45000000000016</v>
      </c>
      <c r="E441" s="40">
        <v>916.35000000000036</v>
      </c>
      <c r="F441" s="40">
        <v>899.10000000000025</v>
      </c>
      <c r="G441" s="40">
        <v>888.00000000000045</v>
      </c>
      <c r="H441" s="40">
        <v>944.70000000000027</v>
      </c>
      <c r="I441" s="40">
        <v>955.8</v>
      </c>
      <c r="J441" s="40">
        <v>973.05000000000018</v>
      </c>
      <c r="K441" s="31">
        <v>938.55</v>
      </c>
      <c r="L441" s="31">
        <v>910.2</v>
      </c>
      <c r="M441" s="31">
        <v>0.88883999999999996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616.5</v>
      </c>
      <c r="D442" s="40">
        <v>617.01666666666665</v>
      </c>
      <c r="E442" s="40">
        <v>611.5333333333333</v>
      </c>
      <c r="F442" s="40">
        <v>606.56666666666661</v>
      </c>
      <c r="G442" s="40">
        <v>601.08333333333326</v>
      </c>
      <c r="H442" s="40">
        <v>621.98333333333335</v>
      </c>
      <c r="I442" s="40">
        <v>627.4666666666667</v>
      </c>
      <c r="J442" s="40">
        <v>632.43333333333339</v>
      </c>
      <c r="K442" s="31">
        <v>622.5</v>
      </c>
      <c r="L442" s="31">
        <v>612.04999999999995</v>
      </c>
      <c r="M442" s="31">
        <v>1.80951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1452.05</v>
      </c>
      <c r="D443" s="40">
        <v>1456.5</v>
      </c>
      <c r="E443" s="40">
        <v>1429.3</v>
      </c>
      <c r="F443" s="40">
        <v>1406.55</v>
      </c>
      <c r="G443" s="40">
        <v>1379.35</v>
      </c>
      <c r="H443" s="40">
        <v>1479.25</v>
      </c>
      <c r="I443" s="40">
        <v>1506.4499999999998</v>
      </c>
      <c r="J443" s="40">
        <v>1529.2</v>
      </c>
      <c r="K443" s="31">
        <v>1483.7</v>
      </c>
      <c r="L443" s="31">
        <v>1433.75</v>
      </c>
      <c r="M443" s="31">
        <v>0.29488999999999999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586.54999999999995</v>
      </c>
      <c r="D444" s="40">
        <v>591.80000000000007</v>
      </c>
      <c r="E444" s="40">
        <v>575.85000000000014</v>
      </c>
      <c r="F444" s="40">
        <v>565.15000000000009</v>
      </c>
      <c r="G444" s="40">
        <v>549.20000000000016</v>
      </c>
      <c r="H444" s="40">
        <v>602.50000000000011</v>
      </c>
      <c r="I444" s="40">
        <v>618.45000000000016</v>
      </c>
      <c r="J444" s="40">
        <v>629.15000000000009</v>
      </c>
      <c r="K444" s="31">
        <v>607.75</v>
      </c>
      <c r="L444" s="31">
        <v>581.1</v>
      </c>
      <c r="M444" s="31">
        <v>0.28410000000000002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8639.7999999999993</v>
      </c>
      <c r="D445" s="40">
        <v>8627.9166666666661</v>
      </c>
      <c r="E445" s="40">
        <v>8587.8833333333314</v>
      </c>
      <c r="F445" s="40">
        <v>8535.9666666666653</v>
      </c>
      <c r="G445" s="40">
        <v>8495.9333333333307</v>
      </c>
      <c r="H445" s="40">
        <v>8679.8333333333321</v>
      </c>
      <c r="I445" s="40">
        <v>8719.8666666666686</v>
      </c>
      <c r="J445" s="40">
        <v>8771.7833333333328</v>
      </c>
      <c r="K445" s="31">
        <v>8667.9500000000007</v>
      </c>
      <c r="L445" s="31">
        <v>8576</v>
      </c>
      <c r="M445" s="31">
        <v>0.12382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36.75</v>
      </c>
      <c r="D446" s="40">
        <v>37.016666666666673</v>
      </c>
      <c r="E446" s="40">
        <v>36.133333333333347</v>
      </c>
      <c r="F446" s="40">
        <v>35.516666666666673</v>
      </c>
      <c r="G446" s="40">
        <v>34.633333333333347</v>
      </c>
      <c r="H446" s="40">
        <v>37.633333333333347</v>
      </c>
      <c r="I446" s="40">
        <v>38.516666666666673</v>
      </c>
      <c r="J446" s="40">
        <v>39.133333333333347</v>
      </c>
      <c r="K446" s="31">
        <v>37.9</v>
      </c>
      <c r="L446" s="31">
        <v>36.4</v>
      </c>
      <c r="M446" s="31">
        <v>44.407730000000001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567.54999999999995</v>
      </c>
      <c r="D447" s="40">
        <v>567.93333333333328</v>
      </c>
      <c r="E447" s="40">
        <v>563.61666666666656</v>
      </c>
      <c r="F447" s="40">
        <v>559.68333333333328</v>
      </c>
      <c r="G447" s="40">
        <v>555.36666666666656</v>
      </c>
      <c r="H447" s="40">
        <v>571.86666666666656</v>
      </c>
      <c r="I447" s="40">
        <v>576.18333333333339</v>
      </c>
      <c r="J447" s="40">
        <v>580.11666666666656</v>
      </c>
      <c r="K447" s="31">
        <v>572.25</v>
      </c>
      <c r="L447" s="31">
        <v>564</v>
      </c>
      <c r="M447" s="31">
        <v>4.8984899999999998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924.55</v>
      </c>
      <c r="D448" s="40">
        <v>930.85</v>
      </c>
      <c r="E448" s="40">
        <v>911.7</v>
      </c>
      <c r="F448" s="40">
        <v>898.85</v>
      </c>
      <c r="G448" s="40">
        <v>879.7</v>
      </c>
      <c r="H448" s="40">
        <v>943.7</v>
      </c>
      <c r="I448" s="40">
        <v>962.84999999999991</v>
      </c>
      <c r="J448" s="40">
        <v>975.7</v>
      </c>
      <c r="K448" s="31">
        <v>950</v>
      </c>
      <c r="L448" s="31">
        <v>918</v>
      </c>
      <c r="M448" s="31">
        <v>0.45291999999999999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18098.55</v>
      </c>
      <c r="D449" s="40">
        <v>18033.733333333334</v>
      </c>
      <c r="E449" s="40">
        <v>17567.466666666667</v>
      </c>
      <c r="F449" s="40">
        <v>17036.383333333335</v>
      </c>
      <c r="G449" s="40">
        <v>16570.116666666669</v>
      </c>
      <c r="H449" s="40">
        <v>18564.816666666666</v>
      </c>
      <c r="I449" s="40">
        <v>19031.083333333336</v>
      </c>
      <c r="J449" s="40">
        <v>19562.166666666664</v>
      </c>
      <c r="K449" s="31">
        <v>18500</v>
      </c>
      <c r="L449" s="31">
        <v>17502.650000000001</v>
      </c>
      <c r="M449" s="31">
        <v>7.2999999999999995E-2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769.3</v>
      </c>
      <c r="D450" s="40">
        <v>766.1</v>
      </c>
      <c r="E450" s="40">
        <v>757.2</v>
      </c>
      <c r="F450" s="40">
        <v>745.1</v>
      </c>
      <c r="G450" s="40">
        <v>736.2</v>
      </c>
      <c r="H450" s="40">
        <v>778.2</v>
      </c>
      <c r="I450" s="40">
        <v>787.09999999999991</v>
      </c>
      <c r="J450" s="40">
        <v>799.2</v>
      </c>
      <c r="K450" s="31">
        <v>775</v>
      </c>
      <c r="L450" s="31">
        <v>754</v>
      </c>
      <c r="M450" s="31">
        <v>14.629020000000001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209.1</v>
      </c>
      <c r="D451" s="40">
        <v>209.91666666666666</v>
      </c>
      <c r="E451" s="40">
        <v>206.83333333333331</v>
      </c>
      <c r="F451" s="40">
        <v>204.56666666666666</v>
      </c>
      <c r="G451" s="40">
        <v>201.48333333333332</v>
      </c>
      <c r="H451" s="40">
        <v>212.18333333333331</v>
      </c>
      <c r="I451" s="40">
        <v>215.26666666666662</v>
      </c>
      <c r="J451" s="40">
        <v>217.5333333333333</v>
      </c>
      <c r="K451" s="31">
        <v>213</v>
      </c>
      <c r="L451" s="31">
        <v>207.65</v>
      </c>
      <c r="M451" s="31">
        <v>22.15193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1497.25</v>
      </c>
      <c r="D452" s="40">
        <v>1487.6499999999999</v>
      </c>
      <c r="E452" s="40">
        <v>1464.8499999999997</v>
      </c>
      <c r="F452" s="40">
        <v>1432.4499999999998</v>
      </c>
      <c r="G452" s="40">
        <v>1409.6499999999996</v>
      </c>
      <c r="H452" s="40">
        <v>1520.0499999999997</v>
      </c>
      <c r="I452" s="40">
        <v>1542.85</v>
      </c>
      <c r="J452" s="40">
        <v>1575.2499999999998</v>
      </c>
      <c r="K452" s="31">
        <v>1510.45</v>
      </c>
      <c r="L452" s="31">
        <v>1455.25</v>
      </c>
      <c r="M452" s="31">
        <v>4.8177300000000001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3283.95</v>
      </c>
      <c r="D453" s="40">
        <v>3287.15</v>
      </c>
      <c r="E453" s="40">
        <v>3259.3</v>
      </c>
      <c r="F453" s="40">
        <v>3234.65</v>
      </c>
      <c r="G453" s="40">
        <v>3206.8</v>
      </c>
      <c r="H453" s="40">
        <v>3311.8</v>
      </c>
      <c r="I453" s="40">
        <v>3339.6499999999996</v>
      </c>
      <c r="J453" s="40">
        <v>3364.3</v>
      </c>
      <c r="K453" s="31">
        <v>3315</v>
      </c>
      <c r="L453" s="31">
        <v>3262.5</v>
      </c>
      <c r="M453" s="31">
        <v>25.345210000000002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768.35</v>
      </c>
      <c r="D454" s="40">
        <v>765.45000000000016</v>
      </c>
      <c r="E454" s="40">
        <v>760.20000000000027</v>
      </c>
      <c r="F454" s="40">
        <v>752.05000000000007</v>
      </c>
      <c r="G454" s="40">
        <v>746.80000000000018</v>
      </c>
      <c r="H454" s="40">
        <v>773.60000000000036</v>
      </c>
      <c r="I454" s="40">
        <v>778.85000000000014</v>
      </c>
      <c r="J454" s="40">
        <v>787.00000000000045</v>
      </c>
      <c r="K454" s="31">
        <v>770.7</v>
      </c>
      <c r="L454" s="31">
        <v>757.3</v>
      </c>
      <c r="M454" s="31">
        <v>24.698930000000001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4264.55</v>
      </c>
      <c r="D455" s="40">
        <v>4247.833333333333</v>
      </c>
      <c r="E455" s="40">
        <v>4206.7166666666662</v>
      </c>
      <c r="F455" s="40">
        <v>4148.8833333333332</v>
      </c>
      <c r="G455" s="40">
        <v>4107.7666666666664</v>
      </c>
      <c r="H455" s="40">
        <v>4305.6666666666661</v>
      </c>
      <c r="I455" s="40">
        <v>4346.7833333333328</v>
      </c>
      <c r="J455" s="40">
        <v>4404.6166666666659</v>
      </c>
      <c r="K455" s="31">
        <v>4288.95</v>
      </c>
      <c r="L455" s="31">
        <v>4190</v>
      </c>
      <c r="M455" s="31">
        <v>0.96509999999999996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1148.0999999999999</v>
      </c>
      <c r="D456" s="40">
        <v>1148.7</v>
      </c>
      <c r="E456" s="40">
        <v>1134.4000000000001</v>
      </c>
      <c r="F456" s="40">
        <v>1120.7</v>
      </c>
      <c r="G456" s="40">
        <v>1106.4000000000001</v>
      </c>
      <c r="H456" s="40">
        <v>1162.4000000000001</v>
      </c>
      <c r="I456" s="40">
        <v>1176.6999999999998</v>
      </c>
      <c r="J456" s="40">
        <v>1190.4000000000001</v>
      </c>
      <c r="K456" s="31">
        <v>1163</v>
      </c>
      <c r="L456" s="31">
        <v>1135</v>
      </c>
      <c r="M456" s="31">
        <v>0.29319000000000001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140.30000000000001</v>
      </c>
      <c r="D457" s="40">
        <v>140.16666666666666</v>
      </c>
      <c r="E457" s="40">
        <v>138.88333333333333</v>
      </c>
      <c r="F457" s="40">
        <v>137.46666666666667</v>
      </c>
      <c r="G457" s="40">
        <v>136.18333333333334</v>
      </c>
      <c r="H457" s="40">
        <v>141.58333333333331</v>
      </c>
      <c r="I457" s="40">
        <v>142.86666666666667</v>
      </c>
      <c r="J457" s="40">
        <v>144.2833333333333</v>
      </c>
      <c r="K457" s="31">
        <v>141.44999999999999</v>
      </c>
      <c r="L457" s="31">
        <v>138.75</v>
      </c>
      <c r="M457" s="31">
        <v>13.347849999999999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299.7</v>
      </c>
      <c r="D458" s="40">
        <v>297.7833333333333</v>
      </c>
      <c r="E458" s="40">
        <v>294.66666666666663</v>
      </c>
      <c r="F458" s="40">
        <v>289.63333333333333</v>
      </c>
      <c r="G458" s="40">
        <v>286.51666666666665</v>
      </c>
      <c r="H458" s="40">
        <v>302.81666666666661</v>
      </c>
      <c r="I458" s="40">
        <v>305.93333333333328</v>
      </c>
      <c r="J458" s="40">
        <v>310.96666666666658</v>
      </c>
      <c r="K458" s="31">
        <v>300.89999999999998</v>
      </c>
      <c r="L458" s="31">
        <v>292.75</v>
      </c>
      <c r="M458" s="31">
        <v>207.04901000000001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134.55000000000001</v>
      </c>
      <c r="D459" s="40">
        <v>133.18333333333337</v>
      </c>
      <c r="E459" s="40">
        <v>130.96666666666673</v>
      </c>
      <c r="F459" s="40">
        <v>127.38333333333335</v>
      </c>
      <c r="G459" s="40">
        <v>125.16666666666671</v>
      </c>
      <c r="H459" s="40">
        <v>136.76666666666674</v>
      </c>
      <c r="I459" s="40">
        <v>138.98333333333338</v>
      </c>
      <c r="J459" s="40">
        <v>142.56666666666675</v>
      </c>
      <c r="K459" s="31">
        <v>135.4</v>
      </c>
      <c r="L459" s="31">
        <v>129.6</v>
      </c>
      <c r="M459" s="31">
        <v>399.52285999999998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1446.6</v>
      </c>
      <c r="D460" s="40">
        <v>1428.0333333333335</v>
      </c>
      <c r="E460" s="40">
        <v>1406.0666666666671</v>
      </c>
      <c r="F460" s="40">
        <v>1365.5333333333335</v>
      </c>
      <c r="G460" s="40">
        <v>1343.5666666666671</v>
      </c>
      <c r="H460" s="40">
        <v>1468.5666666666671</v>
      </c>
      <c r="I460" s="40">
        <v>1490.5333333333338</v>
      </c>
      <c r="J460" s="40">
        <v>1531.0666666666671</v>
      </c>
      <c r="K460" s="31">
        <v>1450</v>
      </c>
      <c r="L460" s="31">
        <v>1387.5</v>
      </c>
      <c r="M460" s="31">
        <v>162.21798999999999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3972.05</v>
      </c>
      <c r="D461" s="40">
        <v>3991.7666666666664</v>
      </c>
      <c r="E461" s="40">
        <v>3885.3833333333332</v>
      </c>
      <c r="F461" s="40">
        <v>3798.7166666666667</v>
      </c>
      <c r="G461" s="40">
        <v>3692.3333333333335</v>
      </c>
      <c r="H461" s="40">
        <v>4078.4333333333329</v>
      </c>
      <c r="I461" s="40">
        <v>4184.8166666666657</v>
      </c>
      <c r="J461" s="40">
        <v>4271.4833333333327</v>
      </c>
      <c r="K461" s="31">
        <v>4098.1499999999996</v>
      </c>
      <c r="L461" s="31">
        <v>3905.1</v>
      </c>
      <c r="M461" s="31">
        <v>0.14854999999999999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1248.2</v>
      </c>
      <c r="D462" s="40">
        <v>1239.7333333333333</v>
      </c>
      <c r="E462" s="40">
        <v>1225.4666666666667</v>
      </c>
      <c r="F462" s="40">
        <v>1202.7333333333333</v>
      </c>
      <c r="G462" s="40">
        <v>1188.4666666666667</v>
      </c>
      <c r="H462" s="40">
        <v>1262.4666666666667</v>
      </c>
      <c r="I462" s="40">
        <v>1276.7333333333336</v>
      </c>
      <c r="J462" s="40">
        <v>1299.4666666666667</v>
      </c>
      <c r="K462" s="31">
        <v>1254</v>
      </c>
      <c r="L462" s="31">
        <v>1217</v>
      </c>
      <c r="M462" s="31">
        <v>57.908729999999998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155.85</v>
      </c>
      <c r="D463" s="40">
        <v>156.46666666666667</v>
      </c>
      <c r="E463" s="40">
        <v>153.73333333333335</v>
      </c>
      <c r="F463" s="40">
        <v>151.61666666666667</v>
      </c>
      <c r="G463" s="40">
        <v>148.88333333333335</v>
      </c>
      <c r="H463" s="40">
        <v>158.58333333333334</v>
      </c>
      <c r="I463" s="40">
        <v>161.31666666666663</v>
      </c>
      <c r="J463" s="40">
        <v>163.43333333333334</v>
      </c>
      <c r="K463" s="31">
        <v>159.19999999999999</v>
      </c>
      <c r="L463" s="31">
        <v>154.35</v>
      </c>
      <c r="M463" s="31">
        <v>4.3829900000000004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1072.2</v>
      </c>
      <c r="D464" s="40">
        <v>1071.7833333333335</v>
      </c>
      <c r="E464" s="40">
        <v>1061.666666666667</v>
      </c>
      <c r="F464" s="40">
        <v>1051.1333333333334</v>
      </c>
      <c r="G464" s="40">
        <v>1041.0166666666669</v>
      </c>
      <c r="H464" s="40">
        <v>1082.3166666666671</v>
      </c>
      <c r="I464" s="40">
        <v>1092.4333333333334</v>
      </c>
      <c r="J464" s="40">
        <v>1102.9666666666672</v>
      </c>
      <c r="K464" s="31">
        <v>1081.9000000000001</v>
      </c>
      <c r="L464" s="31">
        <v>1061.25</v>
      </c>
      <c r="M464" s="31">
        <v>6.5173100000000002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1386.15</v>
      </c>
      <c r="D465" s="40">
        <v>1388.6833333333332</v>
      </c>
      <c r="E465" s="40">
        <v>1372.5666666666664</v>
      </c>
      <c r="F465" s="40">
        <v>1358.9833333333331</v>
      </c>
      <c r="G465" s="40">
        <v>1342.8666666666663</v>
      </c>
      <c r="H465" s="40">
        <v>1402.2666666666664</v>
      </c>
      <c r="I465" s="40">
        <v>1418.3833333333332</v>
      </c>
      <c r="J465" s="40">
        <v>1431.9666666666665</v>
      </c>
      <c r="K465" s="31">
        <v>1404.8</v>
      </c>
      <c r="L465" s="31">
        <v>1375.1</v>
      </c>
      <c r="M465" s="31">
        <v>0.22806000000000001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1350.45</v>
      </c>
      <c r="D466" s="40">
        <v>1353.1666666666667</v>
      </c>
      <c r="E466" s="40">
        <v>1341.4333333333334</v>
      </c>
      <c r="F466" s="40">
        <v>1332.4166666666667</v>
      </c>
      <c r="G466" s="40">
        <v>1320.6833333333334</v>
      </c>
      <c r="H466" s="40">
        <v>1362.1833333333334</v>
      </c>
      <c r="I466" s="40">
        <v>1373.9166666666665</v>
      </c>
      <c r="J466" s="40">
        <v>1382.9333333333334</v>
      </c>
      <c r="K466" s="31">
        <v>1364.9</v>
      </c>
      <c r="L466" s="31">
        <v>1344.15</v>
      </c>
      <c r="M466" s="31">
        <v>3.25726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1506.45</v>
      </c>
      <c r="D467" s="40">
        <v>1507.1499999999999</v>
      </c>
      <c r="E467" s="40">
        <v>1489.2999999999997</v>
      </c>
      <c r="F467" s="40">
        <v>1472.1499999999999</v>
      </c>
      <c r="G467" s="40">
        <v>1454.2999999999997</v>
      </c>
      <c r="H467" s="40">
        <v>1524.2999999999997</v>
      </c>
      <c r="I467" s="40">
        <v>1542.1499999999996</v>
      </c>
      <c r="J467" s="40">
        <v>1559.2999999999997</v>
      </c>
      <c r="K467" s="31">
        <v>1525</v>
      </c>
      <c r="L467" s="31">
        <v>1490</v>
      </c>
      <c r="M467" s="31">
        <v>0.17188000000000001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1799.3</v>
      </c>
      <c r="D468" s="40">
        <v>1794.5666666666666</v>
      </c>
      <c r="E468" s="40">
        <v>1767.9333333333332</v>
      </c>
      <c r="F468" s="40">
        <v>1736.5666666666666</v>
      </c>
      <c r="G468" s="40">
        <v>1709.9333333333332</v>
      </c>
      <c r="H468" s="40">
        <v>1825.9333333333332</v>
      </c>
      <c r="I468" s="40">
        <v>1852.5666666666664</v>
      </c>
      <c r="J468" s="40">
        <v>1883.9333333333332</v>
      </c>
      <c r="K468" s="31">
        <v>1821.2</v>
      </c>
      <c r="L468" s="31">
        <v>1763.2</v>
      </c>
      <c r="M468" s="31">
        <v>23.018139999999999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3056.7</v>
      </c>
      <c r="D469" s="40">
        <v>3063.7000000000003</v>
      </c>
      <c r="E469" s="40">
        <v>3040.9000000000005</v>
      </c>
      <c r="F469" s="40">
        <v>3025.1000000000004</v>
      </c>
      <c r="G469" s="40">
        <v>3002.3000000000006</v>
      </c>
      <c r="H469" s="40">
        <v>3079.5000000000005</v>
      </c>
      <c r="I469" s="40">
        <v>3102.3000000000006</v>
      </c>
      <c r="J469" s="40">
        <v>3118.1000000000004</v>
      </c>
      <c r="K469" s="31">
        <v>3086.5</v>
      </c>
      <c r="L469" s="31">
        <v>3047.9</v>
      </c>
      <c r="M469" s="31">
        <v>0.58409999999999995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473.2</v>
      </c>
      <c r="D470" s="40">
        <v>470.88333333333327</v>
      </c>
      <c r="E470" s="40">
        <v>466.36666666666656</v>
      </c>
      <c r="F470" s="40">
        <v>459.5333333333333</v>
      </c>
      <c r="G470" s="40">
        <v>455.01666666666659</v>
      </c>
      <c r="H470" s="40">
        <v>477.71666666666653</v>
      </c>
      <c r="I470" s="40">
        <v>482.23333333333329</v>
      </c>
      <c r="J470" s="40">
        <v>489.06666666666649</v>
      </c>
      <c r="K470" s="31">
        <v>475.4</v>
      </c>
      <c r="L470" s="31">
        <v>464.05</v>
      </c>
      <c r="M470" s="31">
        <v>5.3875500000000001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915.5</v>
      </c>
      <c r="D471" s="40">
        <v>917.80000000000007</v>
      </c>
      <c r="E471" s="40">
        <v>895.70000000000016</v>
      </c>
      <c r="F471" s="40">
        <v>875.90000000000009</v>
      </c>
      <c r="G471" s="40">
        <v>853.80000000000018</v>
      </c>
      <c r="H471" s="40">
        <v>937.60000000000014</v>
      </c>
      <c r="I471" s="40">
        <v>959.7</v>
      </c>
      <c r="J471" s="40">
        <v>979.50000000000011</v>
      </c>
      <c r="K471" s="31">
        <v>939.9</v>
      </c>
      <c r="L471" s="31">
        <v>898</v>
      </c>
      <c r="M471" s="31">
        <v>10.41009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21.05</v>
      </c>
      <c r="D472" s="40">
        <v>21.583333333333332</v>
      </c>
      <c r="E472" s="40">
        <v>20.516666666666666</v>
      </c>
      <c r="F472" s="40">
        <v>19.983333333333334</v>
      </c>
      <c r="G472" s="40">
        <v>18.916666666666668</v>
      </c>
      <c r="H472" s="40">
        <v>22.116666666666664</v>
      </c>
      <c r="I472" s="40">
        <v>23.183333333333334</v>
      </c>
      <c r="J472" s="40">
        <v>23.716666666666661</v>
      </c>
      <c r="K472" s="31">
        <v>22.65</v>
      </c>
      <c r="L472" s="31">
        <v>21.05</v>
      </c>
      <c r="M472" s="31">
        <v>327.76558999999997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121.15</v>
      </c>
      <c r="D473" s="40">
        <v>123.55</v>
      </c>
      <c r="E473" s="40">
        <v>118.1</v>
      </c>
      <c r="F473" s="40">
        <v>115.05</v>
      </c>
      <c r="G473" s="40">
        <v>109.6</v>
      </c>
      <c r="H473" s="40">
        <v>126.6</v>
      </c>
      <c r="I473" s="40">
        <v>132.05000000000001</v>
      </c>
      <c r="J473" s="40">
        <v>135.1</v>
      </c>
      <c r="K473" s="31">
        <v>129</v>
      </c>
      <c r="L473" s="31">
        <v>120.5</v>
      </c>
      <c r="M473" s="31">
        <v>2.00861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1197.5</v>
      </c>
      <c r="D474" s="40">
        <v>1181.1499999999999</v>
      </c>
      <c r="E474" s="40">
        <v>1150.3499999999997</v>
      </c>
      <c r="F474" s="40">
        <v>1103.1999999999998</v>
      </c>
      <c r="G474" s="40">
        <v>1072.3999999999996</v>
      </c>
      <c r="H474" s="40">
        <v>1228.2999999999997</v>
      </c>
      <c r="I474" s="40">
        <v>1259.0999999999999</v>
      </c>
      <c r="J474" s="40">
        <v>1306.2499999999998</v>
      </c>
      <c r="K474" s="31">
        <v>1211.95</v>
      </c>
      <c r="L474" s="31">
        <v>1134</v>
      </c>
      <c r="M474" s="31">
        <v>1.79372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13.2</v>
      </c>
      <c r="D475" s="40">
        <v>13.200000000000001</v>
      </c>
      <c r="E475" s="40">
        <v>13.000000000000002</v>
      </c>
      <c r="F475" s="40">
        <v>12.8</v>
      </c>
      <c r="G475" s="40">
        <v>12.600000000000001</v>
      </c>
      <c r="H475" s="40">
        <v>13.400000000000002</v>
      </c>
      <c r="I475" s="40">
        <v>13.600000000000001</v>
      </c>
      <c r="J475" s="40">
        <v>13.800000000000002</v>
      </c>
      <c r="K475" s="31">
        <v>13.4</v>
      </c>
      <c r="L475" s="31">
        <v>13</v>
      </c>
      <c r="M475" s="31">
        <v>37.958889999999997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570.70000000000005</v>
      </c>
      <c r="D476" s="40">
        <v>568.86666666666667</v>
      </c>
      <c r="E476" s="40">
        <v>561.83333333333337</v>
      </c>
      <c r="F476" s="40">
        <v>552.9666666666667</v>
      </c>
      <c r="G476" s="40">
        <v>545.93333333333339</v>
      </c>
      <c r="H476" s="40">
        <v>577.73333333333335</v>
      </c>
      <c r="I476" s="40">
        <v>584.76666666666665</v>
      </c>
      <c r="J476" s="40">
        <v>593.63333333333333</v>
      </c>
      <c r="K476" s="31">
        <v>575.9</v>
      </c>
      <c r="L476" s="31">
        <v>560</v>
      </c>
      <c r="M476" s="31">
        <v>5.3934800000000003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777.25</v>
      </c>
      <c r="D477" s="40">
        <v>779.75</v>
      </c>
      <c r="E477" s="40">
        <v>769.5</v>
      </c>
      <c r="F477" s="40">
        <v>761.75</v>
      </c>
      <c r="G477" s="40">
        <v>751.5</v>
      </c>
      <c r="H477" s="40">
        <v>787.5</v>
      </c>
      <c r="I477" s="40">
        <v>797.75</v>
      </c>
      <c r="J477" s="40">
        <v>805.5</v>
      </c>
      <c r="K477" s="31">
        <v>790</v>
      </c>
      <c r="L477" s="31">
        <v>772</v>
      </c>
      <c r="M477" s="31">
        <v>22.644300000000001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1017.35</v>
      </c>
      <c r="D478" s="40">
        <v>1028.8833333333334</v>
      </c>
      <c r="E478" s="40">
        <v>1001.8166666666668</v>
      </c>
      <c r="F478" s="40">
        <v>986.28333333333342</v>
      </c>
      <c r="G478" s="40">
        <v>959.21666666666681</v>
      </c>
      <c r="H478" s="40">
        <v>1044.416666666667</v>
      </c>
      <c r="I478" s="40">
        <v>1071.4833333333336</v>
      </c>
      <c r="J478" s="40">
        <v>1087.0166666666669</v>
      </c>
      <c r="K478" s="31">
        <v>1055.95</v>
      </c>
      <c r="L478" s="31">
        <v>1013.35</v>
      </c>
      <c r="M478" s="31">
        <v>2.4371999999999998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218.25</v>
      </c>
      <c r="D479" s="40">
        <v>222.23333333333335</v>
      </c>
      <c r="E479" s="40">
        <v>213.56666666666669</v>
      </c>
      <c r="F479" s="40">
        <v>208.88333333333335</v>
      </c>
      <c r="G479" s="40">
        <v>200.2166666666667</v>
      </c>
      <c r="H479" s="40">
        <v>226.91666666666669</v>
      </c>
      <c r="I479" s="40">
        <v>235.58333333333331</v>
      </c>
      <c r="J479" s="40">
        <v>240.26666666666668</v>
      </c>
      <c r="K479" s="31">
        <v>230.9</v>
      </c>
      <c r="L479" s="31">
        <v>217.55</v>
      </c>
      <c r="M479" s="31">
        <v>4.8697699999999999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27.45</v>
      </c>
      <c r="D480" s="40">
        <v>27.599999999999998</v>
      </c>
      <c r="E480" s="40">
        <v>27.149999999999995</v>
      </c>
      <c r="F480" s="40">
        <v>26.849999999999998</v>
      </c>
      <c r="G480" s="40">
        <v>26.399999999999995</v>
      </c>
      <c r="H480" s="40">
        <v>27.899999999999995</v>
      </c>
      <c r="I480" s="40">
        <v>28.349999999999998</v>
      </c>
      <c r="J480" s="40">
        <v>28.649999999999995</v>
      </c>
      <c r="K480" s="31">
        <v>28.05</v>
      </c>
      <c r="L480" s="31">
        <v>27.3</v>
      </c>
      <c r="M480" s="31">
        <v>25.421399999999998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7659</v>
      </c>
      <c r="D481" s="40">
        <v>7711.2833333333328</v>
      </c>
      <c r="E481" s="40">
        <v>7592.7166666666653</v>
      </c>
      <c r="F481" s="40">
        <v>7526.4333333333325</v>
      </c>
      <c r="G481" s="40">
        <v>7407.866666666665</v>
      </c>
      <c r="H481" s="40">
        <v>7777.5666666666657</v>
      </c>
      <c r="I481" s="40">
        <v>7896.1333333333332</v>
      </c>
      <c r="J481" s="40">
        <v>7962.4166666666661</v>
      </c>
      <c r="K481" s="31">
        <v>7829.85</v>
      </c>
      <c r="L481" s="31">
        <v>7645</v>
      </c>
      <c r="M481" s="31">
        <v>1.7366200000000001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36.1</v>
      </c>
      <c r="D482" s="40">
        <v>36.25</v>
      </c>
      <c r="E482" s="40">
        <v>35.700000000000003</v>
      </c>
      <c r="F482" s="40">
        <v>35.300000000000004</v>
      </c>
      <c r="G482" s="40">
        <v>34.750000000000007</v>
      </c>
      <c r="H482" s="40">
        <v>36.65</v>
      </c>
      <c r="I482" s="40">
        <v>37.199999999999996</v>
      </c>
      <c r="J482" s="40">
        <v>37.599999999999994</v>
      </c>
      <c r="K482" s="31">
        <v>36.799999999999997</v>
      </c>
      <c r="L482" s="31">
        <v>35.85</v>
      </c>
      <c r="M482" s="31">
        <v>77.917460000000005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1434.3</v>
      </c>
      <c r="D483" s="40">
        <v>1435.0833333333333</v>
      </c>
      <c r="E483" s="40">
        <v>1413.2666666666664</v>
      </c>
      <c r="F483" s="40">
        <v>1392.2333333333331</v>
      </c>
      <c r="G483" s="40">
        <v>1370.4166666666663</v>
      </c>
      <c r="H483" s="40">
        <v>1456.1166666666666</v>
      </c>
      <c r="I483" s="40">
        <v>1477.9333333333336</v>
      </c>
      <c r="J483" s="40">
        <v>1498.9666666666667</v>
      </c>
      <c r="K483" s="31">
        <v>1456.9</v>
      </c>
      <c r="L483" s="31">
        <v>1414.05</v>
      </c>
      <c r="M483" s="31">
        <v>2.13009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646.6</v>
      </c>
      <c r="D484" s="40">
        <v>644.1</v>
      </c>
      <c r="E484" s="40">
        <v>638.5</v>
      </c>
      <c r="F484" s="40">
        <v>630.4</v>
      </c>
      <c r="G484" s="40">
        <v>624.79999999999995</v>
      </c>
      <c r="H484" s="40">
        <v>652.20000000000005</v>
      </c>
      <c r="I484" s="40">
        <v>657.80000000000018</v>
      </c>
      <c r="J484" s="40">
        <v>665.90000000000009</v>
      </c>
      <c r="K484" s="31">
        <v>649.70000000000005</v>
      </c>
      <c r="L484" s="31">
        <v>636</v>
      </c>
      <c r="M484" s="31">
        <v>8.4698399999999996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249.6</v>
      </c>
      <c r="D485" s="40">
        <v>248.79999999999998</v>
      </c>
      <c r="E485" s="40">
        <v>247.24999999999997</v>
      </c>
      <c r="F485" s="40">
        <v>244.89999999999998</v>
      </c>
      <c r="G485" s="40">
        <v>243.34999999999997</v>
      </c>
      <c r="H485" s="40">
        <v>251.14999999999998</v>
      </c>
      <c r="I485" s="40">
        <v>252.7</v>
      </c>
      <c r="J485" s="40">
        <v>255.04999999999998</v>
      </c>
      <c r="K485" s="31">
        <v>250.35</v>
      </c>
      <c r="L485" s="31">
        <v>246.45</v>
      </c>
      <c r="M485" s="31">
        <v>7.4565900000000003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3721.5</v>
      </c>
      <c r="D486" s="40">
        <v>3786.7666666666664</v>
      </c>
      <c r="E486" s="40">
        <v>3646.7333333333327</v>
      </c>
      <c r="F486" s="40">
        <v>3571.9666666666662</v>
      </c>
      <c r="G486" s="40">
        <v>3431.9333333333325</v>
      </c>
      <c r="H486" s="40">
        <v>3861.5333333333328</v>
      </c>
      <c r="I486" s="40">
        <v>4001.5666666666666</v>
      </c>
      <c r="J486" s="40">
        <v>4076.333333333333</v>
      </c>
      <c r="K486" s="31">
        <v>3926.8</v>
      </c>
      <c r="L486" s="31">
        <v>3712</v>
      </c>
      <c r="M486" s="31">
        <v>0.21248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405</v>
      </c>
      <c r="D487" s="40">
        <v>406.15000000000003</v>
      </c>
      <c r="E487" s="40">
        <v>399.85000000000008</v>
      </c>
      <c r="F487" s="40">
        <v>394.70000000000005</v>
      </c>
      <c r="G487" s="40">
        <v>388.40000000000009</v>
      </c>
      <c r="H487" s="40">
        <v>411.30000000000007</v>
      </c>
      <c r="I487" s="40">
        <v>417.6</v>
      </c>
      <c r="J487" s="40">
        <v>422.75000000000006</v>
      </c>
      <c r="K487" s="31">
        <v>412.45</v>
      </c>
      <c r="L487" s="31">
        <v>401</v>
      </c>
      <c r="M487" s="31">
        <v>2.2428300000000001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3364.45</v>
      </c>
      <c r="D488" s="40">
        <v>3356.5333333333328</v>
      </c>
      <c r="E488" s="40">
        <v>3332.9666666666658</v>
      </c>
      <c r="F488" s="40">
        <v>3301.4833333333331</v>
      </c>
      <c r="G488" s="40">
        <v>3277.9166666666661</v>
      </c>
      <c r="H488" s="40">
        <v>3388.0166666666655</v>
      </c>
      <c r="I488" s="40">
        <v>3411.583333333333</v>
      </c>
      <c r="J488" s="40">
        <v>3443.0666666666652</v>
      </c>
      <c r="K488" s="31">
        <v>3380.1</v>
      </c>
      <c r="L488" s="31">
        <v>3325.05</v>
      </c>
      <c r="M488" s="31">
        <v>5.5669999999999997E-2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786.05</v>
      </c>
      <c r="D489" s="40">
        <v>788.91666666666663</v>
      </c>
      <c r="E489" s="40">
        <v>779.83333333333326</v>
      </c>
      <c r="F489" s="40">
        <v>773.61666666666667</v>
      </c>
      <c r="G489" s="40">
        <v>764.5333333333333</v>
      </c>
      <c r="H489" s="40">
        <v>795.13333333333321</v>
      </c>
      <c r="I489" s="40">
        <v>804.21666666666647</v>
      </c>
      <c r="J489" s="40">
        <v>810.43333333333317</v>
      </c>
      <c r="K489" s="31">
        <v>798</v>
      </c>
      <c r="L489" s="31">
        <v>782.7</v>
      </c>
      <c r="M489" s="31">
        <v>1.10009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32.549999999999997</v>
      </c>
      <c r="D490" s="40">
        <v>32.766666666666666</v>
      </c>
      <c r="E490" s="40">
        <v>31.033333333333331</v>
      </c>
      <c r="F490" s="40">
        <v>29.516666666666666</v>
      </c>
      <c r="G490" s="40">
        <v>27.783333333333331</v>
      </c>
      <c r="H490" s="40">
        <v>34.283333333333331</v>
      </c>
      <c r="I490" s="40">
        <v>36.016666666666666</v>
      </c>
      <c r="J490" s="40">
        <v>37.533333333333331</v>
      </c>
      <c r="K490" s="31">
        <v>34.5</v>
      </c>
      <c r="L490" s="31">
        <v>31.25</v>
      </c>
      <c r="M490" s="31">
        <v>45.738889999999998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1319.55</v>
      </c>
      <c r="D491" s="40">
        <v>1326.3333333333333</v>
      </c>
      <c r="E491" s="40">
        <v>1298.2166666666665</v>
      </c>
      <c r="F491" s="40">
        <v>1276.8833333333332</v>
      </c>
      <c r="G491" s="40">
        <v>1248.7666666666664</v>
      </c>
      <c r="H491" s="40">
        <v>1347.6666666666665</v>
      </c>
      <c r="I491" s="40">
        <v>1375.7833333333333</v>
      </c>
      <c r="J491" s="40">
        <v>1397.1166666666666</v>
      </c>
      <c r="K491" s="31">
        <v>1354.45</v>
      </c>
      <c r="L491" s="31">
        <v>1305</v>
      </c>
      <c r="M491" s="31">
        <v>0.65122999999999998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1941.1</v>
      </c>
      <c r="D492" s="40">
        <v>1930.7</v>
      </c>
      <c r="E492" s="40">
        <v>1896.45</v>
      </c>
      <c r="F492" s="40">
        <v>1851.8</v>
      </c>
      <c r="G492" s="40">
        <v>1817.55</v>
      </c>
      <c r="H492" s="40">
        <v>1975.3500000000001</v>
      </c>
      <c r="I492" s="40">
        <v>2009.6000000000001</v>
      </c>
      <c r="J492" s="40">
        <v>2054.25</v>
      </c>
      <c r="K492" s="31">
        <v>1964.95</v>
      </c>
      <c r="L492" s="31">
        <v>1886.05</v>
      </c>
      <c r="M492" s="31">
        <v>1.9094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336.6</v>
      </c>
      <c r="D493" s="40">
        <v>334.53333333333336</v>
      </c>
      <c r="E493" s="40">
        <v>330.06666666666672</v>
      </c>
      <c r="F493" s="40">
        <v>323.53333333333336</v>
      </c>
      <c r="G493" s="40">
        <v>319.06666666666672</v>
      </c>
      <c r="H493" s="40">
        <v>341.06666666666672</v>
      </c>
      <c r="I493" s="40">
        <v>345.5333333333333</v>
      </c>
      <c r="J493" s="40">
        <v>352.06666666666672</v>
      </c>
      <c r="K493" s="31">
        <v>339</v>
      </c>
      <c r="L493" s="31">
        <v>328</v>
      </c>
      <c r="M493" s="31">
        <v>1.1277699999999999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780</v>
      </c>
      <c r="D494" s="40">
        <v>784.98333333333323</v>
      </c>
      <c r="E494" s="40">
        <v>771.01666666666642</v>
      </c>
      <c r="F494" s="40">
        <v>762.03333333333319</v>
      </c>
      <c r="G494" s="40">
        <v>748.06666666666638</v>
      </c>
      <c r="H494" s="40">
        <v>793.96666666666647</v>
      </c>
      <c r="I494" s="40">
        <v>807.93333333333339</v>
      </c>
      <c r="J494" s="40">
        <v>816.91666666666652</v>
      </c>
      <c r="K494" s="31">
        <v>798.95</v>
      </c>
      <c r="L494" s="31">
        <v>776</v>
      </c>
      <c r="M494" s="31">
        <v>6.6826999999999996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311.85000000000002</v>
      </c>
      <c r="D495" s="40">
        <v>310.15000000000003</v>
      </c>
      <c r="E495" s="40">
        <v>304.80000000000007</v>
      </c>
      <c r="F495" s="40">
        <v>297.75000000000006</v>
      </c>
      <c r="G495" s="40">
        <v>292.40000000000009</v>
      </c>
      <c r="H495" s="40">
        <v>317.20000000000005</v>
      </c>
      <c r="I495" s="40">
        <v>322.55000000000007</v>
      </c>
      <c r="J495" s="40">
        <v>329.6</v>
      </c>
      <c r="K495" s="31">
        <v>315.5</v>
      </c>
      <c r="L495" s="31">
        <v>303.10000000000002</v>
      </c>
      <c r="M495" s="31">
        <v>145.55092999999999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3129.5</v>
      </c>
      <c r="D496" s="40">
        <v>3168.8333333333335</v>
      </c>
      <c r="E496" s="40">
        <v>3067.666666666667</v>
      </c>
      <c r="F496" s="40">
        <v>3005.8333333333335</v>
      </c>
      <c r="G496" s="40">
        <v>2904.666666666667</v>
      </c>
      <c r="H496" s="40">
        <v>3230.666666666667</v>
      </c>
      <c r="I496" s="40">
        <v>3331.8333333333339</v>
      </c>
      <c r="J496" s="40">
        <v>3393.666666666667</v>
      </c>
      <c r="K496" s="31">
        <v>3270</v>
      </c>
      <c r="L496" s="31">
        <v>3107</v>
      </c>
      <c r="M496" s="31">
        <v>0.79398999999999997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1950.55</v>
      </c>
      <c r="D497" s="40">
        <v>1960.1166666666668</v>
      </c>
      <c r="E497" s="40">
        <v>1925.4333333333336</v>
      </c>
      <c r="F497" s="40">
        <v>1900.3166666666668</v>
      </c>
      <c r="G497" s="40">
        <v>1865.6333333333337</v>
      </c>
      <c r="H497" s="40">
        <v>1985.2333333333336</v>
      </c>
      <c r="I497" s="40">
        <v>2019.916666666667</v>
      </c>
      <c r="J497" s="40">
        <v>2045.0333333333335</v>
      </c>
      <c r="K497" s="31">
        <v>1994.8</v>
      </c>
      <c r="L497" s="31">
        <v>1935</v>
      </c>
      <c r="M497" s="31">
        <v>0.49324000000000001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5.95</v>
      </c>
      <c r="D498" s="40">
        <v>5.5333333333333341</v>
      </c>
      <c r="E498" s="40">
        <v>4.9666666666666686</v>
      </c>
      <c r="F498" s="40">
        <v>3.9833333333333343</v>
      </c>
      <c r="G498" s="40">
        <v>3.4166666666666687</v>
      </c>
      <c r="H498" s="40">
        <v>6.5166666666666684</v>
      </c>
      <c r="I498" s="40">
        <v>7.083333333333333</v>
      </c>
      <c r="J498" s="40">
        <v>8.0666666666666682</v>
      </c>
      <c r="K498" s="31">
        <v>6.1</v>
      </c>
      <c r="L498" s="31">
        <v>4.55</v>
      </c>
      <c r="M498" s="31">
        <v>22033.26931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1045.3</v>
      </c>
      <c r="D499" s="40">
        <v>1039.8333333333333</v>
      </c>
      <c r="E499" s="40">
        <v>1030.6666666666665</v>
      </c>
      <c r="F499" s="40">
        <v>1016.0333333333333</v>
      </c>
      <c r="G499" s="40">
        <v>1006.8666666666666</v>
      </c>
      <c r="H499" s="40">
        <v>1054.4666666666665</v>
      </c>
      <c r="I499" s="40">
        <v>1063.633333333333</v>
      </c>
      <c r="J499" s="40">
        <v>1078.2666666666664</v>
      </c>
      <c r="K499" s="31">
        <v>1049</v>
      </c>
      <c r="L499" s="31">
        <v>1025.2</v>
      </c>
      <c r="M499" s="31">
        <v>8.5628899999999994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7439.45</v>
      </c>
      <c r="D500" s="40">
        <v>7469.8166666666666</v>
      </c>
      <c r="E500" s="40">
        <v>7359.6333333333332</v>
      </c>
      <c r="F500" s="40">
        <v>7279.8166666666666</v>
      </c>
      <c r="G500" s="40">
        <v>7169.6333333333332</v>
      </c>
      <c r="H500" s="40">
        <v>7549.6333333333332</v>
      </c>
      <c r="I500" s="40">
        <v>7659.8166666666657</v>
      </c>
      <c r="J500" s="40">
        <v>7739.6333333333332</v>
      </c>
      <c r="K500" s="31">
        <v>7580</v>
      </c>
      <c r="L500" s="31">
        <v>7390</v>
      </c>
      <c r="M500" s="31">
        <v>8.1939999999999999E-2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133.35</v>
      </c>
      <c r="D501" s="40">
        <v>134.78333333333333</v>
      </c>
      <c r="E501" s="40">
        <v>131.11666666666667</v>
      </c>
      <c r="F501" s="40">
        <v>128.88333333333335</v>
      </c>
      <c r="G501" s="40">
        <v>125.2166666666667</v>
      </c>
      <c r="H501" s="40">
        <v>137.01666666666665</v>
      </c>
      <c r="I501" s="40">
        <v>140.68333333333334</v>
      </c>
      <c r="J501" s="40">
        <v>142.91666666666663</v>
      </c>
      <c r="K501" s="31">
        <v>138.44999999999999</v>
      </c>
      <c r="L501" s="31">
        <v>132.55000000000001</v>
      </c>
      <c r="M501" s="31">
        <v>28.829190000000001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132.55000000000001</v>
      </c>
      <c r="D502" s="40">
        <v>133.25</v>
      </c>
      <c r="E502" s="40">
        <v>130.30000000000001</v>
      </c>
      <c r="F502" s="40">
        <v>128.05000000000001</v>
      </c>
      <c r="G502" s="40">
        <v>125.10000000000002</v>
      </c>
      <c r="H502" s="40">
        <v>135.5</v>
      </c>
      <c r="I502" s="40">
        <v>138.44999999999999</v>
      </c>
      <c r="J502" s="40">
        <v>140.69999999999999</v>
      </c>
      <c r="K502" s="31">
        <v>136.19999999999999</v>
      </c>
      <c r="L502" s="31">
        <v>131</v>
      </c>
      <c r="M502" s="31">
        <v>11.82863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532.65</v>
      </c>
      <c r="D503" s="40">
        <v>530.0333333333333</v>
      </c>
      <c r="E503" s="40">
        <v>521.21666666666658</v>
      </c>
      <c r="F503" s="40">
        <v>509.7833333333333</v>
      </c>
      <c r="G503" s="40">
        <v>500.96666666666658</v>
      </c>
      <c r="H503" s="40">
        <v>541.46666666666658</v>
      </c>
      <c r="I503" s="40">
        <v>550.28333333333319</v>
      </c>
      <c r="J503" s="40">
        <v>561.71666666666658</v>
      </c>
      <c r="K503" s="31">
        <v>538.85</v>
      </c>
      <c r="L503" s="31">
        <v>518.6</v>
      </c>
      <c r="M503" s="31">
        <v>0.47958000000000001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2161.75</v>
      </c>
      <c r="D504" s="40">
        <v>2157.25</v>
      </c>
      <c r="E504" s="40">
        <v>2139.5</v>
      </c>
      <c r="F504" s="40">
        <v>2117.25</v>
      </c>
      <c r="G504" s="40">
        <v>2099.5</v>
      </c>
      <c r="H504" s="40">
        <v>2179.5</v>
      </c>
      <c r="I504" s="40">
        <v>2197.25</v>
      </c>
      <c r="J504" s="40">
        <v>2219.5</v>
      </c>
      <c r="K504" s="31">
        <v>2175</v>
      </c>
      <c r="L504" s="31">
        <v>2135</v>
      </c>
      <c r="M504" s="31">
        <v>0.51632999999999996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600.9</v>
      </c>
      <c r="D505" s="40">
        <v>604.30000000000007</v>
      </c>
      <c r="E505" s="40">
        <v>594.10000000000014</v>
      </c>
      <c r="F505" s="40">
        <v>587.30000000000007</v>
      </c>
      <c r="G505" s="40">
        <v>577.10000000000014</v>
      </c>
      <c r="H505" s="40">
        <v>611.10000000000014</v>
      </c>
      <c r="I505" s="40">
        <v>621.30000000000018</v>
      </c>
      <c r="J505" s="40">
        <v>628.10000000000014</v>
      </c>
      <c r="K505" s="31">
        <v>614.5</v>
      </c>
      <c r="L505" s="31">
        <v>597.5</v>
      </c>
      <c r="M505" s="31">
        <v>112.94364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513.70000000000005</v>
      </c>
      <c r="D506" s="40">
        <v>513.98333333333335</v>
      </c>
      <c r="E506" s="40">
        <v>506.16666666666674</v>
      </c>
      <c r="F506" s="40">
        <v>498.63333333333338</v>
      </c>
      <c r="G506" s="40">
        <v>490.81666666666678</v>
      </c>
      <c r="H506" s="40">
        <v>521.51666666666665</v>
      </c>
      <c r="I506" s="40">
        <v>529.33333333333326</v>
      </c>
      <c r="J506" s="40">
        <v>536.86666666666667</v>
      </c>
      <c r="K506" s="31">
        <v>521.79999999999995</v>
      </c>
      <c r="L506" s="31">
        <v>506.45</v>
      </c>
      <c r="M506" s="31">
        <v>4.1882799999999998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12.4</v>
      </c>
      <c r="D507" s="40">
        <v>12.466666666666669</v>
      </c>
      <c r="E507" s="40">
        <v>12.233333333333338</v>
      </c>
      <c r="F507" s="40">
        <v>12.06666666666667</v>
      </c>
      <c r="G507" s="40">
        <v>11.833333333333339</v>
      </c>
      <c r="H507" s="40">
        <v>12.633333333333336</v>
      </c>
      <c r="I507" s="40">
        <v>12.866666666666667</v>
      </c>
      <c r="J507" s="40">
        <v>13.033333333333335</v>
      </c>
      <c r="K507" s="31">
        <v>12.7</v>
      </c>
      <c r="L507" s="31">
        <v>12.3</v>
      </c>
      <c r="M507" s="31">
        <v>835.09703999999999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201.6</v>
      </c>
      <c r="D508" s="40">
        <v>201.4</v>
      </c>
      <c r="E508" s="40">
        <v>199.4</v>
      </c>
      <c r="F508" s="40">
        <v>197.2</v>
      </c>
      <c r="G508" s="40">
        <v>195.2</v>
      </c>
      <c r="H508" s="40">
        <v>203.60000000000002</v>
      </c>
      <c r="I508" s="40">
        <v>205.60000000000002</v>
      </c>
      <c r="J508" s="40">
        <v>207.80000000000004</v>
      </c>
      <c r="K508" s="31">
        <v>203.4</v>
      </c>
      <c r="L508" s="31">
        <v>199.2</v>
      </c>
      <c r="M508" s="31">
        <v>56.23545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418.65</v>
      </c>
      <c r="D509" s="40">
        <v>418.2833333333333</v>
      </c>
      <c r="E509" s="40">
        <v>411.56666666666661</v>
      </c>
      <c r="F509" s="40">
        <v>404.48333333333329</v>
      </c>
      <c r="G509" s="40">
        <v>397.76666666666659</v>
      </c>
      <c r="H509" s="40">
        <v>425.36666666666662</v>
      </c>
      <c r="I509" s="40">
        <v>432.08333333333331</v>
      </c>
      <c r="J509" s="40">
        <v>439.16666666666663</v>
      </c>
      <c r="K509" s="31">
        <v>425</v>
      </c>
      <c r="L509" s="31">
        <v>411.2</v>
      </c>
      <c r="M509" s="31">
        <v>9.7252399999999994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2250.5500000000002</v>
      </c>
      <c r="D510" s="40">
        <v>2260.1833333333334</v>
      </c>
      <c r="E510" s="40">
        <v>2230.3666666666668</v>
      </c>
      <c r="F510" s="40">
        <v>2210.1833333333334</v>
      </c>
      <c r="G510" s="40">
        <v>2180.3666666666668</v>
      </c>
      <c r="H510" s="40">
        <v>2280.3666666666668</v>
      </c>
      <c r="I510" s="40">
        <v>2310.1833333333334</v>
      </c>
      <c r="J510" s="40">
        <v>2330.3666666666668</v>
      </c>
      <c r="K510" s="31">
        <v>2290</v>
      </c>
      <c r="L510" s="31">
        <v>2240</v>
      </c>
      <c r="M510" s="31">
        <v>0.21335000000000001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2134.1999999999998</v>
      </c>
      <c r="D511" s="40">
        <v>2163.75</v>
      </c>
      <c r="E511" s="40">
        <v>2077.8000000000002</v>
      </c>
      <c r="F511" s="40">
        <v>2021.4</v>
      </c>
      <c r="G511" s="40">
        <v>1935.4500000000003</v>
      </c>
      <c r="H511" s="40">
        <v>2220.15</v>
      </c>
      <c r="I511" s="40">
        <v>2306.1</v>
      </c>
      <c r="J511" s="40">
        <v>2362.5</v>
      </c>
      <c r="K511" s="31">
        <v>2249.6999999999998</v>
      </c>
      <c r="L511" s="31">
        <v>2107.35</v>
      </c>
      <c r="M511" s="31">
        <v>0.15619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09"/>
      <c r="B5" s="410"/>
      <c r="C5" s="409"/>
      <c r="D5" s="410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11" t="s">
        <v>589</v>
      </c>
      <c r="C7" s="410"/>
      <c r="D7" s="7">
        <f>Main!B10</f>
        <v>44414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44413</v>
      </c>
      <c r="B10" s="32">
        <v>543319</v>
      </c>
      <c r="C10" s="31" t="s">
        <v>948</v>
      </c>
      <c r="D10" s="31" t="s">
        <v>949</v>
      </c>
      <c r="E10" s="31" t="s">
        <v>599</v>
      </c>
      <c r="F10" s="92">
        <v>96000</v>
      </c>
      <c r="G10" s="32">
        <v>14.77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44413</v>
      </c>
      <c r="B11" s="32">
        <v>539528</v>
      </c>
      <c r="C11" s="31" t="s">
        <v>950</v>
      </c>
      <c r="D11" s="31" t="s">
        <v>951</v>
      </c>
      <c r="E11" s="31" t="s">
        <v>598</v>
      </c>
      <c r="F11" s="92">
        <v>25000</v>
      </c>
      <c r="G11" s="32">
        <v>29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44413</v>
      </c>
      <c r="B12" s="32">
        <v>539528</v>
      </c>
      <c r="C12" s="31" t="s">
        <v>950</v>
      </c>
      <c r="D12" s="31" t="s">
        <v>952</v>
      </c>
      <c r="E12" s="31" t="s">
        <v>599</v>
      </c>
      <c r="F12" s="92">
        <v>24713</v>
      </c>
      <c r="G12" s="32">
        <v>29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44413</v>
      </c>
      <c r="B13" s="32">
        <v>512165</v>
      </c>
      <c r="C13" s="31" t="s">
        <v>988</v>
      </c>
      <c r="D13" s="31" t="s">
        <v>989</v>
      </c>
      <c r="E13" s="31" t="s">
        <v>598</v>
      </c>
      <c r="F13" s="92">
        <v>543859</v>
      </c>
      <c r="G13" s="32">
        <v>103.55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44413</v>
      </c>
      <c r="B14" s="32">
        <v>512165</v>
      </c>
      <c r="C14" s="31" t="s">
        <v>988</v>
      </c>
      <c r="D14" s="31" t="s">
        <v>990</v>
      </c>
      <c r="E14" s="31" t="s">
        <v>599</v>
      </c>
      <c r="F14" s="92">
        <v>659975</v>
      </c>
      <c r="G14" s="32">
        <v>103.57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44413</v>
      </c>
      <c r="B15" s="32">
        <v>512165</v>
      </c>
      <c r="C15" s="31" t="s">
        <v>988</v>
      </c>
      <c r="D15" s="31" t="s">
        <v>991</v>
      </c>
      <c r="E15" s="31" t="s">
        <v>598</v>
      </c>
      <c r="F15" s="92">
        <v>96501</v>
      </c>
      <c r="G15" s="32">
        <v>103.66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44413</v>
      </c>
      <c r="B16" s="32">
        <v>512165</v>
      </c>
      <c r="C16" s="31" t="s">
        <v>988</v>
      </c>
      <c r="D16" s="31" t="s">
        <v>991</v>
      </c>
      <c r="E16" s="31" t="s">
        <v>599</v>
      </c>
      <c r="F16" s="92">
        <v>75000</v>
      </c>
      <c r="G16" s="32">
        <v>103.55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44413</v>
      </c>
      <c r="B17" s="32">
        <v>538351</v>
      </c>
      <c r="C17" s="31" t="s">
        <v>953</v>
      </c>
      <c r="D17" s="31" t="s">
        <v>992</v>
      </c>
      <c r="E17" s="31" t="s">
        <v>599</v>
      </c>
      <c r="F17" s="92">
        <v>118755</v>
      </c>
      <c r="G17" s="32">
        <v>26.85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44413</v>
      </c>
      <c r="B18" s="32">
        <v>538351</v>
      </c>
      <c r="C18" s="31" t="s">
        <v>953</v>
      </c>
      <c r="D18" s="31" t="s">
        <v>954</v>
      </c>
      <c r="E18" s="31" t="s">
        <v>598</v>
      </c>
      <c r="F18" s="92">
        <v>70000</v>
      </c>
      <c r="G18" s="32">
        <v>26.85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44413</v>
      </c>
      <c r="B19" s="32">
        <v>540694</v>
      </c>
      <c r="C19" s="31" t="s">
        <v>993</v>
      </c>
      <c r="D19" s="31" t="s">
        <v>994</v>
      </c>
      <c r="E19" s="31" t="s">
        <v>599</v>
      </c>
      <c r="F19" s="92">
        <v>30400</v>
      </c>
      <c r="G19" s="32">
        <v>370.05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44413</v>
      </c>
      <c r="B20" s="32">
        <v>531673</v>
      </c>
      <c r="C20" s="31" t="s">
        <v>995</v>
      </c>
      <c r="D20" s="31" t="s">
        <v>996</v>
      </c>
      <c r="E20" s="31" t="s">
        <v>598</v>
      </c>
      <c r="F20" s="92">
        <v>42109</v>
      </c>
      <c r="G20" s="32">
        <v>9.7100000000000009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44413</v>
      </c>
      <c r="B21" s="32">
        <v>531673</v>
      </c>
      <c r="C21" s="31" t="s">
        <v>995</v>
      </c>
      <c r="D21" s="31" t="s">
        <v>997</v>
      </c>
      <c r="E21" s="31" t="s">
        <v>599</v>
      </c>
      <c r="F21" s="92">
        <v>42109</v>
      </c>
      <c r="G21" s="32">
        <v>9.7100000000000009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44413</v>
      </c>
      <c r="B22" s="32">
        <v>542865</v>
      </c>
      <c r="C22" s="31" t="s">
        <v>876</v>
      </c>
      <c r="D22" s="31" t="s">
        <v>870</v>
      </c>
      <c r="E22" s="31" t="s">
        <v>598</v>
      </c>
      <c r="F22" s="92">
        <v>20000</v>
      </c>
      <c r="G22" s="32">
        <v>16.25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44413</v>
      </c>
      <c r="B23" s="32">
        <v>542865</v>
      </c>
      <c r="C23" s="31" t="s">
        <v>876</v>
      </c>
      <c r="D23" s="31" t="s">
        <v>870</v>
      </c>
      <c r="E23" s="31" t="s">
        <v>599</v>
      </c>
      <c r="F23" s="92">
        <v>120000</v>
      </c>
      <c r="G23" s="32">
        <v>16.61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44413</v>
      </c>
      <c r="B24" s="32">
        <v>542865</v>
      </c>
      <c r="C24" s="31" t="s">
        <v>876</v>
      </c>
      <c r="D24" s="31" t="s">
        <v>998</v>
      </c>
      <c r="E24" s="31" t="s">
        <v>598</v>
      </c>
      <c r="F24" s="92">
        <v>60000</v>
      </c>
      <c r="G24" s="32">
        <v>15.9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44413</v>
      </c>
      <c r="B25" s="32">
        <v>543236</v>
      </c>
      <c r="C25" s="31" t="s">
        <v>999</v>
      </c>
      <c r="D25" s="31" t="s">
        <v>1000</v>
      </c>
      <c r="E25" s="31" t="s">
        <v>599</v>
      </c>
      <c r="F25" s="92">
        <v>21000</v>
      </c>
      <c r="G25" s="32">
        <v>41.64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44413</v>
      </c>
      <c r="B26" s="32">
        <v>543236</v>
      </c>
      <c r="C26" s="31" t="s">
        <v>999</v>
      </c>
      <c r="D26" s="31" t="s">
        <v>1001</v>
      </c>
      <c r="E26" s="31" t="s">
        <v>599</v>
      </c>
      <c r="F26" s="92">
        <v>36000</v>
      </c>
      <c r="G26" s="32">
        <v>39.880000000000003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44413</v>
      </c>
      <c r="B27" s="32">
        <v>509449</v>
      </c>
      <c r="C27" s="31" t="s">
        <v>1002</v>
      </c>
      <c r="D27" s="31" t="s">
        <v>965</v>
      </c>
      <c r="E27" s="31" t="s">
        <v>599</v>
      </c>
      <c r="F27" s="92">
        <v>13700</v>
      </c>
      <c r="G27" s="32">
        <v>57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44413</v>
      </c>
      <c r="B28" s="32">
        <v>531752</v>
      </c>
      <c r="C28" s="31" t="s">
        <v>1003</v>
      </c>
      <c r="D28" s="31" t="s">
        <v>1004</v>
      </c>
      <c r="E28" s="31" t="s">
        <v>599</v>
      </c>
      <c r="F28" s="92">
        <v>6200000</v>
      </c>
      <c r="G28" s="32">
        <v>1.21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44413</v>
      </c>
      <c r="B29" s="32">
        <v>531752</v>
      </c>
      <c r="C29" s="31" t="s">
        <v>1003</v>
      </c>
      <c r="D29" s="31" t="s">
        <v>600</v>
      </c>
      <c r="E29" s="31" t="s">
        <v>599</v>
      </c>
      <c r="F29" s="92">
        <v>4999967</v>
      </c>
      <c r="G29" s="32">
        <v>1.21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44413</v>
      </c>
      <c r="B30" s="32">
        <v>532386</v>
      </c>
      <c r="C30" s="31" t="s">
        <v>955</v>
      </c>
      <c r="D30" s="31" t="s">
        <v>1005</v>
      </c>
      <c r="E30" s="31" t="s">
        <v>598</v>
      </c>
      <c r="F30" s="92">
        <v>127919</v>
      </c>
      <c r="G30" s="32">
        <v>19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44413</v>
      </c>
      <c r="B31" s="32">
        <v>522231</v>
      </c>
      <c r="C31" s="31" t="s">
        <v>956</v>
      </c>
      <c r="D31" s="31" t="s">
        <v>1006</v>
      </c>
      <c r="E31" s="31" t="s">
        <v>599</v>
      </c>
      <c r="F31" s="92">
        <v>17792</v>
      </c>
      <c r="G31" s="32">
        <v>50.58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44413</v>
      </c>
      <c r="B32" s="32">
        <v>539197</v>
      </c>
      <c r="C32" s="31" t="s">
        <v>957</v>
      </c>
      <c r="D32" s="31" t="s">
        <v>600</v>
      </c>
      <c r="E32" s="31" t="s">
        <v>599</v>
      </c>
      <c r="F32" s="92">
        <v>1183287</v>
      </c>
      <c r="G32" s="32">
        <v>1.05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44413</v>
      </c>
      <c r="B33" s="32">
        <v>539405</v>
      </c>
      <c r="C33" s="31" t="s">
        <v>1007</v>
      </c>
      <c r="D33" s="31" t="s">
        <v>1008</v>
      </c>
      <c r="E33" s="31" t="s">
        <v>599</v>
      </c>
      <c r="F33" s="92">
        <v>29000</v>
      </c>
      <c r="G33" s="32">
        <v>16.34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44413</v>
      </c>
      <c r="B34" s="32">
        <v>543312</v>
      </c>
      <c r="C34" s="31" t="s">
        <v>877</v>
      </c>
      <c r="D34" s="31" t="s">
        <v>1009</v>
      </c>
      <c r="E34" s="31" t="s">
        <v>599</v>
      </c>
      <c r="F34" s="92">
        <v>12000</v>
      </c>
      <c r="G34" s="32">
        <v>24.4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44413</v>
      </c>
      <c r="B35" s="32">
        <v>543312</v>
      </c>
      <c r="C35" s="31" t="s">
        <v>877</v>
      </c>
      <c r="D35" s="31" t="s">
        <v>1010</v>
      </c>
      <c r="E35" s="31" t="s">
        <v>599</v>
      </c>
      <c r="F35" s="92">
        <v>12000</v>
      </c>
      <c r="G35" s="32">
        <v>24.4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44413</v>
      </c>
      <c r="B36" s="32">
        <v>543312</v>
      </c>
      <c r="C36" s="31" t="s">
        <v>877</v>
      </c>
      <c r="D36" s="31" t="s">
        <v>958</v>
      </c>
      <c r="E36" s="31" t="s">
        <v>599</v>
      </c>
      <c r="F36" s="92">
        <v>12000</v>
      </c>
      <c r="G36" s="32">
        <v>24.35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44413</v>
      </c>
      <c r="B37" s="32">
        <v>543312</v>
      </c>
      <c r="C37" s="31" t="s">
        <v>877</v>
      </c>
      <c r="D37" s="31" t="s">
        <v>1011</v>
      </c>
      <c r="E37" s="31" t="s">
        <v>598</v>
      </c>
      <c r="F37" s="92">
        <v>12000</v>
      </c>
      <c r="G37" s="32">
        <v>24.4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44413</v>
      </c>
      <c r="B38" s="32">
        <v>543312</v>
      </c>
      <c r="C38" s="31" t="s">
        <v>877</v>
      </c>
      <c r="D38" s="31" t="s">
        <v>1012</v>
      </c>
      <c r="E38" s="31" t="s">
        <v>598</v>
      </c>
      <c r="F38" s="92">
        <v>18000</v>
      </c>
      <c r="G38" s="32">
        <v>24.37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44413</v>
      </c>
      <c r="B39" s="32">
        <v>509488</v>
      </c>
      <c r="C39" s="31" t="s">
        <v>383</v>
      </c>
      <c r="D39" s="31" t="s">
        <v>1013</v>
      </c>
      <c r="E39" s="31" t="s">
        <v>598</v>
      </c>
      <c r="F39" s="92">
        <v>1396841</v>
      </c>
      <c r="G39" s="32">
        <v>740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44413</v>
      </c>
      <c r="B40" s="32">
        <v>509488</v>
      </c>
      <c r="C40" s="31" t="s">
        <v>383</v>
      </c>
      <c r="D40" s="31" t="s">
        <v>1014</v>
      </c>
      <c r="E40" s="31" t="s">
        <v>599</v>
      </c>
      <c r="F40" s="92">
        <v>1396841</v>
      </c>
      <c r="G40" s="32">
        <v>740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44413</v>
      </c>
      <c r="B41" s="32">
        <v>540134</v>
      </c>
      <c r="C41" s="31" t="s">
        <v>959</v>
      </c>
      <c r="D41" s="31" t="s">
        <v>1015</v>
      </c>
      <c r="E41" s="31" t="s">
        <v>599</v>
      </c>
      <c r="F41" s="92">
        <v>42411</v>
      </c>
      <c r="G41" s="32">
        <v>3.18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44413</v>
      </c>
      <c r="B42" s="32">
        <v>539997</v>
      </c>
      <c r="C42" s="31" t="s">
        <v>1016</v>
      </c>
      <c r="D42" s="31" t="s">
        <v>994</v>
      </c>
      <c r="E42" s="31" t="s">
        <v>599</v>
      </c>
      <c r="F42" s="92">
        <v>90000</v>
      </c>
      <c r="G42" s="32">
        <v>281.14999999999998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44413</v>
      </c>
      <c r="B43" s="32">
        <v>539767</v>
      </c>
      <c r="C43" s="31" t="s">
        <v>878</v>
      </c>
      <c r="D43" s="31" t="s">
        <v>960</v>
      </c>
      <c r="E43" s="31" t="s">
        <v>598</v>
      </c>
      <c r="F43" s="92">
        <v>45808</v>
      </c>
      <c r="G43" s="32">
        <v>14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44413</v>
      </c>
      <c r="B44" s="32">
        <v>542628</v>
      </c>
      <c r="C44" s="31" t="s">
        <v>1017</v>
      </c>
      <c r="D44" s="31" t="s">
        <v>1018</v>
      </c>
      <c r="E44" s="31" t="s">
        <v>598</v>
      </c>
      <c r="F44" s="92">
        <v>99000</v>
      </c>
      <c r="G44" s="32">
        <v>26.75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44413</v>
      </c>
      <c r="B45" s="32">
        <v>540198</v>
      </c>
      <c r="C45" s="31" t="s">
        <v>1019</v>
      </c>
      <c r="D45" s="31" t="s">
        <v>1020</v>
      </c>
      <c r="E45" s="31" t="s">
        <v>599</v>
      </c>
      <c r="F45" s="92">
        <v>29000</v>
      </c>
      <c r="G45" s="32">
        <v>41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44413</v>
      </c>
      <c r="B46" s="32">
        <v>539291</v>
      </c>
      <c r="C46" s="31" t="s">
        <v>961</v>
      </c>
      <c r="D46" s="31" t="s">
        <v>1021</v>
      </c>
      <c r="E46" s="31" t="s">
        <v>598</v>
      </c>
      <c r="F46" s="92">
        <v>32000</v>
      </c>
      <c r="G46" s="32">
        <v>12.91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44413</v>
      </c>
      <c r="B47" s="32">
        <v>539291</v>
      </c>
      <c r="C47" s="31" t="s">
        <v>961</v>
      </c>
      <c r="D47" s="31" t="s">
        <v>1022</v>
      </c>
      <c r="E47" s="31" t="s">
        <v>598</v>
      </c>
      <c r="F47" s="92">
        <v>10206</v>
      </c>
      <c r="G47" s="32">
        <v>12.77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44413</v>
      </c>
      <c r="B48" s="32">
        <v>539291</v>
      </c>
      <c r="C48" s="31" t="s">
        <v>961</v>
      </c>
      <c r="D48" s="31" t="s">
        <v>1022</v>
      </c>
      <c r="E48" s="31" t="s">
        <v>599</v>
      </c>
      <c r="F48" s="92">
        <v>19637</v>
      </c>
      <c r="G48" s="32">
        <v>13.27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44413</v>
      </c>
      <c r="B49" s="32">
        <v>539785</v>
      </c>
      <c r="C49" s="31" t="s">
        <v>1023</v>
      </c>
      <c r="D49" s="31" t="s">
        <v>1024</v>
      </c>
      <c r="E49" s="31" t="s">
        <v>598</v>
      </c>
      <c r="F49" s="92">
        <v>558347</v>
      </c>
      <c r="G49" s="32">
        <v>41.15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44413</v>
      </c>
      <c r="B50" s="32">
        <v>539785</v>
      </c>
      <c r="C50" s="31" t="s">
        <v>1023</v>
      </c>
      <c r="D50" s="31" t="s">
        <v>1024</v>
      </c>
      <c r="E50" s="31" t="s">
        <v>599</v>
      </c>
      <c r="F50" s="92">
        <v>601347</v>
      </c>
      <c r="G50" s="32">
        <v>41.48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44413</v>
      </c>
      <c r="B51" s="32">
        <v>523862</v>
      </c>
      <c r="C51" s="31" t="s">
        <v>1025</v>
      </c>
      <c r="D51" s="31" t="s">
        <v>1026</v>
      </c>
      <c r="E51" s="31" t="s">
        <v>598</v>
      </c>
      <c r="F51" s="92">
        <v>18908</v>
      </c>
      <c r="G51" s="32">
        <v>14.74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44413</v>
      </c>
      <c r="B52" s="32">
        <v>523862</v>
      </c>
      <c r="C52" s="31" t="s">
        <v>1025</v>
      </c>
      <c r="D52" s="31" t="s">
        <v>1027</v>
      </c>
      <c r="E52" s="31" t="s">
        <v>599</v>
      </c>
      <c r="F52" s="92">
        <v>20000</v>
      </c>
      <c r="G52" s="32">
        <v>14.74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44413</v>
      </c>
      <c r="B53" s="32">
        <v>533239</v>
      </c>
      <c r="C53" s="31" t="s">
        <v>1028</v>
      </c>
      <c r="D53" s="31" t="s">
        <v>1029</v>
      </c>
      <c r="E53" s="31" t="s">
        <v>598</v>
      </c>
      <c r="F53" s="92">
        <v>949705</v>
      </c>
      <c r="G53" s="32">
        <v>1.87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44413</v>
      </c>
      <c r="B54" s="32">
        <v>533239</v>
      </c>
      <c r="C54" s="31" t="s">
        <v>1028</v>
      </c>
      <c r="D54" s="31" t="s">
        <v>1029</v>
      </c>
      <c r="E54" s="31" t="s">
        <v>599</v>
      </c>
      <c r="F54" s="92">
        <v>949705</v>
      </c>
      <c r="G54" s="32">
        <v>1.89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44413</v>
      </c>
      <c r="B55" s="32">
        <v>539673</v>
      </c>
      <c r="C55" s="31" t="s">
        <v>962</v>
      </c>
      <c r="D55" s="31" t="s">
        <v>963</v>
      </c>
      <c r="E55" s="31" t="s">
        <v>598</v>
      </c>
      <c r="F55" s="92">
        <v>20036</v>
      </c>
      <c r="G55" s="32">
        <v>7.83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44413</v>
      </c>
      <c r="B56" s="32">
        <v>539673</v>
      </c>
      <c r="C56" s="31" t="s">
        <v>962</v>
      </c>
      <c r="D56" s="31" t="s">
        <v>963</v>
      </c>
      <c r="E56" s="31" t="s">
        <v>599</v>
      </c>
      <c r="F56" s="92">
        <v>2</v>
      </c>
      <c r="G56" s="32">
        <v>7.55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44413</v>
      </c>
      <c r="B57" s="32">
        <v>539673</v>
      </c>
      <c r="C57" s="31" t="s">
        <v>962</v>
      </c>
      <c r="D57" s="31" t="s">
        <v>1030</v>
      </c>
      <c r="E57" s="31" t="s">
        <v>599</v>
      </c>
      <c r="F57" s="92">
        <v>15410</v>
      </c>
      <c r="G57" s="32">
        <v>7.9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44413</v>
      </c>
      <c r="B58" s="32">
        <v>531952</v>
      </c>
      <c r="C58" s="31" t="s">
        <v>924</v>
      </c>
      <c r="D58" s="31" t="s">
        <v>1031</v>
      </c>
      <c r="E58" s="31" t="s">
        <v>598</v>
      </c>
      <c r="F58" s="92">
        <v>54848</v>
      </c>
      <c r="G58" s="32">
        <v>41.37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44413</v>
      </c>
      <c r="B59" s="32">
        <v>531952</v>
      </c>
      <c r="C59" s="31" t="s">
        <v>924</v>
      </c>
      <c r="D59" s="31" t="s">
        <v>1032</v>
      </c>
      <c r="E59" s="31" t="s">
        <v>598</v>
      </c>
      <c r="F59" s="92">
        <v>173847</v>
      </c>
      <c r="G59" s="32">
        <v>40.44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44413</v>
      </c>
      <c r="B60" s="32">
        <v>531952</v>
      </c>
      <c r="C60" s="31" t="s">
        <v>924</v>
      </c>
      <c r="D60" s="31" t="s">
        <v>1033</v>
      </c>
      <c r="E60" s="31" t="s">
        <v>598</v>
      </c>
      <c r="F60" s="92">
        <v>64500</v>
      </c>
      <c r="G60" s="32">
        <v>41.65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44413</v>
      </c>
      <c r="B61" s="32">
        <v>531952</v>
      </c>
      <c r="C61" s="31" t="s">
        <v>924</v>
      </c>
      <c r="D61" s="31" t="s">
        <v>1033</v>
      </c>
      <c r="E61" s="31" t="s">
        <v>599</v>
      </c>
      <c r="F61" s="92">
        <v>64500</v>
      </c>
      <c r="G61" s="32">
        <v>42.8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44413</v>
      </c>
      <c r="B62" s="32">
        <v>542725</v>
      </c>
      <c r="C62" s="20" t="s">
        <v>1034</v>
      </c>
      <c r="D62" s="20" t="s">
        <v>1035</v>
      </c>
      <c r="E62" s="31" t="s">
        <v>598</v>
      </c>
      <c r="F62" s="92">
        <v>81000</v>
      </c>
      <c r="G62" s="32">
        <v>42.25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44413</v>
      </c>
      <c r="B63" s="32">
        <v>542725</v>
      </c>
      <c r="C63" s="31" t="s">
        <v>1034</v>
      </c>
      <c r="D63" s="31" t="s">
        <v>1035</v>
      </c>
      <c r="E63" s="31" t="s">
        <v>599</v>
      </c>
      <c r="F63" s="92">
        <v>6000</v>
      </c>
      <c r="G63" s="32">
        <v>41.95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44413</v>
      </c>
      <c r="B64" s="32">
        <v>542725</v>
      </c>
      <c r="C64" s="31" t="s">
        <v>1034</v>
      </c>
      <c r="D64" s="31" t="s">
        <v>1036</v>
      </c>
      <c r="E64" s="31" t="s">
        <v>599</v>
      </c>
      <c r="F64" s="92">
        <v>78000</v>
      </c>
      <c r="G64" s="32">
        <v>42.25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44413</v>
      </c>
      <c r="B65" s="32">
        <v>540719</v>
      </c>
      <c r="C65" s="31" t="s">
        <v>190</v>
      </c>
      <c r="D65" s="31" t="s">
        <v>1037</v>
      </c>
      <c r="E65" s="31" t="s">
        <v>599</v>
      </c>
      <c r="F65" s="92">
        <v>19000000</v>
      </c>
      <c r="G65" s="32">
        <v>1130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44413</v>
      </c>
      <c r="B66" s="32">
        <v>539584</v>
      </c>
      <c r="C66" s="31" t="s">
        <v>1038</v>
      </c>
      <c r="D66" s="31" t="s">
        <v>1039</v>
      </c>
      <c r="E66" s="31" t="s">
        <v>599</v>
      </c>
      <c r="F66" s="92">
        <v>500000</v>
      </c>
      <c r="G66" s="32">
        <v>1.1499999999999999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44413</v>
      </c>
      <c r="B67" s="32">
        <v>539041</v>
      </c>
      <c r="C67" s="31" t="s">
        <v>1040</v>
      </c>
      <c r="D67" s="31" t="s">
        <v>1041</v>
      </c>
      <c r="E67" s="31" t="s">
        <v>598</v>
      </c>
      <c r="F67" s="92">
        <v>57500</v>
      </c>
      <c r="G67" s="32">
        <v>4.55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44413</v>
      </c>
      <c r="B68" s="32">
        <v>530475</v>
      </c>
      <c r="C68" s="31" t="s">
        <v>1042</v>
      </c>
      <c r="D68" s="31" t="s">
        <v>1043</v>
      </c>
      <c r="E68" s="31" t="s">
        <v>599</v>
      </c>
      <c r="F68" s="92">
        <v>100008</v>
      </c>
      <c r="G68" s="32">
        <v>95.95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44413</v>
      </c>
      <c r="B69" s="32">
        <v>530475</v>
      </c>
      <c r="C69" s="31" t="s">
        <v>1042</v>
      </c>
      <c r="D69" s="31" t="s">
        <v>1044</v>
      </c>
      <c r="E69" s="31" t="s">
        <v>598</v>
      </c>
      <c r="F69" s="92">
        <v>46039</v>
      </c>
      <c r="G69" s="32">
        <v>95.95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44413</v>
      </c>
      <c r="B70" s="32">
        <v>530475</v>
      </c>
      <c r="C70" s="31" t="s">
        <v>1042</v>
      </c>
      <c r="D70" s="31" t="s">
        <v>1045</v>
      </c>
      <c r="E70" s="31" t="s">
        <v>599</v>
      </c>
      <c r="F70" s="92">
        <v>50000</v>
      </c>
      <c r="G70" s="32">
        <v>95.95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44413</v>
      </c>
      <c r="B71" s="32">
        <v>542654</v>
      </c>
      <c r="C71" s="31" t="s">
        <v>1046</v>
      </c>
      <c r="D71" s="31" t="s">
        <v>1047</v>
      </c>
      <c r="E71" s="31" t="s">
        <v>598</v>
      </c>
      <c r="F71" s="92">
        <v>9000</v>
      </c>
      <c r="G71" s="32">
        <v>121.39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44413</v>
      </c>
      <c r="B72" s="32">
        <v>542654</v>
      </c>
      <c r="C72" s="31" t="s">
        <v>1046</v>
      </c>
      <c r="D72" s="31" t="s">
        <v>1048</v>
      </c>
      <c r="E72" s="31" t="s">
        <v>599</v>
      </c>
      <c r="F72" s="92">
        <v>10000</v>
      </c>
      <c r="G72" s="32">
        <v>117.02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44413</v>
      </c>
      <c r="B73" s="32" t="s">
        <v>1049</v>
      </c>
      <c r="C73" s="31" t="s">
        <v>1050</v>
      </c>
      <c r="D73" s="31" t="s">
        <v>968</v>
      </c>
      <c r="E73" s="31" t="s">
        <v>598</v>
      </c>
      <c r="F73" s="92">
        <v>88326</v>
      </c>
      <c r="G73" s="32">
        <v>103.32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44413</v>
      </c>
      <c r="B74" s="32" t="s">
        <v>927</v>
      </c>
      <c r="C74" s="31" t="s">
        <v>928</v>
      </c>
      <c r="D74" s="31" t="s">
        <v>965</v>
      </c>
      <c r="E74" s="31" t="s">
        <v>598</v>
      </c>
      <c r="F74" s="92">
        <v>120000</v>
      </c>
      <c r="G74" s="32">
        <v>5.79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44413</v>
      </c>
      <c r="B75" s="32" t="s">
        <v>966</v>
      </c>
      <c r="C75" s="31" t="s">
        <v>967</v>
      </c>
      <c r="D75" s="31" t="s">
        <v>1051</v>
      </c>
      <c r="E75" s="31" t="s">
        <v>598</v>
      </c>
      <c r="F75" s="92">
        <v>198097</v>
      </c>
      <c r="G75" s="32">
        <v>86.58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44413</v>
      </c>
      <c r="B76" s="32" t="s">
        <v>966</v>
      </c>
      <c r="C76" s="31" t="s">
        <v>967</v>
      </c>
      <c r="D76" s="31" t="s">
        <v>1052</v>
      </c>
      <c r="E76" s="31" t="s">
        <v>598</v>
      </c>
      <c r="F76" s="92">
        <v>170000</v>
      </c>
      <c r="G76" s="32">
        <v>92.42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44413</v>
      </c>
      <c r="B77" s="32" t="s">
        <v>966</v>
      </c>
      <c r="C77" s="31" t="s">
        <v>967</v>
      </c>
      <c r="D77" s="31" t="s">
        <v>1053</v>
      </c>
      <c r="E77" s="31" t="s">
        <v>598</v>
      </c>
      <c r="F77" s="92">
        <v>200000</v>
      </c>
      <c r="G77" s="32">
        <v>93.96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44413</v>
      </c>
      <c r="B78" s="32" t="s">
        <v>1054</v>
      </c>
      <c r="C78" s="31" t="s">
        <v>1055</v>
      </c>
      <c r="D78" s="31" t="s">
        <v>602</v>
      </c>
      <c r="E78" s="31" t="s">
        <v>598</v>
      </c>
      <c r="F78" s="92">
        <v>105214</v>
      </c>
      <c r="G78" s="32">
        <v>297.61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44413</v>
      </c>
      <c r="B79" s="32" t="s">
        <v>890</v>
      </c>
      <c r="C79" s="31" t="s">
        <v>891</v>
      </c>
      <c r="D79" s="31" t="s">
        <v>964</v>
      </c>
      <c r="E79" s="31" t="s">
        <v>598</v>
      </c>
      <c r="F79" s="92">
        <v>96000</v>
      </c>
      <c r="G79" s="32">
        <v>17.5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44413</v>
      </c>
      <c r="B80" s="32" t="s">
        <v>969</v>
      </c>
      <c r="C80" s="31" t="s">
        <v>970</v>
      </c>
      <c r="D80" s="31" t="s">
        <v>602</v>
      </c>
      <c r="E80" s="31" t="s">
        <v>598</v>
      </c>
      <c r="F80" s="92">
        <v>277362</v>
      </c>
      <c r="G80" s="32">
        <v>193.29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44413</v>
      </c>
      <c r="B81" s="32" t="s">
        <v>969</v>
      </c>
      <c r="C81" s="31" t="s">
        <v>970</v>
      </c>
      <c r="D81" s="31" t="s">
        <v>902</v>
      </c>
      <c r="E81" s="31" t="s">
        <v>598</v>
      </c>
      <c r="F81" s="92">
        <v>310286</v>
      </c>
      <c r="G81" s="32">
        <v>194.92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44413</v>
      </c>
      <c r="B82" s="32" t="s">
        <v>1056</v>
      </c>
      <c r="C82" s="31" t="s">
        <v>1057</v>
      </c>
      <c r="D82" s="31" t="s">
        <v>968</v>
      </c>
      <c r="E82" s="31" t="s">
        <v>598</v>
      </c>
      <c r="F82" s="92">
        <v>81145</v>
      </c>
      <c r="G82" s="32">
        <v>476.61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44413</v>
      </c>
      <c r="B83" s="32" t="s">
        <v>1058</v>
      </c>
      <c r="C83" s="31" t="s">
        <v>1059</v>
      </c>
      <c r="D83" s="31" t="s">
        <v>1060</v>
      </c>
      <c r="E83" s="31" t="s">
        <v>598</v>
      </c>
      <c r="F83" s="92">
        <v>296323</v>
      </c>
      <c r="G83" s="32">
        <v>218.62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44413</v>
      </c>
      <c r="B84" s="32" t="s">
        <v>1061</v>
      </c>
      <c r="C84" s="31" t="s">
        <v>1062</v>
      </c>
      <c r="D84" s="31" t="s">
        <v>1063</v>
      </c>
      <c r="E84" s="31" t="s">
        <v>598</v>
      </c>
      <c r="F84" s="92">
        <v>78000</v>
      </c>
      <c r="G84" s="32">
        <v>9.3000000000000007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44413</v>
      </c>
      <c r="B85" s="32" t="s">
        <v>129</v>
      </c>
      <c r="C85" s="31" t="s">
        <v>971</v>
      </c>
      <c r="D85" s="31" t="s">
        <v>972</v>
      </c>
      <c r="E85" s="31" t="s">
        <v>598</v>
      </c>
      <c r="F85" s="92">
        <v>386301865</v>
      </c>
      <c r="G85" s="32">
        <v>5.42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44413</v>
      </c>
      <c r="B86" s="32" t="s">
        <v>1064</v>
      </c>
      <c r="C86" s="31" t="s">
        <v>1065</v>
      </c>
      <c r="D86" s="31" t="s">
        <v>925</v>
      </c>
      <c r="E86" s="31" t="s">
        <v>598</v>
      </c>
      <c r="F86" s="92">
        <v>111757</v>
      </c>
      <c r="G86" s="32">
        <v>115.8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44413</v>
      </c>
      <c r="B87" s="32" t="s">
        <v>1066</v>
      </c>
      <c r="C87" s="31" t="s">
        <v>1067</v>
      </c>
      <c r="D87" s="31" t="s">
        <v>1068</v>
      </c>
      <c r="E87" s="31" t="s">
        <v>598</v>
      </c>
      <c r="F87" s="92">
        <v>750000</v>
      </c>
      <c r="G87" s="32">
        <v>34.72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44413</v>
      </c>
      <c r="B88" s="32" t="s">
        <v>1069</v>
      </c>
      <c r="C88" s="31" t="s">
        <v>1070</v>
      </c>
      <c r="D88" s="31" t="s">
        <v>1071</v>
      </c>
      <c r="E88" s="31" t="s">
        <v>598</v>
      </c>
      <c r="F88" s="92">
        <v>309395</v>
      </c>
      <c r="G88" s="32">
        <v>34.85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44413</v>
      </c>
      <c r="B89" s="32" t="s">
        <v>974</v>
      </c>
      <c r="C89" s="31" t="s">
        <v>975</v>
      </c>
      <c r="D89" s="31" t="s">
        <v>1072</v>
      </c>
      <c r="E89" s="31" t="s">
        <v>598</v>
      </c>
      <c r="F89" s="92">
        <v>100000</v>
      </c>
      <c r="G89" s="32">
        <v>89.1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44413</v>
      </c>
      <c r="B90" s="32" t="s">
        <v>974</v>
      </c>
      <c r="C90" s="31" t="s">
        <v>975</v>
      </c>
      <c r="D90" s="31" t="s">
        <v>1073</v>
      </c>
      <c r="E90" s="31" t="s">
        <v>598</v>
      </c>
      <c r="F90" s="92">
        <v>200000</v>
      </c>
      <c r="G90" s="32">
        <v>89.1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44413</v>
      </c>
      <c r="B91" s="32" t="s">
        <v>1074</v>
      </c>
      <c r="C91" s="31" t="s">
        <v>1075</v>
      </c>
      <c r="D91" s="31" t="s">
        <v>871</v>
      </c>
      <c r="E91" s="31" t="s">
        <v>598</v>
      </c>
      <c r="F91" s="92">
        <v>85695</v>
      </c>
      <c r="G91" s="32">
        <v>28.1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44413</v>
      </c>
      <c r="B92" s="32" t="s">
        <v>1076</v>
      </c>
      <c r="C92" s="31" t="s">
        <v>1077</v>
      </c>
      <c r="D92" s="31" t="s">
        <v>1078</v>
      </c>
      <c r="E92" s="31" t="s">
        <v>598</v>
      </c>
      <c r="F92" s="92">
        <v>50000</v>
      </c>
      <c r="G92" s="32">
        <v>20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44413</v>
      </c>
      <c r="B93" s="32" t="s">
        <v>1076</v>
      </c>
      <c r="C93" s="31" t="s">
        <v>1077</v>
      </c>
      <c r="D93" s="31" t="s">
        <v>1079</v>
      </c>
      <c r="E93" s="31" t="s">
        <v>598</v>
      </c>
      <c r="F93" s="92">
        <v>50000</v>
      </c>
      <c r="G93" s="32">
        <v>20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44413</v>
      </c>
      <c r="B94" s="32" t="s">
        <v>1080</v>
      </c>
      <c r="C94" s="31" t="s">
        <v>1081</v>
      </c>
      <c r="D94" s="31" t="s">
        <v>602</v>
      </c>
      <c r="E94" s="31" t="s">
        <v>598</v>
      </c>
      <c r="F94" s="92">
        <v>111960</v>
      </c>
      <c r="G94" s="32">
        <v>168.42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44413</v>
      </c>
      <c r="B95" s="32" t="s">
        <v>1080</v>
      </c>
      <c r="C95" s="31" t="s">
        <v>1081</v>
      </c>
      <c r="D95" s="31" t="s">
        <v>902</v>
      </c>
      <c r="E95" s="31" t="s">
        <v>598</v>
      </c>
      <c r="F95" s="92">
        <v>98603</v>
      </c>
      <c r="G95" s="32">
        <v>167.12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44413</v>
      </c>
      <c r="B96" s="32" t="s">
        <v>1082</v>
      </c>
      <c r="C96" s="31" t="s">
        <v>1083</v>
      </c>
      <c r="D96" s="31" t="s">
        <v>600</v>
      </c>
      <c r="E96" s="31" t="s">
        <v>598</v>
      </c>
      <c r="F96" s="92">
        <v>35619</v>
      </c>
      <c r="G96" s="32">
        <v>133.25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44413</v>
      </c>
      <c r="B97" s="32" t="s">
        <v>903</v>
      </c>
      <c r="C97" s="31" t="s">
        <v>904</v>
      </c>
      <c r="D97" s="31" t="s">
        <v>1084</v>
      </c>
      <c r="E97" s="31" t="s">
        <v>598</v>
      </c>
      <c r="F97" s="92">
        <v>101588</v>
      </c>
      <c r="G97" s="32">
        <v>140.65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44413</v>
      </c>
      <c r="B98" s="32" t="s">
        <v>903</v>
      </c>
      <c r="C98" s="31" t="s">
        <v>904</v>
      </c>
      <c r="D98" s="31" t="s">
        <v>879</v>
      </c>
      <c r="E98" s="31" t="s">
        <v>598</v>
      </c>
      <c r="F98" s="92">
        <v>277235</v>
      </c>
      <c r="G98" s="32">
        <v>143.96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44413</v>
      </c>
      <c r="B99" s="32" t="s">
        <v>1085</v>
      </c>
      <c r="C99" s="31" t="s">
        <v>1086</v>
      </c>
      <c r="D99" s="31" t="s">
        <v>1087</v>
      </c>
      <c r="E99" s="31" t="s">
        <v>598</v>
      </c>
      <c r="F99" s="92">
        <v>4700000</v>
      </c>
      <c r="G99" s="32">
        <v>2.38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44413</v>
      </c>
      <c r="B100" s="32" t="s">
        <v>923</v>
      </c>
      <c r="C100" s="31" t="s">
        <v>926</v>
      </c>
      <c r="D100" s="31" t="s">
        <v>973</v>
      </c>
      <c r="E100" s="31" t="s">
        <v>598</v>
      </c>
      <c r="F100" s="92">
        <v>454346</v>
      </c>
      <c r="G100" s="32">
        <v>127.82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44413</v>
      </c>
      <c r="B101" s="32" t="s">
        <v>1088</v>
      </c>
      <c r="C101" s="31" t="s">
        <v>1089</v>
      </c>
      <c r="D101" s="31" t="s">
        <v>602</v>
      </c>
      <c r="E101" s="31" t="s">
        <v>598</v>
      </c>
      <c r="F101" s="92">
        <v>268055</v>
      </c>
      <c r="G101" s="32">
        <v>278.14999999999998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44413</v>
      </c>
      <c r="B102" s="32" t="s">
        <v>1049</v>
      </c>
      <c r="C102" s="31" t="s">
        <v>1050</v>
      </c>
      <c r="D102" s="31" t="s">
        <v>968</v>
      </c>
      <c r="E102" s="31" t="s">
        <v>599</v>
      </c>
      <c r="F102" s="92">
        <v>37919</v>
      </c>
      <c r="G102" s="32">
        <v>103.65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44413</v>
      </c>
      <c r="B103" s="32" t="s">
        <v>966</v>
      </c>
      <c r="C103" s="31" t="s">
        <v>967</v>
      </c>
      <c r="D103" s="31" t="s">
        <v>1051</v>
      </c>
      <c r="E103" s="31" t="s">
        <v>599</v>
      </c>
      <c r="F103" s="92">
        <v>118097</v>
      </c>
      <c r="G103" s="32">
        <v>90.19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44413</v>
      </c>
      <c r="B104" s="32" t="s">
        <v>1054</v>
      </c>
      <c r="C104" s="31" t="s">
        <v>1055</v>
      </c>
      <c r="D104" s="31" t="s">
        <v>602</v>
      </c>
      <c r="E104" s="31" t="s">
        <v>599</v>
      </c>
      <c r="F104" s="92">
        <v>105214</v>
      </c>
      <c r="G104" s="32">
        <v>297.89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44413</v>
      </c>
      <c r="B105" s="32" t="s">
        <v>890</v>
      </c>
      <c r="C105" s="31" t="s">
        <v>891</v>
      </c>
      <c r="D105" s="31" t="s">
        <v>1090</v>
      </c>
      <c r="E105" s="31" t="s">
        <v>599</v>
      </c>
      <c r="F105" s="92">
        <v>48000</v>
      </c>
      <c r="G105" s="32">
        <v>17.38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44413</v>
      </c>
      <c r="B106" s="32" t="s">
        <v>969</v>
      </c>
      <c r="C106" s="31" t="s">
        <v>970</v>
      </c>
      <c r="D106" s="31" t="s">
        <v>602</v>
      </c>
      <c r="E106" s="31" t="s">
        <v>599</v>
      </c>
      <c r="F106" s="92">
        <v>277362</v>
      </c>
      <c r="G106" s="32">
        <v>193.41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44413</v>
      </c>
      <c r="B107" s="32" t="s">
        <v>969</v>
      </c>
      <c r="C107" s="31" t="s">
        <v>970</v>
      </c>
      <c r="D107" s="31" t="s">
        <v>902</v>
      </c>
      <c r="E107" s="31" t="s">
        <v>599</v>
      </c>
      <c r="F107" s="92">
        <v>310603</v>
      </c>
      <c r="G107" s="32">
        <v>195.11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44413</v>
      </c>
      <c r="B108" s="32" t="s">
        <v>1056</v>
      </c>
      <c r="C108" s="31" t="s">
        <v>1057</v>
      </c>
      <c r="D108" s="31" t="s">
        <v>968</v>
      </c>
      <c r="E108" s="31" t="s">
        <v>599</v>
      </c>
      <c r="F108" s="92">
        <v>91145</v>
      </c>
      <c r="G108" s="32">
        <v>473.99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44413</v>
      </c>
      <c r="B109" s="32" t="s">
        <v>1061</v>
      </c>
      <c r="C109" s="31" t="s">
        <v>1062</v>
      </c>
      <c r="D109" s="31" t="s">
        <v>1091</v>
      </c>
      <c r="E109" s="31" t="s">
        <v>599</v>
      </c>
      <c r="F109" s="92">
        <v>78000</v>
      </c>
      <c r="G109" s="32">
        <v>9.3000000000000007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44413</v>
      </c>
      <c r="B110" s="32" t="s">
        <v>129</v>
      </c>
      <c r="C110" s="31" t="s">
        <v>971</v>
      </c>
      <c r="D110" s="31" t="s">
        <v>972</v>
      </c>
      <c r="E110" s="31" t="s">
        <v>599</v>
      </c>
      <c r="F110" s="92">
        <v>385820967</v>
      </c>
      <c r="G110" s="32">
        <v>5.45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44413</v>
      </c>
      <c r="B111" s="32" t="s">
        <v>1064</v>
      </c>
      <c r="C111" s="31" t="s">
        <v>1065</v>
      </c>
      <c r="D111" s="31" t="s">
        <v>925</v>
      </c>
      <c r="E111" s="31" t="s">
        <v>599</v>
      </c>
      <c r="F111" s="92">
        <v>36298</v>
      </c>
      <c r="G111" s="32">
        <v>115.81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44413</v>
      </c>
      <c r="B112" s="32" t="s">
        <v>1092</v>
      </c>
      <c r="C112" s="31" t="s">
        <v>1093</v>
      </c>
      <c r="D112" s="31" t="s">
        <v>1094</v>
      </c>
      <c r="E112" s="31" t="s">
        <v>599</v>
      </c>
      <c r="F112" s="92">
        <v>122700</v>
      </c>
      <c r="G112" s="32">
        <v>157.74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44413</v>
      </c>
      <c r="B113" s="32" t="s">
        <v>974</v>
      </c>
      <c r="C113" s="31" t="s">
        <v>975</v>
      </c>
      <c r="D113" s="31" t="s">
        <v>1072</v>
      </c>
      <c r="E113" s="31" t="s">
        <v>599</v>
      </c>
      <c r="F113" s="92">
        <v>200000</v>
      </c>
      <c r="G113" s="32">
        <v>89.1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44413</v>
      </c>
      <c r="B114" s="32" t="s">
        <v>974</v>
      </c>
      <c r="C114" s="31" t="s">
        <v>975</v>
      </c>
      <c r="D114" s="31" t="s">
        <v>1073</v>
      </c>
      <c r="E114" s="31" t="s">
        <v>599</v>
      </c>
      <c r="F114" s="92">
        <v>200000</v>
      </c>
      <c r="G114" s="32">
        <v>88.67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44413</v>
      </c>
      <c r="B115" s="32" t="s">
        <v>1074</v>
      </c>
      <c r="C115" s="31" t="s">
        <v>1075</v>
      </c>
      <c r="D115" s="31" t="s">
        <v>871</v>
      </c>
      <c r="E115" s="31" t="s">
        <v>599</v>
      </c>
      <c r="F115" s="92">
        <v>86519</v>
      </c>
      <c r="G115" s="32">
        <v>28.2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44413</v>
      </c>
      <c r="B116" s="32" t="s">
        <v>1076</v>
      </c>
      <c r="C116" s="31" t="s">
        <v>1077</v>
      </c>
      <c r="D116" s="31" t="s">
        <v>1095</v>
      </c>
      <c r="E116" s="31" t="s">
        <v>599</v>
      </c>
      <c r="F116" s="92">
        <v>30000</v>
      </c>
      <c r="G116" s="32">
        <v>20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44413</v>
      </c>
      <c r="B117" s="32" t="s">
        <v>1076</v>
      </c>
      <c r="C117" s="31" t="s">
        <v>1077</v>
      </c>
      <c r="D117" s="31" t="s">
        <v>1096</v>
      </c>
      <c r="E117" s="31" t="s">
        <v>599</v>
      </c>
      <c r="F117" s="92">
        <v>40000</v>
      </c>
      <c r="G117" s="32">
        <v>20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44413</v>
      </c>
      <c r="B118" s="32" t="s">
        <v>1076</v>
      </c>
      <c r="C118" s="31" t="s">
        <v>1077</v>
      </c>
      <c r="D118" s="31" t="s">
        <v>1097</v>
      </c>
      <c r="E118" s="31" t="s">
        <v>599</v>
      </c>
      <c r="F118" s="92">
        <v>30000</v>
      </c>
      <c r="G118" s="32">
        <v>20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44413</v>
      </c>
      <c r="B119" s="32" t="s">
        <v>1080</v>
      </c>
      <c r="C119" s="31" t="s">
        <v>1081</v>
      </c>
      <c r="D119" s="31" t="s">
        <v>602</v>
      </c>
      <c r="E119" s="31" t="s">
        <v>599</v>
      </c>
      <c r="F119" s="92">
        <v>111960</v>
      </c>
      <c r="G119" s="32">
        <v>168.3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44413</v>
      </c>
      <c r="B120" s="32" t="s">
        <v>1080</v>
      </c>
      <c r="C120" s="31" t="s">
        <v>1081</v>
      </c>
      <c r="D120" s="31" t="s">
        <v>902</v>
      </c>
      <c r="E120" s="31" t="s">
        <v>599</v>
      </c>
      <c r="F120" s="92">
        <v>99097</v>
      </c>
      <c r="G120" s="32">
        <v>167.78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44413</v>
      </c>
      <c r="B121" s="32" t="s">
        <v>1098</v>
      </c>
      <c r="C121" s="31" t="s">
        <v>1099</v>
      </c>
      <c r="D121" s="31" t="s">
        <v>1100</v>
      </c>
      <c r="E121" s="31" t="s">
        <v>599</v>
      </c>
      <c r="F121" s="92">
        <v>1360188</v>
      </c>
      <c r="G121" s="32">
        <v>38.47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44413</v>
      </c>
      <c r="B122" s="32" t="s">
        <v>1082</v>
      </c>
      <c r="C122" s="31" t="s">
        <v>1083</v>
      </c>
      <c r="D122" s="31" t="s">
        <v>600</v>
      </c>
      <c r="E122" s="31" t="s">
        <v>599</v>
      </c>
      <c r="F122" s="92">
        <v>58874</v>
      </c>
      <c r="G122" s="32">
        <v>134.91999999999999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44413</v>
      </c>
      <c r="B123" s="32" t="s">
        <v>903</v>
      </c>
      <c r="C123" s="31" t="s">
        <v>904</v>
      </c>
      <c r="D123" s="31" t="s">
        <v>879</v>
      </c>
      <c r="E123" s="31" t="s">
        <v>599</v>
      </c>
      <c r="F123" s="92">
        <v>83679</v>
      </c>
      <c r="G123" s="32">
        <v>140.11000000000001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44413</v>
      </c>
      <c r="B124" s="32" t="s">
        <v>903</v>
      </c>
      <c r="C124" s="31" t="s">
        <v>904</v>
      </c>
      <c r="D124" s="31" t="s">
        <v>1084</v>
      </c>
      <c r="E124" s="31" t="s">
        <v>599</v>
      </c>
      <c r="F124" s="92">
        <v>101588</v>
      </c>
      <c r="G124" s="32">
        <v>139.54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44413</v>
      </c>
      <c r="B125" s="32" t="s">
        <v>923</v>
      </c>
      <c r="C125" s="31" t="s">
        <v>926</v>
      </c>
      <c r="D125" s="31" t="s">
        <v>973</v>
      </c>
      <c r="E125" s="31" t="s">
        <v>599</v>
      </c>
      <c r="F125" s="92">
        <v>284464</v>
      </c>
      <c r="G125" s="32">
        <v>129.06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44413</v>
      </c>
      <c r="B126" s="32" t="s">
        <v>1088</v>
      </c>
      <c r="C126" s="31" t="s">
        <v>1089</v>
      </c>
      <c r="D126" s="31" t="s">
        <v>602</v>
      </c>
      <c r="E126" s="31" t="s">
        <v>599</v>
      </c>
      <c r="F126" s="92">
        <v>268055</v>
      </c>
      <c r="G126" s="32">
        <v>278.43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2"/>
  <sheetViews>
    <sheetView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620</v>
      </c>
      <c r="F10" s="111" t="s">
        <v>622</v>
      </c>
      <c r="G10" s="111">
        <v>3345</v>
      </c>
      <c r="H10" s="115"/>
      <c r="I10" s="116" t="s">
        <v>623</v>
      </c>
      <c r="J10" s="117" t="s">
        <v>621</v>
      </c>
      <c r="K10" s="117"/>
      <c r="L10" s="118"/>
      <c r="M10" s="119"/>
      <c r="N10" s="117"/>
      <c r="O10" s="120"/>
      <c r="P10" s="105"/>
      <c r="Q10" s="1"/>
      <c r="R10" s="1" t="s">
        <v>619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5">
        <v>2</v>
      </c>
      <c r="B11" s="381">
        <v>44363</v>
      </c>
      <c r="C11" s="398"/>
      <c r="D11" s="383" t="s">
        <v>102</v>
      </c>
      <c r="E11" s="384" t="s">
        <v>617</v>
      </c>
      <c r="F11" s="385">
        <v>1189.75</v>
      </c>
      <c r="G11" s="385">
        <v>1111.5</v>
      </c>
      <c r="H11" s="384">
        <v>1252.5</v>
      </c>
      <c r="I11" s="386" t="s">
        <v>625</v>
      </c>
      <c r="J11" s="387" t="s">
        <v>979</v>
      </c>
      <c r="K11" s="387">
        <f t="shared" ref="K11" si="0">H11-F11</f>
        <v>62.75</v>
      </c>
      <c r="L11" s="388">
        <f>(F11*-0.8)/100</f>
        <v>-9.5180000000000007</v>
      </c>
      <c r="M11" s="389">
        <f t="shared" ref="M11" si="1">(K11+L11)/F11</f>
        <v>4.4742172725362468E-2</v>
      </c>
      <c r="N11" s="387" t="s">
        <v>618</v>
      </c>
      <c r="O11" s="390">
        <v>44413</v>
      </c>
      <c r="P11" s="105"/>
      <c r="Q11" s="1"/>
      <c r="R11" s="1" t="s">
        <v>619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620</v>
      </c>
      <c r="F12" s="111" t="s">
        <v>626</v>
      </c>
      <c r="G12" s="111">
        <v>2060</v>
      </c>
      <c r="H12" s="115"/>
      <c r="I12" s="116">
        <v>2500</v>
      </c>
      <c r="J12" s="117" t="s">
        <v>621</v>
      </c>
      <c r="K12" s="117"/>
      <c r="L12" s="118"/>
      <c r="M12" s="119"/>
      <c r="N12" s="117"/>
      <c r="O12" s="120"/>
      <c r="P12" s="105"/>
      <c r="Q12" s="1"/>
      <c r="R12" s="1" t="s">
        <v>624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617</v>
      </c>
      <c r="F13" s="111" t="s">
        <v>980</v>
      </c>
      <c r="G13" s="111">
        <v>6905</v>
      </c>
      <c r="H13" s="115"/>
      <c r="I13" s="116" t="s">
        <v>627</v>
      </c>
      <c r="J13" s="117" t="s">
        <v>621</v>
      </c>
      <c r="K13" s="117"/>
      <c r="L13" s="118"/>
      <c r="M13" s="119"/>
      <c r="N13" s="117"/>
      <c r="O13" s="120"/>
      <c r="P13" s="105"/>
      <c r="Q13" s="1"/>
      <c r="R13" s="1" t="s">
        <v>619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620</v>
      </c>
      <c r="F14" s="111" t="s">
        <v>861</v>
      </c>
      <c r="G14" s="111">
        <v>510</v>
      </c>
      <c r="H14" s="115"/>
      <c r="I14" s="116" t="s">
        <v>862</v>
      </c>
      <c r="J14" s="117" t="s">
        <v>621</v>
      </c>
      <c r="K14" s="117"/>
      <c r="L14" s="118"/>
      <c r="M14" s="119"/>
      <c r="N14" s="117"/>
      <c r="O14" s="120"/>
      <c r="P14" s="105"/>
      <c r="Q14" s="1"/>
      <c r="R14" s="1" t="s">
        <v>619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620</v>
      </c>
      <c r="F15" s="111" t="s">
        <v>863</v>
      </c>
      <c r="G15" s="111">
        <v>96.5</v>
      </c>
      <c r="H15" s="115"/>
      <c r="I15" s="116" t="s">
        <v>864</v>
      </c>
      <c r="J15" s="117" t="s">
        <v>621</v>
      </c>
      <c r="K15" s="117"/>
      <c r="L15" s="118"/>
      <c r="M15" s="119"/>
      <c r="N15" s="117"/>
      <c r="O15" s="120"/>
      <c r="P15" s="105"/>
      <c r="Q15" s="1"/>
      <c r="R15" s="1" t="s">
        <v>619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0">
        <v>7</v>
      </c>
      <c r="B16" s="381">
        <v>44399</v>
      </c>
      <c r="C16" s="382"/>
      <c r="D16" s="383" t="s">
        <v>147</v>
      </c>
      <c r="E16" s="384" t="s">
        <v>617</v>
      </c>
      <c r="F16" s="385">
        <v>1577</v>
      </c>
      <c r="G16" s="385">
        <v>1447</v>
      </c>
      <c r="H16" s="384">
        <v>1641.5</v>
      </c>
      <c r="I16" s="386" t="s">
        <v>865</v>
      </c>
      <c r="J16" s="387" t="s">
        <v>929</v>
      </c>
      <c r="K16" s="387">
        <f t="shared" ref="K16" si="2">H16-F16</f>
        <v>64.5</v>
      </c>
      <c r="L16" s="388">
        <f>(F16*-0.8)/100</f>
        <v>-12.616000000000001</v>
      </c>
      <c r="M16" s="389">
        <f t="shared" ref="M16" si="3">(K16+L16)/F16</f>
        <v>3.2900443880786306E-2</v>
      </c>
      <c r="N16" s="387" t="s">
        <v>618</v>
      </c>
      <c r="O16" s="390">
        <v>44412</v>
      </c>
      <c r="P16" s="105"/>
      <c r="Q16" s="1"/>
      <c r="R16" s="1" t="s">
        <v>619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620</v>
      </c>
      <c r="F17" s="111" t="s">
        <v>884</v>
      </c>
      <c r="G17" s="111">
        <v>675</v>
      </c>
      <c r="H17" s="115"/>
      <c r="I17" s="116" t="s">
        <v>885</v>
      </c>
      <c r="J17" s="117" t="s">
        <v>621</v>
      </c>
      <c r="K17" s="121"/>
      <c r="L17" s="112"/>
      <c r="M17" s="122"/>
      <c r="N17" s="114"/>
      <c r="O17" s="115"/>
      <c r="P17" s="105"/>
      <c r="Q17" s="1"/>
      <c r="R17" s="1" t="s">
        <v>619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893</v>
      </c>
      <c r="E18" s="115" t="s">
        <v>620</v>
      </c>
      <c r="F18" s="111" t="s">
        <v>894</v>
      </c>
      <c r="G18" s="111">
        <v>59</v>
      </c>
      <c r="H18" s="115"/>
      <c r="I18" s="116" t="s">
        <v>895</v>
      </c>
      <c r="J18" s="117" t="s">
        <v>621</v>
      </c>
      <c r="K18" s="121"/>
      <c r="L18" s="112"/>
      <c r="M18" s="122"/>
      <c r="N18" s="114"/>
      <c r="O18" s="115"/>
      <c r="P18" s="105"/>
      <c r="Q18" s="1"/>
      <c r="R18" s="1" t="s">
        <v>619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/>
      <c r="B19" s="112"/>
      <c r="C19" s="122"/>
      <c r="D19" s="114"/>
      <c r="E19" s="115"/>
      <c r="F19" s="111"/>
      <c r="G19" s="111"/>
      <c r="H19" s="115"/>
      <c r="I19" s="116"/>
      <c r="J19" s="117"/>
      <c r="K19" s="121"/>
      <c r="L19" s="112"/>
      <c r="M19" s="122"/>
      <c r="N19" s="114"/>
      <c r="O19" s="115"/>
      <c r="P19" s="10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628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629</v>
      </c>
      <c r="B24" s="140"/>
      <c r="C24" s="140"/>
      <c r="D24" s="140"/>
      <c r="E24" s="44"/>
      <c r="F24" s="148" t="s">
        <v>630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631</v>
      </c>
      <c r="B25" s="140"/>
      <c r="C25" s="140"/>
      <c r="D25" s="140"/>
      <c r="E25" s="6"/>
      <c r="F25" s="148" t="s">
        <v>632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633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605</v>
      </c>
      <c r="E28" s="102" t="s">
        <v>606</v>
      </c>
      <c r="F28" s="102" t="s">
        <v>607</v>
      </c>
      <c r="G28" s="102" t="s">
        <v>634</v>
      </c>
      <c r="H28" s="102" t="s">
        <v>609</v>
      </c>
      <c r="I28" s="102" t="s">
        <v>610</v>
      </c>
      <c r="J28" s="102" t="s">
        <v>611</v>
      </c>
      <c r="K28" s="160" t="s">
        <v>635</v>
      </c>
      <c r="L28" s="161" t="s">
        <v>613</v>
      </c>
      <c r="M28" s="104" t="s">
        <v>614</v>
      </c>
      <c r="N28" s="102" t="s">
        <v>615</v>
      </c>
      <c r="O28" s="103" t="s">
        <v>616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6">
        <v>1</v>
      </c>
      <c r="B29" s="320">
        <v>44397</v>
      </c>
      <c r="C29" s="307"/>
      <c r="D29" s="308" t="s">
        <v>329</v>
      </c>
      <c r="E29" s="309" t="s">
        <v>620</v>
      </c>
      <c r="F29" s="309">
        <v>846</v>
      </c>
      <c r="G29" s="309">
        <v>821</v>
      </c>
      <c r="H29" s="309">
        <v>832.5</v>
      </c>
      <c r="I29" s="309">
        <v>895</v>
      </c>
      <c r="J29" s="310" t="s">
        <v>931</v>
      </c>
      <c r="K29" s="310">
        <f t="shared" ref="K29" si="4">H29-F29</f>
        <v>-13.5</v>
      </c>
      <c r="L29" s="311">
        <f>(F29*-0.7)/100</f>
        <v>-5.9219999999999997</v>
      </c>
      <c r="M29" s="312">
        <f t="shared" ref="M29" si="5">(K29+L29)/F29</f>
        <v>-2.295744680851064E-2</v>
      </c>
      <c r="N29" s="310" t="s">
        <v>636</v>
      </c>
      <c r="O29" s="325">
        <v>44412</v>
      </c>
      <c r="P29" s="1"/>
      <c r="Q29" s="1"/>
      <c r="R29" s="6" t="s">
        <v>619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8">
        <v>2</v>
      </c>
      <c r="B30" s="304">
        <v>44399</v>
      </c>
      <c r="C30" s="313"/>
      <c r="D30" s="319" t="s">
        <v>540</v>
      </c>
      <c r="E30" s="305" t="s">
        <v>620</v>
      </c>
      <c r="F30" s="305">
        <v>2097</v>
      </c>
      <c r="G30" s="305">
        <v>2040</v>
      </c>
      <c r="H30" s="305">
        <v>2147.5</v>
      </c>
      <c r="I30" s="305" t="s">
        <v>866</v>
      </c>
      <c r="J30" s="106" t="s">
        <v>892</v>
      </c>
      <c r="K30" s="106">
        <f t="shared" ref="K30" si="6">H30-F30</f>
        <v>50.5</v>
      </c>
      <c r="L30" s="108">
        <f t="shared" ref="L30" si="7">(F30*-0.7)/100</f>
        <v>-14.678999999999998</v>
      </c>
      <c r="M30" s="109">
        <f t="shared" ref="M30" si="8">(K30+L30)/F30</f>
        <v>1.7082021936099187E-2</v>
      </c>
      <c r="N30" s="106" t="s">
        <v>618</v>
      </c>
      <c r="O30" s="110">
        <v>44410</v>
      </c>
      <c r="P30" s="1"/>
      <c r="Q30" s="1"/>
      <c r="R30" s="6" t="s">
        <v>619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8">
        <v>2</v>
      </c>
      <c r="B31" s="304">
        <v>44406</v>
      </c>
      <c r="C31" s="313"/>
      <c r="D31" s="319" t="s">
        <v>317</v>
      </c>
      <c r="E31" s="305" t="s">
        <v>620</v>
      </c>
      <c r="F31" s="305">
        <v>1147.5</v>
      </c>
      <c r="G31" s="305">
        <v>1115</v>
      </c>
      <c r="H31" s="305">
        <v>1182.5</v>
      </c>
      <c r="I31" s="305" t="s">
        <v>875</v>
      </c>
      <c r="J31" s="106" t="s">
        <v>867</v>
      </c>
      <c r="K31" s="106">
        <f t="shared" ref="K31:K32" si="9">H31-F31</f>
        <v>35</v>
      </c>
      <c r="L31" s="108">
        <f t="shared" ref="L31" si="10">(F31*-0.7)/100</f>
        <v>-8.0325000000000006</v>
      </c>
      <c r="M31" s="109">
        <f t="shared" ref="M31:M32" si="11">(K31+L31)/F31</f>
        <v>2.3501089324618737E-2</v>
      </c>
      <c r="N31" s="106" t="s">
        <v>618</v>
      </c>
      <c r="O31" s="110">
        <v>44410</v>
      </c>
      <c r="P31" s="1"/>
      <c r="Q31" s="1"/>
      <c r="R31" s="6" t="s">
        <v>624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6">
        <v>4</v>
      </c>
      <c r="B32" s="320">
        <v>44407</v>
      </c>
      <c r="C32" s="307"/>
      <c r="D32" s="308" t="s">
        <v>354</v>
      </c>
      <c r="E32" s="309" t="s">
        <v>620</v>
      </c>
      <c r="F32" s="309">
        <v>184.5</v>
      </c>
      <c r="G32" s="309">
        <v>179</v>
      </c>
      <c r="H32" s="309">
        <v>179</v>
      </c>
      <c r="I32" s="309" t="s">
        <v>883</v>
      </c>
      <c r="J32" s="310" t="s">
        <v>930</v>
      </c>
      <c r="K32" s="310">
        <f t="shared" si="9"/>
        <v>-5.5</v>
      </c>
      <c r="L32" s="311">
        <f>(F32*-0.7)/100</f>
        <v>-1.2915000000000001</v>
      </c>
      <c r="M32" s="312">
        <f t="shared" si="11"/>
        <v>-3.6810298102981032E-2</v>
      </c>
      <c r="N32" s="310" t="s">
        <v>636</v>
      </c>
      <c r="O32" s="325">
        <v>44411</v>
      </c>
      <c r="P32" s="1"/>
      <c r="Q32" s="1"/>
      <c r="R32" s="6" t="s">
        <v>624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6">
        <v>5</v>
      </c>
      <c r="B33" s="320">
        <v>44410</v>
      </c>
      <c r="C33" s="307"/>
      <c r="D33" s="308" t="s">
        <v>154</v>
      </c>
      <c r="E33" s="309" t="s">
        <v>620</v>
      </c>
      <c r="F33" s="309">
        <v>551</v>
      </c>
      <c r="G33" s="309">
        <v>534</v>
      </c>
      <c r="H33" s="309">
        <v>534.5</v>
      </c>
      <c r="I33" s="309">
        <v>580</v>
      </c>
      <c r="J33" s="310" t="s">
        <v>896</v>
      </c>
      <c r="K33" s="310">
        <f t="shared" ref="K33" si="12">H33-F33</f>
        <v>-16.5</v>
      </c>
      <c r="L33" s="311">
        <f>(F33*-0.07)/100</f>
        <v>-0.38569999999999999</v>
      </c>
      <c r="M33" s="312">
        <f t="shared" ref="M33" si="13">(K33+L33)/F33</f>
        <v>-3.0645553539019963E-2</v>
      </c>
      <c r="N33" s="310" t="s">
        <v>636</v>
      </c>
      <c r="O33" s="325">
        <v>44410</v>
      </c>
      <c r="P33" s="1"/>
      <c r="Q33" s="1"/>
      <c r="R33" s="6" t="s">
        <v>624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31">
        <v>6</v>
      </c>
      <c r="B34" s="332">
        <v>44410</v>
      </c>
      <c r="C34" s="333"/>
      <c r="D34" s="334" t="s">
        <v>197</v>
      </c>
      <c r="E34" s="335" t="s">
        <v>620</v>
      </c>
      <c r="F34" s="335" t="s">
        <v>897</v>
      </c>
      <c r="G34" s="335">
        <v>554</v>
      </c>
      <c r="H34" s="335"/>
      <c r="I34" s="335" t="s">
        <v>898</v>
      </c>
      <c r="J34" s="336" t="s">
        <v>621</v>
      </c>
      <c r="K34" s="336"/>
      <c r="L34" s="337"/>
      <c r="M34" s="338"/>
      <c r="N34" s="336"/>
      <c r="O34" s="339"/>
      <c r="P34" s="1"/>
      <c r="Q34" s="1"/>
      <c r="R34" s="6" t="s">
        <v>619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6">
        <v>7</v>
      </c>
      <c r="B35" s="320">
        <v>44410</v>
      </c>
      <c r="C35" s="307"/>
      <c r="D35" s="308" t="s">
        <v>900</v>
      </c>
      <c r="E35" s="309" t="s">
        <v>620</v>
      </c>
      <c r="F35" s="309">
        <v>305.5</v>
      </c>
      <c r="G35" s="309">
        <v>297</v>
      </c>
      <c r="H35" s="309">
        <v>297</v>
      </c>
      <c r="I35" s="309" t="s">
        <v>899</v>
      </c>
      <c r="J35" s="310" t="s">
        <v>932</v>
      </c>
      <c r="K35" s="310">
        <f t="shared" ref="K35" si="14">H35-F35</f>
        <v>-8.5</v>
      </c>
      <c r="L35" s="311">
        <f>(F35*-0.7)/100</f>
        <v>-2.1385000000000001</v>
      </c>
      <c r="M35" s="312">
        <f t="shared" ref="M35" si="15">(K35+L35)/F35</f>
        <v>-3.4823240589198036E-2</v>
      </c>
      <c r="N35" s="310" t="s">
        <v>636</v>
      </c>
      <c r="O35" s="325">
        <v>44412</v>
      </c>
      <c r="P35" s="1"/>
      <c r="Q35" s="1"/>
      <c r="R35" s="6" t="s">
        <v>619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64">
        <v>8</v>
      </c>
      <c r="B36" s="365">
        <v>44411</v>
      </c>
      <c r="C36" s="366"/>
      <c r="D36" s="367" t="s">
        <v>905</v>
      </c>
      <c r="E36" s="368" t="s">
        <v>620</v>
      </c>
      <c r="F36" s="368">
        <v>178.25</v>
      </c>
      <c r="G36" s="368">
        <v>173</v>
      </c>
      <c r="H36" s="368">
        <v>182.5</v>
      </c>
      <c r="I36" s="368" t="s">
        <v>906</v>
      </c>
      <c r="J36" s="106" t="s">
        <v>907</v>
      </c>
      <c r="K36" s="106">
        <f t="shared" ref="K36:K37" si="16">H36-F36</f>
        <v>4.25</v>
      </c>
      <c r="L36" s="108">
        <f>(F36*-0.07)/100</f>
        <v>-0.12477500000000001</v>
      </c>
      <c r="M36" s="109">
        <f t="shared" ref="M36:M37" si="17">(K36+L36)/F36</f>
        <v>2.3142917251051897E-2</v>
      </c>
      <c r="N36" s="369" t="s">
        <v>618</v>
      </c>
      <c r="O36" s="110">
        <v>44411</v>
      </c>
      <c r="P36" s="1"/>
      <c r="Q36" s="1"/>
      <c r="R36" s="6" t="s">
        <v>619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95">
        <v>9</v>
      </c>
      <c r="B37" s="355">
        <v>44412</v>
      </c>
      <c r="C37" s="396"/>
      <c r="D37" s="397" t="s">
        <v>503</v>
      </c>
      <c r="E37" s="354" t="s">
        <v>620</v>
      </c>
      <c r="F37" s="354">
        <v>2159</v>
      </c>
      <c r="G37" s="354">
        <v>2085</v>
      </c>
      <c r="H37" s="354">
        <v>2085</v>
      </c>
      <c r="I37" s="354" t="s">
        <v>936</v>
      </c>
      <c r="J37" s="310" t="s">
        <v>976</v>
      </c>
      <c r="K37" s="310">
        <f t="shared" si="16"/>
        <v>-74</v>
      </c>
      <c r="L37" s="311">
        <f>(F37*-0.7)/100</f>
        <v>-15.113</v>
      </c>
      <c r="M37" s="312">
        <f t="shared" si="17"/>
        <v>-4.1275127373784158E-2</v>
      </c>
      <c r="N37" s="310" t="s">
        <v>636</v>
      </c>
      <c r="O37" s="325">
        <v>44413</v>
      </c>
      <c r="P37" s="1"/>
      <c r="Q37" s="1"/>
      <c r="R37" s="6" t="s">
        <v>619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45">
        <v>10</v>
      </c>
      <c r="B38" s="363">
        <v>44412</v>
      </c>
      <c r="C38" s="346"/>
      <c r="D38" s="347" t="s">
        <v>465</v>
      </c>
      <c r="E38" s="348" t="s">
        <v>620</v>
      </c>
      <c r="F38" s="348" t="s">
        <v>941</v>
      </c>
      <c r="G38" s="348">
        <v>274</v>
      </c>
      <c r="H38" s="348"/>
      <c r="I38" s="348" t="s">
        <v>942</v>
      </c>
      <c r="J38" s="349" t="s">
        <v>621</v>
      </c>
      <c r="K38" s="349"/>
      <c r="L38" s="350"/>
      <c r="M38" s="351"/>
      <c r="N38" s="349"/>
      <c r="O38" s="352"/>
      <c r="P38" s="1"/>
      <c r="Q38" s="1"/>
      <c r="R38" s="6" t="s">
        <v>619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64">
        <v>11</v>
      </c>
      <c r="B39" s="365">
        <v>44413</v>
      </c>
      <c r="C39" s="366"/>
      <c r="D39" s="367" t="s">
        <v>189</v>
      </c>
      <c r="E39" s="368" t="s">
        <v>620</v>
      </c>
      <c r="F39" s="368">
        <v>135.5</v>
      </c>
      <c r="G39" s="368">
        <v>131.80000000000001</v>
      </c>
      <c r="H39" s="368">
        <v>138.5</v>
      </c>
      <c r="I39" s="368" t="s">
        <v>977</v>
      </c>
      <c r="J39" s="106" t="s">
        <v>978</v>
      </c>
      <c r="K39" s="106">
        <f t="shared" ref="K39" si="18">H39-F39</f>
        <v>3</v>
      </c>
      <c r="L39" s="108">
        <f>(F39*-0.07)/100</f>
        <v>-9.4850000000000018E-2</v>
      </c>
      <c r="M39" s="109">
        <f t="shared" ref="M39" si="19">(K39+L39)/F39</f>
        <v>2.1440221402214021E-2</v>
      </c>
      <c r="N39" s="369" t="s">
        <v>618</v>
      </c>
      <c r="O39" s="110">
        <v>44413</v>
      </c>
      <c r="P39" s="1"/>
      <c r="Q39" s="1"/>
      <c r="R39" s="6" t="s">
        <v>619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40"/>
      <c r="B41" s="162"/>
      <c r="C41" s="341"/>
      <c r="D41" s="342"/>
      <c r="E41" s="182"/>
      <c r="F41" s="182"/>
      <c r="G41" s="182"/>
      <c r="H41" s="182"/>
      <c r="I41" s="182"/>
      <c r="J41" s="179"/>
      <c r="K41" s="179"/>
      <c r="L41" s="343"/>
      <c r="M41" s="344"/>
      <c r="N41" s="179"/>
      <c r="O41" s="186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66"/>
      <c r="B43" s="129"/>
      <c r="C43" s="167"/>
      <c r="D43" s="168"/>
      <c r="E43" s="128"/>
      <c r="F43" s="128"/>
      <c r="G43" s="128"/>
      <c r="H43" s="128"/>
      <c r="I43" s="128"/>
      <c r="J43" s="169"/>
      <c r="K43" s="169"/>
      <c r="L43" s="170"/>
      <c r="M43" s="171"/>
      <c r="N43" s="134"/>
      <c r="O43" s="172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44.25" customHeight="1">
      <c r="A44" s="140" t="s">
        <v>628</v>
      </c>
      <c r="B44" s="167"/>
      <c r="C44" s="167"/>
      <c r="D44" s="1"/>
      <c r="E44" s="6"/>
      <c r="F44" s="6"/>
      <c r="G44" s="6"/>
      <c r="H44" s="6" t="s">
        <v>641</v>
      </c>
      <c r="I44" s="6"/>
      <c r="J44" s="6"/>
      <c r="K44" s="136"/>
      <c r="L44" s="171"/>
      <c r="M44" s="136"/>
      <c r="N44" s="137"/>
      <c r="O44" s="136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47" t="s">
        <v>629</v>
      </c>
      <c r="B45" s="140"/>
      <c r="C45" s="140"/>
      <c r="D45" s="140"/>
      <c r="E45" s="44"/>
      <c r="F45" s="148" t="s">
        <v>630</v>
      </c>
      <c r="G45" s="61"/>
      <c r="H45" s="44"/>
      <c r="I45" s="61"/>
      <c r="J45" s="6"/>
      <c r="K45" s="173"/>
      <c r="L45" s="174"/>
      <c r="M45" s="6"/>
      <c r="N45" s="130"/>
      <c r="O45" s="175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47"/>
      <c r="B46" s="140"/>
      <c r="C46" s="140"/>
      <c r="D46" s="140"/>
      <c r="E46" s="6"/>
      <c r="F46" s="148" t="s">
        <v>632</v>
      </c>
      <c r="G46" s="61"/>
      <c r="H46" s="44"/>
      <c r="I46" s="61"/>
      <c r="J46" s="6"/>
      <c r="K46" s="173"/>
      <c r="L46" s="174"/>
      <c r="M46" s="6"/>
      <c r="N46" s="130"/>
      <c r="O46" s="175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4.25" customHeight="1">
      <c r="A47" s="140"/>
      <c r="B47" s="140"/>
      <c r="C47" s="140"/>
      <c r="D47" s="140"/>
      <c r="E47" s="6"/>
      <c r="F47" s="6"/>
      <c r="G47" s="6"/>
      <c r="H47" s="6"/>
      <c r="I47" s="6"/>
      <c r="J47" s="153"/>
      <c r="K47" s="150"/>
      <c r="L47" s="151"/>
      <c r="M47" s="6"/>
      <c r="N47" s="154"/>
      <c r="O47" s="1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76" t="s">
        <v>642</v>
      </c>
      <c r="B48" s="176"/>
      <c r="C48" s="176"/>
      <c r="D48" s="176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2" t="s">
        <v>16</v>
      </c>
      <c r="B49" s="102" t="s">
        <v>590</v>
      </c>
      <c r="C49" s="102"/>
      <c r="D49" s="103" t="s">
        <v>605</v>
      </c>
      <c r="E49" s="102" t="s">
        <v>606</v>
      </c>
      <c r="F49" s="102" t="s">
        <v>607</v>
      </c>
      <c r="G49" s="102" t="s">
        <v>634</v>
      </c>
      <c r="H49" s="102" t="s">
        <v>609</v>
      </c>
      <c r="I49" s="102" t="s">
        <v>610</v>
      </c>
      <c r="J49" s="101" t="s">
        <v>611</v>
      </c>
      <c r="K49" s="177" t="s">
        <v>643</v>
      </c>
      <c r="L49" s="104" t="s">
        <v>613</v>
      </c>
      <c r="M49" s="177" t="s">
        <v>644</v>
      </c>
      <c r="N49" s="102" t="s">
        <v>645</v>
      </c>
      <c r="O49" s="101" t="s">
        <v>615</v>
      </c>
      <c r="P49" s="103" t="s">
        <v>616</v>
      </c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3.5" customHeight="1">
      <c r="A50" s="354">
        <v>1</v>
      </c>
      <c r="B50" s="355">
        <v>44405</v>
      </c>
      <c r="C50" s="356"/>
      <c r="D50" s="356" t="s">
        <v>873</v>
      </c>
      <c r="E50" s="354" t="s">
        <v>620</v>
      </c>
      <c r="F50" s="354">
        <v>1501</v>
      </c>
      <c r="G50" s="354">
        <v>1470</v>
      </c>
      <c r="H50" s="357">
        <v>1470</v>
      </c>
      <c r="I50" s="357" t="s">
        <v>874</v>
      </c>
      <c r="J50" s="358" t="s">
        <v>901</v>
      </c>
      <c r="K50" s="357">
        <f t="shared" ref="K50:K51" si="20">H50-F50</f>
        <v>-31</v>
      </c>
      <c r="L50" s="359">
        <f t="shared" ref="L50:L51" si="21">(H50*N50)*0.07%</f>
        <v>437.32500000000005</v>
      </c>
      <c r="M50" s="360">
        <f t="shared" ref="M50:M51" si="22">(K50*N50)-L50</f>
        <v>-13612.325000000001</v>
      </c>
      <c r="N50" s="357">
        <v>425</v>
      </c>
      <c r="O50" s="361" t="s">
        <v>636</v>
      </c>
      <c r="P50" s="362">
        <v>44410</v>
      </c>
      <c r="Q50" s="178"/>
      <c r="R50" s="6" t="s">
        <v>624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315">
        <v>2</v>
      </c>
      <c r="B51" s="370">
        <v>44406</v>
      </c>
      <c r="C51" s="371"/>
      <c r="D51" s="371" t="s">
        <v>880</v>
      </c>
      <c r="E51" s="315" t="s">
        <v>620</v>
      </c>
      <c r="F51" s="315">
        <v>2340</v>
      </c>
      <c r="G51" s="315">
        <v>2295</v>
      </c>
      <c r="H51" s="317">
        <v>2366.5</v>
      </c>
      <c r="I51" s="317" t="s">
        <v>881</v>
      </c>
      <c r="J51" s="106" t="s">
        <v>916</v>
      </c>
      <c r="K51" s="321">
        <f t="shared" si="20"/>
        <v>26.5</v>
      </c>
      <c r="L51" s="322">
        <f t="shared" si="21"/>
        <v>496.96500000000009</v>
      </c>
      <c r="M51" s="323">
        <f t="shared" si="22"/>
        <v>7453.0349999999999</v>
      </c>
      <c r="N51" s="317">
        <v>300</v>
      </c>
      <c r="O51" s="107" t="s">
        <v>618</v>
      </c>
      <c r="P51" s="324">
        <v>44411</v>
      </c>
      <c r="Q51" s="178"/>
      <c r="R51" s="6" t="s">
        <v>619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315">
        <v>3</v>
      </c>
      <c r="B52" s="304">
        <v>44407</v>
      </c>
      <c r="C52" s="316"/>
      <c r="D52" s="316" t="s">
        <v>886</v>
      </c>
      <c r="E52" s="305" t="s">
        <v>620</v>
      </c>
      <c r="F52" s="305">
        <v>433</v>
      </c>
      <c r="G52" s="305">
        <v>425</v>
      </c>
      <c r="H52" s="314">
        <v>438.5</v>
      </c>
      <c r="I52" s="317">
        <v>445</v>
      </c>
      <c r="J52" s="106" t="s">
        <v>638</v>
      </c>
      <c r="K52" s="321">
        <f t="shared" ref="K52:K53" si="23">H52-F52</f>
        <v>5.5</v>
      </c>
      <c r="L52" s="322">
        <f t="shared" ref="L52:L53" si="24">(H52*N52)*0.07%</f>
        <v>460.42500000000007</v>
      </c>
      <c r="M52" s="323">
        <f t="shared" ref="M52:M53" si="25">(K52*N52)-L52</f>
        <v>7789.5749999999998</v>
      </c>
      <c r="N52" s="317">
        <v>1500</v>
      </c>
      <c r="O52" s="107" t="s">
        <v>618</v>
      </c>
      <c r="P52" s="324">
        <v>44410</v>
      </c>
      <c r="Q52" s="178"/>
      <c r="R52" s="6" t="s">
        <v>619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315">
        <v>4</v>
      </c>
      <c r="B53" s="304">
        <v>44407</v>
      </c>
      <c r="C53" s="316"/>
      <c r="D53" s="316" t="s">
        <v>887</v>
      </c>
      <c r="E53" s="305" t="s">
        <v>620</v>
      </c>
      <c r="F53" s="305">
        <v>1616.5</v>
      </c>
      <c r="G53" s="305">
        <v>1595</v>
      </c>
      <c r="H53" s="314">
        <v>1639</v>
      </c>
      <c r="I53" s="317" t="s">
        <v>888</v>
      </c>
      <c r="J53" s="106" t="s">
        <v>917</v>
      </c>
      <c r="K53" s="321">
        <f t="shared" si="23"/>
        <v>22.5</v>
      </c>
      <c r="L53" s="322">
        <f t="shared" si="24"/>
        <v>659.6975000000001</v>
      </c>
      <c r="M53" s="323">
        <f t="shared" si="25"/>
        <v>12277.8025</v>
      </c>
      <c r="N53" s="317">
        <v>575</v>
      </c>
      <c r="O53" s="107" t="s">
        <v>618</v>
      </c>
      <c r="P53" s="324">
        <v>44411</v>
      </c>
      <c r="Q53" s="178"/>
      <c r="R53" s="6" t="s">
        <v>624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315">
        <v>5</v>
      </c>
      <c r="B54" s="304">
        <v>44407</v>
      </c>
      <c r="C54" s="316"/>
      <c r="D54" s="316" t="s">
        <v>889</v>
      </c>
      <c r="E54" s="305" t="s">
        <v>620</v>
      </c>
      <c r="F54" s="305">
        <v>849</v>
      </c>
      <c r="G54" s="305">
        <v>836</v>
      </c>
      <c r="H54" s="314">
        <v>856</v>
      </c>
      <c r="I54" s="317">
        <v>870</v>
      </c>
      <c r="J54" s="106" t="s">
        <v>933</v>
      </c>
      <c r="K54" s="321">
        <f t="shared" ref="K54" si="26">H54-F54</f>
        <v>7</v>
      </c>
      <c r="L54" s="322">
        <f t="shared" ref="L54" si="27">(H54*N54)*0.07%</f>
        <v>659.12000000000012</v>
      </c>
      <c r="M54" s="323">
        <f t="shared" ref="M54" si="28">(K54*N54)-L54</f>
        <v>7040.88</v>
      </c>
      <c r="N54" s="317">
        <v>1100</v>
      </c>
      <c r="O54" s="107" t="s">
        <v>618</v>
      </c>
      <c r="P54" s="324">
        <v>44411</v>
      </c>
      <c r="Q54" s="178"/>
      <c r="R54" s="6" t="s">
        <v>624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182">
        <v>6</v>
      </c>
      <c r="B55" s="162">
        <v>44411</v>
      </c>
      <c r="C55" s="183"/>
      <c r="D55" s="183" t="s">
        <v>912</v>
      </c>
      <c r="E55" s="111" t="s">
        <v>620</v>
      </c>
      <c r="F55" s="111" t="s">
        <v>913</v>
      </c>
      <c r="G55" s="111">
        <v>1655</v>
      </c>
      <c r="H55" s="117"/>
      <c r="I55" s="179" t="s">
        <v>914</v>
      </c>
      <c r="J55" s="179" t="s">
        <v>621</v>
      </c>
      <c r="K55" s="330"/>
      <c r="L55" s="180"/>
      <c r="M55" s="184"/>
      <c r="N55" s="179"/>
      <c r="O55" s="185"/>
      <c r="P55" s="186"/>
      <c r="Q55" s="178"/>
      <c r="R55" s="6" t="s">
        <v>624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315">
        <v>7</v>
      </c>
      <c r="B56" s="370">
        <v>44411</v>
      </c>
      <c r="C56" s="316"/>
      <c r="D56" s="316" t="s">
        <v>915</v>
      </c>
      <c r="E56" s="305" t="s">
        <v>620</v>
      </c>
      <c r="F56" s="305">
        <v>571</v>
      </c>
      <c r="G56" s="305">
        <v>560</v>
      </c>
      <c r="H56" s="314">
        <v>577</v>
      </c>
      <c r="I56" s="317">
        <v>590</v>
      </c>
      <c r="J56" s="106" t="s">
        <v>934</v>
      </c>
      <c r="K56" s="321">
        <f t="shared" ref="K56:K57" si="29">H56-F56</f>
        <v>6</v>
      </c>
      <c r="L56" s="322">
        <f t="shared" ref="L56:L57" si="30">(H56*N56)*0.07%</f>
        <v>565.46</v>
      </c>
      <c r="M56" s="323">
        <f t="shared" ref="M56:M57" si="31">(K56*N56)-L56</f>
        <v>7834.54</v>
      </c>
      <c r="N56" s="317">
        <v>1400</v>
      </c>
      <c r="O56" s="107" t="s">
        <v>618</v>
      </c>
      <c r="P56" s="324">
        <v>44412</v>
      </c>
      <c r="Q56" s="178"/>
      <c r="R56" s="6" t="s">
        <v>624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315">
        <v>8</v>
      </c>
      <c r="B57" s="370">
        <v>44411</v>
      </c>
      <c r="C57" s="316"/>
      <c r="D57" s="316" t="s">
        <v>918</v>
      </c>
      <c r="E57" s="305" t="s">
        <v>620</v>
      </c>
      <c r="F57" s="305">
        <v>2534</v>
      </c>
      <c r="G57" s="305">
        <v>2490</v>
      </c>
      <c r="H57" s="314">
        <v>2567.5</v>
      </c>
      <c r="I57" s="317" t="s">
        <v>919</v>
      </c>
      <c r="J57" s="106" t="s">
        <v>937</v>
      </c>
      <c r="K57" s="321">
        <f t="shared" si="29"/>
        <v>33.5</v>
      </c>
      <c r="L57" s="322">
        <f t="shared" si="30"/>
        <v>494.24375000000009</v>
      </c>
      <c r="M57" s="323">
        <f t="shared" si="31"/>
        <v>8718.2562500000004</v>
      </c>
      <c r="N57" s="317">
        <v>275</v>
      </c>
      <c r="O57" s="107" t="s">
        <v>618</v>
      </c>
      <c r="P57" s="324">
        <v>44412</v>
      </c>
      <c r="Q57" s="178"/>
      <c r="R57" s="6" t="s">
        <v>624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15">
        <v>9</v>
      </c>
      <c r="B58" s="370">
        <v>44411</v>
      </c>
      <c r="C58" s="391"/>
      <c r="D58" s="316" t="s">
        <v>920</v>
      </c>
      <c r="E58" s="305" t="s">
        <v>620</v>
      </c>
      <c r="F58" s="305">
        <v>1438</v>
      </c>
      <c r="G58" s="305">
        <v>1414</v>
      </c>
      <c r="H58" s="305">
        <v>1454</v>
      </c>
      <c r="I58" s="314" t="s">
        <v>921</v>
      </c>
      <c r="J58" s="106" t="s">
        <v>935</v>
      </c>
      <c r="K58" s="321">
        <f t="shared" ref="K58:K59" si="32">H58-F58</f>
        <v>16</v>
      </c>
      <c r="L58" s="322">
        <f t="shared" ref="L58:L59" si="33">(H58*N58)*0.07%</f>
        <v>559.79000000000008</v>
      </c>
      <c r="M58" s="323">
        <f t="shared" ref="M58:M59" si="34">(K58*N58)-L58</f>
        <v>8240.2099999999991</v>
      </c>
      <c r="N58" s="317">
        <v>550</v>
      </c>
      <c r="O58" s="107" t="s">
        <v>618</v>
      </c>
      <c r="P58" s="324">
        <v>44412</v>
      </c>
      <c r="Q58" s="178"/>
      <c r="R58" s="6" t="s">
        <v>619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392">
        <v>10</v>
      </c>
      <c r="B59" s="375">
        <v>44412</v>
      </c>
      <c r="C59" s="393"/>
      <c r="D59" s="393" t="s">
        <v>938</v>
      </c>
      <c r="E59" s="309" t="s">
        <v>620</v>
      </c>
      <c r="F59" s="309">
        <v>2441</v>
      </c>
      <c r="G59" s="309">
        <v>2416</v>
      </c>
      <c r="H59" s="377">
        <v>2416</v>
      </c>
      <c r="I59" s="394" t="s">
        <v>939</v>
      </c>
      <c r="J59" s="358" t="s">
        <v>940</v>
      </c>
      <c r="K59" s="357">
        <f t="shared" si="32"/>
        <v>-25</v>
      </c>
      <c r="L59" s="359">
        <f t="shared" si="33"/>
        <v>845.60000000000014</v>
      </c>
      <c r="M59" s="360">
        <f t="shared" si="34"/>
        <v>-13345.6</v>
      </c>
      <c r="N59" s="357">
        <v>500</v>
      </c>
      <c r="O59" s="361" t="s">
        <v>636</v>
      </c>
      <c r="P59" s="362">
        <v>44412</v>
      </c>
      <c r="Q59" s="178"/>
      <c r="R59" s="6" t="s">
        <v>624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82">
        <v>11</v>
      </c>
      <c r="B60" s="162">
        <v>44413</v>
      </c>
      <c r="C60" s="183"/>
      <c r="D60" s="183" t="s">
        <v>982</v>
      </c>
      <c r="E60" s="111" t="s">
        <v>620</v>
      </c>
      <c r="F60" s="111" t="s">
        <v>983</v>
      </c>
      <c r="G60" s="111">
        <v>397</v>
      </c>
      <c r="H60" s="117"/>
      <c r="I60" s="179" t="s">
        <v>984</v>
      </c>
      <c r="J60" s="179" t="s">
        <v>621</v>
      </c>
      <c r="K60" s="379"/>
      <c r="L60" s="180"/>
      <c r="M60" s="184"/>
      <c r="N60" s="179"/>
      <c r="O60" s="185"/>
      <c r="P60" s="186"/>
      <c r="Q60" s="178"/>
      <c r="R60" s="6" t="s">
        <v>624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182">
        <v>12</v>
      </c>
      <c r="B61" s="162">
        <v>44413</v>
      </c>
      <c r="C61" s="183"/>
      <c r="D61" s="183" t="s">
        <v>985</v>
      </c>
      <c r="E61" s="111" t="s">
        <v>620</v>
      </c>
      <c r="F61" s="111" t="s">
        <v>986</v>
      </c>
      <c r="G61" s="111">
        <v>660</v>
      </c>
      <c r="H61" s="117"/>
      <c r="I61" s="179" t="s">
        <v>987</v>
      </c>
      <c r="J61" s="179" t="s">
        <v>621</v>
      </c>
      <c r="K61" s="379"/>
      <c r="L61" s="180"/>
      <c r="M61" s="184"/>
      <c r="N61" s="179"/>
      <c r="O61" s="185"/>
      <c r="P61" s="186"/>
      <c r="Q61" s="178"/>
      <c r="R61" s="6" t="s">
        <v>619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182"/>
      <c r="B62" s="162"/>
      <c r="C62" s="183"/>
      <c r="D62" s="183"/>
      <c r="E62" s="111"/>
      <c r="F62" s="111"/>
      <c r="G62" s="111"/>
      <c r="H62" s="117"/>
      <c r="I62" s="179"/>
      <c r="J62" s="179"/>
      <c r="K62" s="379"/>
      <c r="L62" s="180"/>
      <c r="M62" s="184"/>
      <c r="N62" s="179"/>
      <c r="O62" s="185"/>
      <c r="P62" s="186"/>
      <c r="Q62" s="178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182"/>
      <c r="B63" s="162"/>
      <c r="C63" s="114"/>
      <c r="D63" s="183"/>
      <c r="E63" s="111"/>
      <c r="F63" s="111"/>
      <c r="G63" s="111"/>
      <c r="H63" s="111"/>
      <c r="I63" s="117"/>
      <c r="J63" s="179"/>
      <c r="K63" s="118"/>
      <c r="L63" s="180"/>
      <c r="M63" s="179"/>
      <c r="N63" s="179"/>
      <c r="O63" s="185"/>
      <c r="P63" s="187"/>
      <c r="Q63" s="178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414"/>
      <c r="B64" s="415"/>
      <c r="C64" s="114"/>
      <c r="D64" s="183"/>
      <c r="E64" s="111"/>
      <c r="F64" s="111"/>
      <c r="G64" s="111"/>
      <c r="H64" s="111"/>
      <c r="I64" s="117"/>
      <c r="J64" s="416"/>
      <c r="K64" s="180"/>
      <c r="L64" s="180"/>
      <c r="M64" s="416"/>
      <c r="N64" s="416"/>
      <c r="O64" s="412"/>
      <c r="P64" s="413"/>
      <c r="Q64" s="178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405"/>
      <c r="B65" s="405"/>
      <c r="C65" s="114"/>
      <c r="D65" s="183"/>
      <c r="E65" s="111"/>
      <c r="F65" s="111"/>
      <c r="G65" s="111"/>
      <c r="H65" s="111"/>
      <c r="I65" s="117"/>
      <c r="J65" s="405"/>
      <c r="K65" s="118"/>
      <c r="L65" s="180"/>
      <c r="M65" s="405"/>
      <c r="N65" s="405"/>
      <c r="O65" s="405"/>
      <c r="P65" s="405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128"/>
      <c r="B66" s="129"/>
      <c r="C66" s="167"/>
      <c r="D66" s="188"/>
      <c r="E66" s="189"/>
      <c r="F66" s="128"/>
      <c r="G66" s="128"/>
      <c r="H66" s="128"/>
      <c r="I66" s="169"/>
      <c r="J66" s="169"/>
      <c r="K66" s="169"/>
      <c r="L66" s="169"/>
      <c r="M66" s="169"/>
      <c r="N66" s="169"/>
      <c r="O66" s="169"/>
      <c r="P66" s="169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90"/>
      <c r="B67" s="129"/>
      <c r="C67" s="130"/>
      <c r="D67" s="191"/>
      <c r="E67" s="133"/>
      <c r="F67" s="133"/>
      <c r="G67" s="133"/>
      <c r="H67" s="133"/>
      <c r="I67" s="133"/>
      <c r="J67" s="6"/>
      <c r="K67" s="133"/>
      <c r="L67" s="133"/>
      <c r="M67" s="6"/>
      <c r="N67" s="1"/>
      <c r="O67" s="130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92" t="s">
        <v>647</v>
      </c>
      <c r="B68" s="192"/>
      <c r="C68" s="192"/>
      <c r="D68" s="192"/>
      <c r="E68" s="193"/>
      <c r="F68" s="133"/>
      <c r="G68" s="133"/>
      <c r="H68" s="133"/>
      <c r="I68" s="133"/>
      <c r="J68" s="1"/>
      <c r="K68" s="6"/>
      <c r="L68" s="6"/>
      <c r="M68" s="6"/>
      <c r="N68" s="1"/>
      <c r="O68" s="1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2" t="s">
        <v>16</v>
      </c>
      <c r="B69" s="102" t="s">
        <v>590</v>
      </c>
      <c r="C69" s="102"/>
      <c r="D69" s="103" t="s">
        <v>605</v>
      </c>
      <c r="E69" s="102" t="s">
        <v>606</v>
      </c>
      <c r="F69" s="102" t="s">
        <v>607</v>
      </c>
      <c r="G69" s="102" t="s">
        <v>634</v>
      </c>
      <c r="H69" s="102" t="s">
        <v>609</v>
      </c>
      <c r="I69" s="102" t="s">
        <v>610</v>
      </c>
      <c r="J69" s="101" t="s">
        <v>611</v>
      </c>
      <c r="K69" s="101" t="s">
        <v>648</v>
      </c>
      <c r="L69" s="104" t="s">
        <v>613</v>
      </c>
      <c r="M69" s="177" t="s">
        <v>644</v>
      </c>
      <c r="N69" s="102" t="s">
        <v>645</v>
      </c>
      <c r="O69" s="102" t="s">
        <v>615</v>
      </c>
      <c r="P69" s="103" t="s">
        <v>616</v>
      </c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11">
        <v>1</v>
      </c>
      <c r="B70" s="162">
        <v>44403</v>
      </c>
      <c r="C70" s="163"/>
      <c r="D70" s="114" t="s">
        <v>860</v>
      </c>
      <c r="E70" s="111" t="s">
        <v>620</v>
      </c>
      <c r="F70" s="111" t="s">
        <v>868</v>
      </c>
      <c r="G70" s="111">
        <v>0.75</v>
      </c>
      <c r="H70" s="111"/>
      <c r="I70" s="117" t="s">
        <v>869</v>
      </c>
      <c r="J70" s="179" t="s">
        <v>621</v>
      </c>
      <c r="K70" s="180"/>
      <c r="L70" s="180"/>
      <c r="M70" s="179"/>
      <c r="N70" s="179"/>
      <c r="O70" s="165"/>
      <c r="P70" s="120"/>
      <c r="Q70" s="178"/>
      <c r="R70" s="194" t="s">
        <v>619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309">
        <v>2</v>
      </c>
      <c r="B71" s="375">
        <v>44411</v>
      </c>
      <c r="C71" s="307"/>
      <c r="D71" s="376" t="s">
        <v>908</v>
      </c>
      <c r="E71" s="309" t="s">
        <v>620</v>
      </c>
      <c r="F71" s="309">
        <v>66.5</v>
      </c>
      <c r="G71" s="309">
        <v>19</v>
      </c>
      <c r="H71" s="309">
        <v>26</v>
      </c>
      <c r="I71" s="377" t="s">
        <v>909</v>
      </c>
      <c r="J71" s="372" t="s">
        <v>922</v>
      </c>
      <c r="K71" s="373">
        <f t="shared" ref="K71" si="35">H71-F71</f>
        <v>-40.5</v>
      </c>
      <c r="L71" s="373">
        <v>100</v>
      </c>
      <c r="M71" s="372">
        <f t="shared" ref="M71" si="36">(K71*N71)-100</f>
        <v>-2125</v>
      </c>
      <c r="N71" s="310">
        <v>50</v>
      </c>
      <c r="O71" s="374" t="s">
        <v>636</v>
      </c>
      <c r="P71" s="378">
        <v>44411</v>
      </c>
      <c r="Q71" s="178"/>
      <c r="R71" s="194" t="s">
        <v>619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309">
        <v>3</v>
      </c>
      <c r="B72" s="375">
        <v>44411</v>
      </c>
      <c r="C72" s="307"/>
      <c r="D72" s="376" t="s">
        <v>910</v>
      </c>
      <c r="E72" s="309" t="s">
        <v>620</v>
      </c>
      <c r="F72" s="309">
        <v>150</v>
      </c>
      <c r="G72" s="309">
        <v>35</v>
      </c>
      <c r="H72" s="309">
        <v>35</v>
      </c>
      <c r="I72" s="377" t="s">
        <v>911</v>
      </c>
      <c r="J72" s="372" t="s">
        <v>922</v>
      </c>
      <c r="K72" s="373">
        <f t="shared" ref="K72" si="37">H72-F72</f>
        <v>-115</v>
      </c>
      <c r="L72" s="373">
        <v>100</v>
      </c>
      <c r="M72" s="372">
        <f t="shared" ref="M72" si="38">(K72*N72)-100</f>
        <v>-2975</v>
      </c>
      <c r="N72" s="310">
        <v>25</v>
      </c>
      <c r="O72" s="374" t="s">
        <v>636</v>
      </c>
      <c r="P72" s="325">
        <v>44412</v>
      </c>
      <c r="Q72" s="178"/>
      <c r="R72" s="194" t="s">
        <v>624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111">
        <v>4</v>
      </c>
      <c r="B73" s="162">
        <v>44412</v>
      </c>
      <c r="C73" s="163"/>
      <c r="D73" s="114" t="s">
        <v>943</v>
      </c>
      <c r="E73" s="111" t="s">
        <v>620</v>
      </c>
      <c r="F73" s="111" t="s">
        <v>944</v>
      </c>
      <c r="G73" s="111">
        <v>14</v>
      </c>
      <c r="H73" s="111"/>
      <c r="I73" s="117" t="s">
        <v>945</v>
      </c>
      <c r="J73" s="179" t="s">
        <v>621</v>
      </c>
      <c r="K73" s="180"/>
      <c r="L73" s="180"/>
      <c r="M73" s="179"/>
      <c r="N73" s="179"/>
      <c r="O73" s="165"/>
      <c r="P73" s="120"/>
      <c r="Q73" s="178"/>
      <c r="R73" s="194" t="s">
        <v>619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309">
        <v>5</v>
      </c>
      <c r="B74" s="375">
        <v>44412</v>
      </c>
      <c r="C74" s="307"/>
      <c r="D74" s="376" t="s">
        <v>946</v>
      </c>
      <c r="E74" s="309" t="s">
        <v>620</v>
      </c>
      <c r="F74" s="309">
        <v>51</v>
      </c>
      <c r="G74" s="309">
        <v>8</v>
      </c>
      <c r="H74" s="309">
        <v>8</v>
      </c>
      <c r="I74" s="377" t="s">
        <v>947</v>
      </c>
      <c r="J74" s="372" t="s">
        <v>981</v>
      </c>
      <c r="K74" s="373">
        <f t="shared" ref="K74" si="39">H74-F74</f>
        <v>-43</v>
      </c>
      <c r="L74" s="373">
        <v>100</v>
      </c>
      <c r="M74" s="372">
        <f t="shared" ref="M74" si="40">(K74*N74)-100</f>
        <v>-2250</v>
      </c>
      <c r="N74" s="310">
        <v>50</v>
      </c>
      <c r="O74" s="374" t="s">
        <v>636</v>
      </c>
      <c r="P74" s="325">
        <v>44413</v>
      </c>
      <c r="Q74" s="178"/>
      <c r="R74" s="194" t="s">
        <v>624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11"/>
      <c r="B75" s="162"/>
      <c r="C75" s="163"/>
      <c r="D75" s="114"/>
      <c r="E75" s="111"/>
      <c r="F75" s="111"/>
      <c r="G75" s="111"/>
      <c r="H75" s="111"/>
      <c r="I75" s="117"/>
      <c r="J75" s="179"/>
      <c r="K75" s="180"/>
      <c r="L75" s="180"/>
      <c r="M75" s="179"/>
      <c r="N75" s="179"/>
      <c r="O75" s="165"/>
      <c r="P75" s="120"/>
      <c r="Q75" s="178"/>
      <c r="R75" s="194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11"/>
      <c r="B76" s="162"/>
      <c r="C76" s="163"/>
      <c r="D76" s="114"/>
      <c r="E76" s="111"/>
      <c r="F76" s="111"/>
      <c r="G76" s="111"/>
      <c r="H76" s="111"/>
      <c r="I76" s="117"/>
      <c r="J76" s="179"/>
      <c r="K76" s="180"/>
      <c r="L76" s="180"/>
      <c r="M76" s="179"/>
      <c r="N76" s="179"/>
      <c r="O76" s="165"/>
      <c r="P76" s="120"/>
      <c r="Q76" s="178"/>
      <c r="R76" s="194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21"/>
      <c r="B77" s="112"/>
      <c r="C77" s="163"/>
      <c r="D77" s="114"/>
      <c r="E77" s="111"/>
      <c r="F77" s="111"/>
      <c r="G77" s="111"/>
      <c r="H77" s="111"/>
      <c r="I77" s="117"/>
      <c r="J77" s="117"/>
      <c r="K77" s="117"/>
      <c r="L77" s="117"/>
      <c r="M77" s="181"/>
      <c r="N77" s="117"/>
      <c r="O77" s="165"/>
      <c r="P77" s="164"/>
      <c r="Q77" s="178"/>
      <c r="R77" s="194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89"/>
      <c r="B80" s="195"/>
      <c r="C80" s="195"/>
      <c r="D80" s="196"/>
      <c r="E80" s="189"/>
      <c r="F80" s="197"/>
      <c r="G80" s="189"/>
      <c r="H80" s="189"/>
      <c r="I80" s="189"/>
      <c r="J80" s="195"/>
      <c r="K80" s="198"/>
      <c r="L80" s="189"/>
      <c r="M80" s="189"/>
      <c r="N80" s="189"/>
      <c r="O80" s="199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100" t="s">
        <v>649</v>
      </c>
      <c r="B81" s="200"/>
      <c r="C81" s="200"/>
      <c r="D81" s="201"/>
      <c r="E81" s="156"/>
      <c r="F81" s="6"/>
      <c r="G81" s="6"/>
      <c r="H81" s="157"/>
      <c r="I81" s="202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38.25" customHeight="1">
      <c r="A82" s="101" t="s">
        <v>16</v>
      </c>
      <c r="B82" s="102" t="s">
        <v>590</v>
      </c>
      <c r="C82" s="102"/>
      <c r="D82" s="103" t="s">
        <v>605</v>
      </c>
      <c r="E82" s="102" t="s">
        <v>606</v>
      </c>
      <c r="F82" s="102" t="s">
        <v>607</v>
      </c>
      <c r="G82" s="102" t="s">
        <v>608</v>
      </c>
      <c r="H82" s="102" t="s">
        <v>609</v>
      </c>
      <c r="I82" s="102" t="s">
        <v>610</v>
      </c>
      <c r="J82" s="101" t="s">
        <v>611</v>
      </c>
      <c r="K82" s="160" t="s">
        <v>635</v>
      </c>
      <c r="L82" s="161" t="s">
        <v>613</v>
      </c>
      <c r="M82" s="104" t="s">
        <v>614</v>
      </c>
      <c r="N82" s="102" t="s">
        <v>615</v>
      </c>
      <c r="O82" s="103" t="s">
        <v>616</v>
      </c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14.25" customHeight="1">
      <c r="A83" s="111">
        <v>1</v>
      </c>
      <c r="B83" s="112">
        <v>44363</v>
      </c>
      <c r="C83" s="203"/>
      <c r="D83" s="114" t="s">
        <v>283</v>
      </c>
      <c r="E83" s="115" t="s">
        <v>620</v>
      </c>
      <c r="F83" s="111" t="s">
        <v>650</v>
      </c>
      <c r="G83" s="111">
        <v>2070</v>
      </c>
      <c r="H83" s="115"/>
      <c r="I83" s="116" t="s">
        <v>651</v>
      </c>
      <c r="J83" s="117" t="s">
        <v>621</v>
      </c>
      <c r="K83" s="117"/>
      <c r="L83" s="118"/>
      <c r="M83" s="119"/>
      <c r="N83" s="117"/>
      <c r="O83" s="164"/>
      <c r="P83" s="105"/>
      <c r="Q83" s="1"/>
      <c r="R83" s="1" t="s">
        <v>619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1"/>
      <c r="B84" s="112"/>
      <c r="C84" s="203"/>
      <c r="D84" s="114"/>
      <c r="E84" s="115"/>
      <c r="F84" s="111"/>
      <c r="G84" s="111"/>
      <c r="H84" s="115"/>
      <c r="I84" s="116"/>
      <c r="J84" s="117"/>
      <c r="K84" s="117"/>
      <c r="L84" s="118"/>
      <c r="M84" s="119"/>
      <c r="N84" s="117"/>
      <c r="O84" s="164"/>
      <c r="P84" s="105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204"/>
      <c r="B85" s="163"/>
      <c r="C85" s="205"/>
      <c r="D85" s="114"/>
      <c r="E85" s="206"/>
      <c r="F85" s="206"/>
      <c r="G85" s="206"/>
      <c r="H85" s="206"/>
      <c r="I85" s="206"/>
      <c r="J85" s="206"/>
      <c r="K85" s="207"/>
      <c r="L85" s="208"/>
      <c r="M85" s="206"/>
      <c r="N85" s="209"/>
      <c r="O85" s="210"/>
      <c r="P85" s="211"/>
      <c r="R85" s="6"/>
      <c r="S85" s="44"/>
      <c r="T85" s="1"/>
      <c r="U85" s="1"/>
      <c r="V85" s="1"/>
      <c r="W85" s="1"/>
      <c r="X85" s="1"/>
      <c r="Y85" s="1"/>
      <c r="Z85" s="1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1:38" ht="12.75" customHeight="1">
      <c r="A86" s="140" t="s">
        <v>628</v>
      </c>
      <c r="B86" s="140"/>
      <c r="C86" s="140"/>
      <c r="D86" s="140"/>
      <c r="E86" s="44"/>
      <c r="F86" s="148" t="s">
        <v>630</v>
      </c>
      <c r="G86" s="61"/>
      <c r="H86" s="61"/>
      <c r="I86" s="61"/>
      <c r="J86" s="6"/>
      <c r="K86" s="173"/>
      <c r="L86" s="174"/>
      <c r="M86" s="6"/>
      <c r="N86" s="130"/>
      <c r="O86" s="212"/>
      <c r="P86" s="1"/>
      <c r="Q86" s="1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47" t="s">
        <v>629</v>
      </c>
      <c r="B87" s="140"/>
      <c r="C87" s="140"/>
      <c r="D87" s="140"/>
      <c r="E87" s="6"/>
      <c r="F87" s="148" t="s">
        <v>632</v>
      </c>
      <c r="G87" s="6"/>
      <c r="H87" s="6" t="s">
        <v>872</v>
      </c>
      <c r="I87" s="6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47"/>
      <c r="B88" s="140"/>
      <c r="C88" s="140"/>
      <c r="D88" s="140"/>
      <c r="E88" s="6"/>
      <c r="F88" s="148"/>
      <c r="G88" s="6"/>
      <c r="H88" s="6"/>
      <c r="I88" s="6"/>
      <c r="J88" s="1"/>
      <c r="K88" s="6"/>
      <c r="L88" s="6"/>
      <c r="M88" s="6"/>
      <c r="N88" s="1"/>
      <c r="O88" s="1"/>
      <c r="Q88" s="1"/>
      <c r="R88" s="61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"/>
      <c r="B89" s="155" t="s">
        <v>652</v>
      </c>
      <c r="C89" s="155"/>
      <c r="D89" s="155"/>
      <c r="E89" s="155"/>
      <c r="F89" s="156"/>
      <c r="G89" s="6"/>
      <c r="H89" s="6"/>
      <c r="I89" s="157"/>
      <c r="J89" s="158"/>
      <c r="K89" s="159"/>
      <c r="L89" s="158"/>
      <c r="M89" s="6"/>
      <c r="N89" s="1"/>
      <c r="O89" s="1"/>
      <c r="Q89" s="1"/>
      <c r="R89" s="61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101" t="s">
        <v>16</v>
      </c>
      <c r="B90" s="102" t="s">
        <v>590</v>
      </c>
      <c r="C90" s="102"/>
      <c r="D90" s="103" t="s">
        <v>605</v>
      </c>
      <c r="E90" s="102" t="s">
        <v>606</v>
      </c>
      <c r="F90" s="102" t="s">
        <v>607</v>
      </c>
      <c r="G90" s="102" t="s">
        <v>634</v>
      </c>
      <c r="H90" s="102" t="s">
        <v>609</v>
      </c>
      <c r="I90" s="102" t="s">
        <v>610</v>
      </c>
      <c r="J90" s="213" t="s">
        <v>611</v>
      </c>
      <c r="K90" s="160" t="s">
        <v>635</v>
      </c>
      <c r="L90" s="177" t="s">
        <v>644</v>
      </c>
      <c r="M90" s="102" t="s">
        <v>645</v>
      </c>
      <c r="N90" s="161" t="s">
        <v>613</v>
      </c>
      <c r="O90" s="104" t="s">
        <v>614</v>
      </c>
      <c r="P90" s="102" t="s">
        <v>615</v>
      </c>
      <c r="Q90" s="103" t="s">
        <v>616</v>
      </c>
      <c r="R90" s="61"/>
      <c r="S90" s="1"/>
      <c r="T90" s="1"/>
      <c r="U90" s="1"/>
      <c r="V90" s="1"/>
      <c r="W90" s="1"/>
      <c r="X90" s="1"/>
      <c r="Y90" s="1"/>
      <c r="Z90" s="1"/>
    </row>
    <row r="91" spans="1:38" ht="14.25" customHeight="1">
      <c r="A91" s="121"/>
      <c r="B91" s="123"/>
      <c r="C91" s="214"/>
      <c r="D91" s="124"/>
      <c r="E91" s="125"/>
      <c r="F91" s="215"/>
      <c r="G91" s="121"/>
      <c r="H91" s="125"/>
      <c r="I91" s="126"/>
      <c r="J91" s="216"/>
      <c r="K91" s="216"/>
      <c r="L91" s="217"/>
      <c r="M91" s="111"/>
      <c r="N91" s="217"/>
      <c r="O91" s="218"/>
      <c r="P91" s="219"/>
      <c r="Q91" s="220"/>
      <c r="R91" s="171"/>
      <c r="S91" s="134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8" ht="14.25" customHeight="1">
      <c r="A92" s="121"/>
      <c r="B92" s="123"/>
      <c r="C92" s="214"/>
      <c r="D92" s="124"/>
      <c r="E92" s="125"/>
      <c r="F92" s="215"/>
      <c r="G92" s="121"/>
      <c r="H92" s="125"/>
      <c r="I92" s="126"/>
      <c r="J92" s="216"/>
      <c r="K92" s="216"/>
      <c r="L92" s="217"/>
      <c r="M92" s="111"/>
      <c r="N92" s="217"/>
      <c r="O92" s="218"/>
      <c r="P92" s="219"/>
      <c r="Q92" s="220"/>
      <c r="R92" s="171"/>
      <c r="S92" s="134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21"/>
      <c r="B93" s="123"/>
      <c r="C93" s="214"/>
      <c r="D93" s="124"/>
      <c r="E93" s="125"/>
      <c r="F93" s="215"/>
      <c r="G93" s="121"/>
      <c r="H93" s="125"/>
      <c r="I93" s="126"/>
      <c r="J93" s="216"/>
      <c r="K93" s="216"/>
      <c r="L93" s="217"/>
      <c r="M93" s="111"/>
      <c r="N93" s="217"/>
      <c r="O93" s="218"/>
      <c r="P93" s="219"/>
      <c r="Q93" s="220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21"/>
      <c r="B94" s="123"/>
      <c r="C94" s="214"/>
      <c r="D94" s="124"/>
      <c r="E94" s="125"/>
      <c r="F94" s="216"/>
      <c r="G94" s="121"/>
      <c r="H94" s="125"/>
      <c r="I94" s="126"/>
      <c r="J94" s="216"/>
      <c r="K94" s="216"/>
      <c r="L94" s="217"/>
      <c r="M94" s="111"/>
      <c r="N94" s="217"/>
      <c r="O94" s="218"/>
      <c r="P94" s="219"/>
      <c r="Q94" s="220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21"/>
      <c r="B95" s="123"/>
      <c r="C95" s="214"/>
      <c r="D95" s="124"/>
      <c r="E95" s="125"/>
      <c r="F95" s="216"/>
      <c r="G95" s="121"/>
      <c r="H95" s="125"/>
      <c r="I95" s="126"/>
      <c r="J95" s="216"/>
      <c r="K95" s="216"/>
      <c r="L95" s="217"/>
      <c r="M95" s="111"/>
      <c r="N95" s="217"/>
      <c r="O95" s="218"/>
      <c r="P95" s="219"/>
      <c r="Q95" s="220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21"/>
      <c r="B96" s="123"/>
      <c r="C96" s="214"/>
      <c r="D96" s="124"/>
      <c r="E96" s="125"/>
      <c r="F96" s="215"/>
      <c r="G96" s="121"/>
      <c r="H96" s="125"/>
      <c r="I96" s="126"/>
      <c r="J96" s="216"/>
      <c r="K96" s="216"/>
      <c r="L96" s="217"/>
      <c r="M96" s="111"/>
      <c r="N96" s="217"/>
      <c r="O96" s="218"/>
      <c r="P96" s="219"/>
      <c r="Q96" s="220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21"/>
      <c r="B97" s="123"/>
      <c r="C97" s="214"/>
      <c r="D97" s="124"/>
      <c r="E97" s="125"/>
      <c r="F97" s="215"/>
      <c r="G97" s="121"/>
      <c r="H97" s="125"/>
      <c r="I97" s="126"/>
      <c r="J97" s="216"/>
      <c r="K97" s="216"/>
      <c r="L97" s="216"/>
      <c r="M97" s="216"/>
      <c r="N97" s="217"/>
      <c r="O97" s="221"/>
      <c r="P97" s="219"/>
      <c r="Q97" s="220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21"/>
      <c r="B98" s="123"/>
      <c r="C98" s="214"/>
      <c r="D98" s="124"/>
      <c r="E98" s="125"/>
      <c r="F98" s="216"/>
      <c r="G98" s="121"/>
      <c r="H98" s="125"/>
      <c r="I98" s="126"/>
      <c r="J98" s="216"/>
      <c r="K98" s="216"/>
      <c r="L98" s="217"/>
      <c r="M98" s="111"/>
      <c r="N98" s="217"/>
      <c r="O98" s="218"/>
      <c r="P98" s="219"/>
      <c r="Q98" s="220"/>
      <c r="R98" s="171"/>
      <c r="S98" s="134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21"/>
      <c r="B99" s="123"/>
      <c r="C99" s="214"/>
      <c r="D99" s="124"/>
      <c r="E99" s="125"/>
      <c r="F99" s="215"/>
      <c r="G99" s="121"/>
      <c r="H99" s="125"/>
      <c r="I99" s="126"/>
      <c r="J99" s="222"/>
      <c r="K99" s="222"/>
      <c r="L99" s="222"/>
      <c r="M99" s="222"/>
      <c r="N99" s="223"/>
      <c r="O99" s="218"/>
      <c r="P99" s="127"/>
      <c r="Q99" s="220"/>
      <c r="R99" s="171"/>
      <c r="S99" s="134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47"/>
      <c r="B100" s="140"/>
      <c r="C100" s="140"/>
      <c r="D100" s="140"/>
      <c r="E100" s="6"/>
      <c r="F100" s="148"/>
      <c r="G100" s="6"/>
      <c r="H100" s="6"/>
      <c r="I100" s="6"/>
      <c r="J100" s="1"/>
      <c r="K100" s="6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47"/>
      <c r="B101" s="140"/>
      <c r="C101" s="140"/>
      <c r="D101" s="140"/>
      <c r="E101" s="6"/>
      <c r="F101" s="148"/>
      <c r="G101" s="61"/>
      <c r="H101" s="44"/>
      <c r="I101" s="61"/>
      <c r="J101" s="6"/>
      <c r="K101" s="173"/>
      <c r="L101" s="174"/>
      <c r="M101" s="6"/>
      <c r="N101" s="130"/>
      <c r="O101" s="175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61"/>
      <c r="B102" s="129"/>
      <c r="C102" s="129"/>
      <c r="D102" s="44"/>
      <c r="E102" s="61"/>
      <c r="F102" s="61"/>
      <c r="G102" s="61"/>
      <c r="H102" s="44"/>
      <c r="I102" s="61"/>
      <c r="J102" s="6"/>
      <c r="K102" s="173"/>
      <c r="L102" s="174"/>
      <c r="M102" s="6"/>
      <c r="N102" s="130"/>
      <c r="O102" s="175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44"/>
      <c r="B103" s="224" t="s">
        <v>653</v>
      </c>
      <c r="C103" s="224"/>
      <c r="D103" s="224"/>
      <c r="E103" s="224"/>
      <c r="F103" s="6"/>
      <c r="G103" s="6"/>
      <c r="H103" s="158"/>
      <c r="I103" s="6"/>
      <c r="J103" s="158"/>
      <c r="K103" s="159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101" t="s">
        <v>16</v>
      </c>
      <c r="B104" s="102" t="s">
        <v>590</v>
      </c>
      <c r="C104" s="102"/>
      <c r="D104" s="103" t="s">
        <v>605</v>
      </c>
      <c r="E104" s="102" t="s">
        <v>606</v>
      </c>
      <c r="F104" s="102" t="s">
        <v>607</v>
      </c>
      <c r="G104" s="102" t="s">
        <v>654</v>
      </c>
      <c r="H104" s="102" t="s">
        <v>655</v>
      </c>
      <c r="I104" s="102" t="s">
        <v>610</v>
      </c>
      <c r="J104" s="225" t="s">
        <v>611</v>
      </c>
      <c r="K104" s="102" t="s">
        <v>612</v>
      </c>
      <c r="L104" s="102" t="s">
        <v>656</v>
      </c>
      <c r="M104" s="102" t="s">
        <v>615</v>
      </c>
      <c r="N104" s="103" t="s">
        <v>616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226">
        <v>1</v>
      </c>
      <c r="B105" s="227">
        <v>41579</v>
      </c>
      <c r="C105" s="227"/>
      <c r="D105" s="228" t="s">
        <v>657</v>
      </c>
      <c r="E105" s="229" t="s">
        <v>658</v>
      </c>
      <c r="F105" s="230">
        <v>82</v>
      </c>
      <c r="G105" s="229" t="s">
        <v>659</v>
      </c>
      <c r="H105" s="229">
        <v>100</v>
      </c>
      <c r="I105" s="231">
        <v>100</v>
      </c>
      <c r="J105" s="232" t="s">
        <v>660</v>
      </c>
      <c r="K105" s="233">
        <f t="shared" ref="K105:K157" si="41">H105-F105</f>
        <v>18</v>
      </c>
      <c r="L105" s="234">
        <f t="shared" ref="L105:L157" si="42">K105/F105</f>
        <v>0.21951219512195122</v>
      </c>
      <c r="M105" s="229" t="s">
        <v>618</v>
      </c>
      <c r="N105" s="235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226">
        <v>2</v>
      </c>
      <c r="B106" s="227">
        <v>41794</v>
      </c>
      <c r="C106" s="227"/>
      <c r="D106" s="228" t="s">
        <v>661</v>
      </c>
      <c r="E106" s="229" t="s">
        <v>620</v>
      </c>
      <c r="F106" s="230">
        <v>257</v>
      </c>
      <c r="G106" s="229" t="s">
        <v>659</v>
      </c>
      <c r="H106" s="229">
        <v>300</v>
      </c>
      <c r="I106" s="231">
        <v>300</v>
      </c>
      <c r="J106" s="232" t="s">
        <v>660</v>
      </c>
      <c r="K106" s="233">
        <f t="shared" si="41"/>
        <v>43</v>
      </c>
      <c r="L106" s="234">
        <f t="shared" si="42"/>
        <v>0.16731517509727625</v>
      </c>
      <c r="M106" s="229" t="s">
        <v>618</v>
      </c>
      <c r="N106" s="235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226">
        <v>3</v>
      </c>
      <c r="B107" s="227">
        <v>41828</v>
      </c>
      <c r="C107" s="227"/>
      <c r="D107" s="228" t="s">
        <v>662</v>
      </c>
      <c r="E107" s="229" t="s">
        <v>620</v>
      </c>
      <c r="F107" s="230">
        <v>393</v>
      </c>
      <c r="G107" s="229" t="s">
        <v>659</v>
      </c>
      <c r="H107" s="229">
        <v>468</v>
      </c>
      <c r="I107" s="231">
        <v>468</v>
      </c>
      <c r="J107" s="232" t="s">
        <v>660</v>
      </c>
      <c r="K107" s="233">
        <f t="shared" si="41"/>
        <v>75</v>
      </c>
      <c r="L107" s="234">
        <f t="shared" si="42"/>
        <v>0.19083969465648856</v>
      </c>
      <c r="M107" s="229" t="s">
        <v>618</v>
      </c>
      <c r="N107" s="235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226">
        <v>4</v>
      </c>
      <c r="B108" s="227">
        <v>41857</v>
      </c>
      <c r="C108" s="227"/>
      <c r="D108" s="228" t="s">
        <v>663</v>
      </c>
      <c r="E108" s="229" t="s">
        <v>620</v>
      </c>
      <c r="F108" s="230">
        <v>205</v>
      </c>
      <c r="G108" s="229" t="s">
        <v>659</v>
      </c>
      <c r="H108" s="229">
        <v>275</v>
      </c>
      <c r="I108" s="231">
        <v>250</v>
      </c>
      <c r="J108" s="232" t="s">
        <v>660</v>
      </c>
      <c r="K108" s="233">
        <f t="shared" si="41"/>
        <v>70</v>
      </c>
      <c r="L108" s="234">
        <f t="shared" si="42"/>
        <v>0.34146341463414637</v>
      </c>
      <c r="M108" s="229" t="s">
        <v>618</v>
      </c>
      <c r="N108" s="235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26">
        <v>5</v>
      </c>
      <c r="B109" s="227">
        <v>41886</v>
      </c>
      <c r="C109" s="227"/>
      <c r="D109" s="228" t="s">
        <v>664</v>
      </c>
      <c r="E109" s="229" t="s">
        <v>620</v>
      </c>
      <c r="F109" s="230">
        <v>162</v>
      </c>
      <c r="G109" s="229" t="s">
        <v>659</v>
      </c>
      <c r="H109" s="229">
        <v>190</v>
      </c>
      <c r="I109" s="231">
        <v>190</v>
      </c>
      <c r="J109" s="232" t="s">
        <v>660</v>
      </c>
      <c r="K109" s="233">
        <f t="shared" si="41"/>
        <v>28</v>
      </c>
      <c r="L109" s="234">
        <f t="shared" si="42"/>
        <v>0.1728395061728395</v>
      </c>
      <c r="M109" s="229" t="s">
        <v>618</v>
      </c>
      <c r="N109" s="235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26">
        <v>6</v>
      </c>
      <c r="B110" s="227">
        <v>41886</v>
      </c>
      <c r="C110" s="227"/>
      <c r="D110" s="228" t="s">
        <v>665</v>
      </c>
      <c r="E110" s="229" t="s">
        <v>620</v>
      </c>
      <c r="F110" s="230">
        <v>75</v>
      </c>
      <c r="G110" s="229" t="s">
        <v>659</v>
      </c>
      <c r="H110" s="229">
        <v>91.5</v>
      </c>
      <c r="I110" s="231" t="s">
        <v>666</v>
      </c>
      <c r="J110" s="232" t="s">
        <v>667</v>
      </c>
      <c r="K110" s="233">
        <f t="shared" si="41"/>
        <v>16.5</v>
      </c>
      <c r="L110" s="234">
        <f t="shared" si="42"/>
        <v>0.22</v>
      </c>
      <c r="M110" s="229" t="s">
        <v>618</v>
      </c>
      <c r="N110" s="235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26">
        <v>7</v>
      </c>
      <c r="B111" s="227">
        <v>41913</v>
      </c>
      <c r="C111" s="227"/>
      <c r="D111" s="228" t="s">
        <v>668</v>
      </c>
      <c r="E111" s="229" t="s">
        <v>620</v>
      </c>
      <c r="F111" s="230">
        <v>850</v>
      </c>
      <c r="G111" s="229" t="s">
        <v>659</v>
      </c>
      <c r="H111" s="229">
        <v>982.5</v>
      </c>
      <c r="I111" s="231">
        <v>1050</v>
      </c>
      <c r="J111" s="232" t="s">
        <v>669</v>
      </c>
      <c r="K111" s="233">
        <f t="shared" si="41"/>
        <v>132.5</v>
      </c>
      <c r="L111" s="234">
        <f t="shared" si="42"/>
        <v>0.15588235294117647</v>
      </c>
      <c r="M111" s="229" t="s">
        <v>618</v>
      </c>
      <c r="N111" s="235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26">
        <v>8</v>
      </c>
      <c r="B112" s="227">
        <v>41913</v>
      </c>
      <c r="C112" s="227"/>
      <c r="D112" s="228" t="s">
        <v>670</v>
      </c>
      <c r="E112" s="229" t="s">
        <v>620</v>
      </c>
      <c r="F112" s="230">
        <v>475</v>
      </c>
      <c r="G112" s="229" t="s">
        <v>659</v>
      </c>
      <c r="H112" s="229">
        <v>515</v>
      </c>
      <c r="I112" s="231">
        <v>600</v>
      </c>
      <c r="J112" s="232" t="s">
        <v>671</v>
      </c>
      <c r="K112" s="233">
        <f t="shared" si="41"/>
        <v>40</v>
      </c>
      <c r="L112" s="234">
        <f t="shared" si="42"/>
        <v>8.4210526315789472E-2</v>
      </c>
      <c r="M112" s="229" t="s">
        <v>618</v>
      </c>
      <c r="N112" s="23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26">
        <v>9</v>
      </c>
      <c r="B113" s="227">
        <v>41913</v>
      </c>
      <c r="C113" s="227"/>
      <c r="D113" s="228" t="s">
        <v>672</v>
      </c>
      <c r="E113" s="229" t="s">
        <v>620</v>
      </c>
      <c r="F113" s="230">
        <v>86</v>
      </c>
      <c r="G113" s="229" t="s">
        <v>659</v>
      </c>
      <c r="H113" s="229">
        <v>99</v>
      </c>
      <c r="I113" s="231">
        <v>140</v>
      </c>
      <c r="J113" s="232" t="s">
        <v>673</v>
      </c>
      <c r="K113" s="233">
        <f t="shared" si="41"/>
        <v>13</v>
      </c>
      <c r="L113" s="234">
        <f t="shared" si="42"/>
        <v>0.15116279069767441</v>
      </c>
      <c r="M113" s="229" t="s">
        <v>618</v>
      </c>
      <c r="N113" s="23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6">
        <v>10</v>
      </c>
      <c r="B114" s="227">
        <v>41926</v>
      </c>
      <c r="C114" s="227"/>
      <c r="D114" s="228" t="s">
        <v>674</v>
      </c>
      <c r="E114" s="229" t="s">
        <v>620</v>
      </c>
      <c r="F114" s="230">
        <v>496.6</v>
      </c>
      <c r="G114" s="229" t="s">
        <v>659</v>
      </c>
      <c r="H114" s="229">
        <v>621</v>
      </c>
      <c r="I114" s="231">
        <v>580</v>
      </c>
      <c r="J114" s="232" t="s">
        <v>660</v>
      </c>
      <c r="K114" s="233">
        <f t="shared" si="41"/>
        <v>124.39999999999998</v>
      </c>
      <c r="L114" s="234">
        <f t="shared" si="42"/>
        <v>0.25050342327829234</v>
      </c>
      <c r="M114" s="229" t="s">
        <v>618</v>
      </c>
      <c r="N114" s="235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6">
        <v>11</v>
      </c>
      <c r="B115" s="227">
        <v>41926</v>
      </c>
      <c r="C115" s="227"/>
      <c r="D115" s="228" t="s">
        <v>675</v>
      </c>
      <c r="E115" s="229" t="s">
        <v>620</v>
      </c>
      <c r="F115" s="230">
        <v>2481.9</v>
      </c>
      <c r="G115" s="229" t="s">
        <v>659</v>
      </c>
      <c r="H115" s="229">
        <v>2840</v>
      </c>
      <c r="I115" s="231">
        <v>2870</v>
      </c>
      <c r="J115" s="232" t="s">
        <v>676</v>
      </c>
      <c r="K115" s="233">
        <f t="shared" si="41"/>
        <v>358.09999999999991</v>
      </c>
      <c r="L115" s="234">
        <f t="shared" si="42"/>
        <v>0.14428462065353154</v>
      </c>
      <c r="M115" s="229" t="s">
        <v>618</v>
      </c>
      <c r="N115" s="235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6">
        <v>12</v>
      </c>
      <c r="B116" s="227">
        <v>41928</v>
      </c>
      <c r="C116" s="227"/>
      <c r="D116" s="228" t="s">
        <v>677</v>
      </c>
      <c r="E116" s="229" t="s">
        <v>620</v>
      </c>
      <c r="F116" s="230">
        <v>84.5</v>
      </c>
      <c r="G116" s="229" t="s">
        <v>659</v>
      </c>
      <c r="H116" s="229">
        <v>93</v>
      </c>
      <c r="I116" s="231">
        <v>110</v>
      </c>
      <c r="J116" s="232" t="s">
        <v>678</v>
      </c>
      <c r="K116" s="233">
        <f t="shared" si="41"/>
        <v>8.5</v>
      </c>
      <c r="L116" s="234">
        <f t="shared" si="42"/>
        <v>0.10059171597633136</v>
      </c>
      <c r="M116" s="229" t="s">
        <v>618</v>
      </c>
      <c r="N116" s="235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6">
        <v>13</v>
      </c>
      <c r="B117" s="227">
        <v>41928</v>
      </c>
      <c r="C117" s="227"/>
      <c r="D117" s="228" t="s">
        <v>679</v>
      </c>
      <c r="E117" s="229" t="s">
        <v>620</v>
      </c>
      <c r="F117" s="230">
        <v>401</v>
      </c>
      <c r="G117" s="229" t="s">
        <v>659</v>
      </c>
      <c r="H117" s="229">
        <v>428</v>
      </c>
      <c r="I117" s="231">
        <v>450</v>
      </c>
      <c r="J117" s="232" t="s">
        <v>680</v>
      </c>
      <c r="K117" s="233">
        <f t="shared" si="41"/>
        <v>27</v>
      </c>
      <c r="L117" s="234">
        <f t="shared" si="42"/>
        <v>6.7331670822942641E-2</v>
      </c>
      <c r="M117" s="229" t="s">
        <v>618</v>
      </c>
      <c r="N117" s="235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6">
        <v>14</v>
      </c>
      <c r="B118" s="227">
        <v>41928</v>
      </c>
      <c r="C118" s="227"/>
      <c r="D118" s="228" t="s">
        <v>681</v>
      </c>
      <c r="E118" s="229" t="s">
        <v>620</v>
      </c>
      <c r="F118" s="230">
        <v>101</v>
      </c>
      <c r="G118" s="229" t="s">
        <v>659</v>
      </c>
      <c r="H118" s="229">
        <v>112</v>
      </c>
      <c r="I118" s="231">
        <v>120</v>
      </c>
      <c r="J118" s="232" t="s">
        <v>682</v>
      </c>
      <c r="K118" s="233">
        <f t="shared" si="41"/>
        <v>11</v>
      </c>
      <c r="L118" s="234">
        <f t="shared" si="42"/>
        <v>0.10891089108910891</v>
      </c>
      <c r="M118" s="229" t="s">
        <v>618</v>
      </c>
      <c r="N118" s="23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6">
        <v>15</v>
      </c>
      <c r="B119" s="227">
        <v>41954</v>
      </c>
      <c r="C119" s="227"/>
      <c r="D119" s="228" t="s">
        <v>683</v>
      </c>
      <c r="E119" s="229" t="s">
        <v>620</v>
      </c>
      <c r="F119" s="230">
        <v>59</v>
      </c>
      <c r="G119" s="229" t="s">
        <v>659</v>
      </c>
      <c r="H119" s="229">
        <v>76</v>
      </c>
      <c r="I119" s="231">
        <v>76</v>
      </c>
      <c r="J119" s="232" t="s">
        <v>660</v>
      </c>
      <c r="K119" s="233">
        <f t="shared" si="41"/>
        <v>17</v>
      </c>
      <c r="L119" s="234">
        <f t="shared" si="42"/>
        <v>0.28813559322033899</v>
      </c>
      <c r="M119" s="229" t="s">
        <v>618</v>
      </c>
      <c r="N119" s="235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6">
        <v>16</v>
      </c>
      <c r="B120" s="227">
        <v>41954</v>
      </c>
      <c r="C120" s="227"/>
      <c r="D120" s="228" t="s">
        <v>672</v>
      </c>
      <c r="E120" s="229" t="s">
        <v>620</v>
      </c>
      <c r="F120" s="230">
        <v>99</v>
      </c>
      <c r="G120" s="229" t="s">
        <v>659</v>
      </c>
      <c r="H120" s="229">
        <v>120</v>
      </c>
      <c r="I120" s="231">
        <v>120</v>
      </c>
      <c r="J120" s="232" t="s">
        <v>637</v>
      </c>
      <c r="K120" s="233">
        <f t="shared" si="41"/>
        <v>21</v>
      </c>
      <c r="L120" s="234">
        <f t="shared" si="42"/>
        <v>0.21212121212121213</v>
      </c>
      <c r="M120" s="229" t="s">
        <v>618</v>
      </c>
      <c r="N120" s="235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6">
        <v>17</v>
      </c>
      <c r="B121" s="227">
        <v>41956</v>
      </c>
      <c r="C121" s="227"/>
      <c r="D121" s="228" t="s">
        <v>684</v>
      </c>
      <c r="E121" s="229" t="s">
        <v>620</v>
      </c>
      <c r="F121" s="230">
        <v>22</v>
      </c>
      <c r="G121" s="229" t="s">
        <v>659</v>
      </c>
      <c r="H121" s="229">
        <v>33.549999999999997</v>
      </c>
      <c r="I121" s="231">
        <v>32</v>
      </c>
      <c r="J121" s="232" t="s">
        <v>685</v>
      </c>
      <c r="K121" s="233">
        <f t="shared" si="41"/>
        <v>11.549999999999997</v>
      </c>
      <c r="L121" s="234">
        <f t="shared" si="42"/>
        <v>0.52499999999999991</v>
      </c>
      <c r="M121" s="229" t="s">
        <v>618</v>
      </c>
      <c r="N121" s="235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6">
        <v>18</v>
      </c>
      <c r="B122" s="227">
        <v>41976</v>
      </c>
      <c r="C122" s="227"/>
      <c r="D122" s="228" t="s">
        <v>686</v>
      </c>
      <c r="E122" s="229" t="s">
        <v>620</v>
      </c>
      <c r="F122" s="230">
        <v>440</v>
      </c>
      <c r="G122" s="229" t="s">
        <v>659</v>
      </c>
      <c r="H122" s="229">
        <v>520</v>
      </c>
      <c r="I122" s="231">
        <v>520</v>
      </c>
      <c r="J122" s="232" t="s">
        <v>687</v>
      </c>
      <c r="K122" s="233">
        <f t="shared" si="41"/>
        <v>80</v>
      </c>
      <c r="L122" s="234">
        <f t="shared" si="42"/>
        <v>0.18181818181818182</v>
      </c>
      <c r="M122" s="229" t="s">
        <v>618</v>
      </c>
      <c r="N122" s="235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6">
        <v>19</v>
      </c>
      <c r="B123" s="227">
        <v>41976</v>
      </c>
      <c r="C123" s="227"/>
      <c r="D123" s="228" t="s">
        <v>688</v>
      </c>
      <c r="E123" s="229" t="s">
        <v>620</v>
      </c>
      <c r="F123" s="230">
        <v>360</v>
      </c>
      <c r="G123" s="229" t="s">
        <v>659</v>
      </c>
      <c r="H123" s="229">
        <v>427</v>
      </c>
      <c r="I123" s="231">
        <v>425</v>
      </c>
      <c r="J123" s="232" t="s">
        <v>689</v>
      </c>
      <c r="K123" s="233">
        <f t="shared" si="41"/>
        <v>67</v>
      </c>
      <c r="L123" s="234">
        <f t="shared" si="42"/>
        <v>0.18611111111111112</v>
      </c>
      <c r="M123" s="229" t="s">
        <v>618</v>
      </c>
      <c r="N123" s="235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6">
        <v>20</v>
      </c>
      <c r="B124" s="227">
        <v>42012</v>
      </c>
      <c r="C124" s="227"/>
      <c r="D124" s="228" t="s">
        <v>690</v>
      </c>
      <c r="E124" s="229" t="s">
        <v>620</v>
      </c>
      <c r="F124" s="230">
        <v>360</v>
      </c>
      <c r="G124" s="229" t="s">
        <v>659</v>
      </c>
      <c r="H124" s="229">
        <v>455</v>
      </c>
      <c r="I124" s="231">
        <v>420</v>
      </c>
      <c r="J124" s="232" t="s">
        <v>691</v>
      </c>
      <c r="K124" s="233">
        <f t="shared" si="41"/>
        <v>95</v>
      </c>
      <c r="L124" s="234">
        <f t="shared" si="42"/>
        <v>0.2638888888888889</v>
      </c>
      <c r="M124" s="229" t="s">
        <v>618</v>
      </c>
      <c r="N124" s="235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6">
        <v>21</v>
      </c>
      <c r="B125" s="227">
        <v>42012</v>
      </c>
      <c r="C125" s="227"/>
      <c r="D125" s="228" t="s">
        <v>692</v>
      </c>
      <c r="E125" s="229" t="s">
        <v>620</v>
      </c>
      <c r="F125" s="230">
        <v>130</v>
      </c>
      <c r="G125" s="229"/>
      <c r="H125" s="229">
        <v>175.5</v>
      </c>
      <c r="I125" s="231">
        <v>165</v>
      </c>
      <c r="J125" s="232" t="s">
        <v>693</v>
      </c>
      <c r="K125" s="233">
        <f t="shared" si="41"/>
        <v>45.5</v>
      </c>
      <c r="L125" s="234">
        <f t="shared" si="42"/>
        <v>0.35</v>
      </c>
      <c r="M125" s="229" t="s">
        <v>618</v>
      </c>
      <c r="N125" s="235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6">
        <v>22</v>
      </c>
      <c r="B126" s="227">
        <v>42040</v>
      </c>
      <c r="C126" s="227"/>
      <c r="D126" s="228" t="s">
        <v>392</v>
      </c>
      <c r="E126" s="229" t="s">
        <v>658</v>
      </c>
      <c r="F126" s="230">
        <v>98</v>
      </c>
      <c r="G126" s="229"/>
      <c r="H126" s="229">
        <v>120</v>
      </c>
      <c r="I126" s="231">
        <v>120</v>
      </c>
      <c r="J126" s="232" t="s">
        <v>660</v>
      </c>
      <c r="K126" s="233">
        <f t="shared" si="41"/>
        <v>22</v>
      </c>
      <c r="L126" s="234">
        <f t="shared" si="42"/>
        <v>0.22448979591836735</v>
      </c>
      <c r="M126" s="229" t="s">
        <v>618</v>
      </c>
      <c r="N126" s="235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6">
        <v>23</v>
      </c>
      <c r="B127" s="227">
        <v>42040</v>
      </c>
      <c r="C127" s="227"/>
      <c r="D127" s="228" t="s">
        <v>694</v>
      </c>
      <c r="E127" s="229" t="s">
        <v>658</v>
      </c>
      <c r="F127" s="230">
        <v>196</v>
      </c>
      <c r="G127" s="229"/>
      <c r="H127" s="229">
        <v>262</v>
      </c>
      <c r="I127" s="231">
        <v>255</v>
      </c>
      <c r="J127" s="232" t="s">
        <v>660</v>
      </c>
      <c r="K127" s="233">
        <f t="shared" si="41"/>
        <v>66</v>
      </c>
      <c r="L127" s="234">
        <f t="shared" si="42"/>
        <v>0.33673469387755101</v>
      </c>
      <c r="M127" s="229" t="s">
        <v>618</v>
      </c>
      <c r="N127" s="235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36">
        <v>24</v>
      </c>
      <c r="B128" s="237">
        <v>42067</v>
      </c>
      <c r="C128" s="237"/>
      <c r="D128" s="238" t="s">
        <v>391</v>
      </c>
      <c r="E128" s="239" t="s">
        <v>658</v>
      </c>
      <c r="F128" s="240">
        <v>235</v>
      </c>
      <c r="G128" s="240"/>
      <c r="H128" s="241">
        <v>77</v>
      </c>
      <c r="I128" s="241" t="s">
        <v>695</v>
      </c>
      <c r="J128" s="242" t="s">
        <v>696</v>
      </c>
      <c r="K128" s="243">
        <f t="shared" si="41"/>
        <v>-158</v>
      </c>
      <c r="L128" s="244">
        <f t="shared" si="42"/>
        <v>-0.67234042553191486</v>
      </c>
      <c r="M128" s="240" t="s">
        <v>636</v>
      </c>
      <c r="N128" s="237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6">
        <v>25</v>
      </c>
      <c r="B129" s="227">
        <v>42067</v>
      </c>
      <c r="C129" s="227"/>
      <c r="D129" s="228" t="s">
        <v>697</v>
      </c>
      <c r="E129" s="229" t="s">
        <v>658</v>
      </c>
      <c r="F129" s="230">
        <v>185</v>
      </c>
      <c r="G129" s="229"/>
      <c r="H129" s="229">
        <v>224</v>
      </c>
      <c r="I129" s="231" t="s">
        <v>698</v>
      </c>
      <c r="J129" s="232" t="s">
        <v>660</v>
      </c>
      <c r="K129" s="233">
        <f t="shared" si="41"/>
        <v>39</v>
      </c>
      <c r="L129" s="234">
        <f t="shared" si="42"/>
        <v>0.21081081081081082</v>
      </c>
      <c r="M129" s="229" t="s">
        <v>618</v>
      </c>
      <c r="N129" s="235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36">
        <v>26</v>
      </c>
      <c r="B130" s="237">
        <v>42090</v>
      </c>
      <c r="C130" s="237"/>
      <c r="D130" s="245" t="s">
        <v>699</v>
      </c>
      <c r="E130" s="240" t="s">
        <v>658</v>
      </c>
      <c r="F130" s="240">
        <v>49.5</v>
      </c>
      <c r="G130" s="241"/>
      <c r="H130" s="241">
        <v>15.85</v>
      </c>
      <c r="I130" s="241">
        <v>67</v>
      </c>
      <c r="J130" s="242" t="s">
        <v>700</v>
      </c>
      <c r="K130" s="241">
        <f t="shared" si="41"/>
        <v>-33.65</v>
      </c>
      <c r="L130" s="246">
        <f t="shared" si="42"/>
        <v>-0.67979797979797973</v>
      </c>
      <c r="M130" s="240" t="s">
        <v>636</v>
      </c>
      <c r="N130" s="24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6">
        <v>27</v>
      </c>
      <c r="B131" s="227">
        <v>42093</v>
      </c>
      <c r="C131" s="227"/>
      <c r="D131" s="228" t="s">
        <v>701</v>
      </c>
      <c r="E131" s="229" t="s">
        <v>658</v>
      </c>
      <c r="F131" s="230">
        <v>183.5</v>
      </c>
      <c r="G131" s="229"/>
      <c r="H131" s="229">
        <v>219</v>
      </c>
      <c r="I131" s="231">
        <v>218</v>
      </c>
      <c r="J131" s="232" t="s">
        <v>702</v>
      </c>
      <c r="K131" s="233">
        <f t="shared" si="41"/>
        <v>35.5</v>
      </c>
      <c r="L131" s="234">
        <f t="shared" si="42"/>
        <v>0.19346049046321526</v>
      </c>
      <c r="M131" s="229" t="s">
        <v>618</v>
      </c>
      <c r="N131" s="235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6">
        <v>28</v>
      </c>
      <c r="B132" s="227">
        <v>42114</v>
      </c>
      <c r="C132" s="227"/>
      <c r="D132" s="228" t="s">
        <v>703</v>
      </c>
      <c r="E132" s="229" t="s">
        <v>658</v>
      </c>
      <c r="F132" s="230">
        <f>(227+237)/2</f>
        <v>232</v>
      </c>
      <c r="G132" s="229"/>
      <c r="H132" s="229">
        <v>298</v>
      </c>
      <c r="I132" s="231">
        <v>298</v>
      </c>
      <c r="J132" s="232" t="s">
        <v>660</v>
      </c>
      <c r="K132" s="233">
        <f t="shared" si="41"/>
        <v>66</v>
      </c>
      <c r="L132" s="234">
        <f t="shared" si="42"/>
        <v>0.28448275862068967</v>
      </c>
      <c r="M132" s="229" t="s">
        <v>618</v>
      </c>
      <c r="N132" s="235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6">
        <v>29</v>
      </c>
      <c r="B133" s="227">
        <v>42128</v>
      </c>
      <c r="C133" s="227"/>
      <c r="D133" s="228" t="s">
        <v>704</v>
      </c>
      <c r="E133" s="229" t="s">
        <v>620</v>
      </c>
      <c r="F133" s="230">
        <v>385</v>
      </c>
      <c r="G133" s="229"/>
      <c r="H133" s="229">
        <f>212.5+331</f>
        <v>543.5</v>
      </c>
      <c r="I133" s="231">
        <v>510</v>
      </c>
      <c r="J133" s="232" t="s">
        <v>705</v>
      </c>
      <c r="K133" s="233">
        <f t="shared" si="41"/>
        <v>158.5</v>
      </c>
      <c r="L133" s="234">
        <f t="shared" si="42"/>
        <v>0.41168831168831171</v>
      </c>
      <c r="M133" s="229" t="s">
        <v>618</v>
      </c>
      <c r="N133" s="235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6">
        <v>30</v>
      </c>
      <c r="B134" s="227">
        <v>42128</v>
      </c>
      <c r="C134" s="227"/>
      <c r="D134" s="228" t="s">
        <v>706</v>
      </c>
      <c r="E134" s="229" t="s">
        <v>620</v>
      </c>
      <c r="F134" s="230">
        <v>115.5</v>
      </c>
      <c r="G134" s="229"/>
      <c r="H134" s="229">
        <v>146</v>
      </c>
      <c r="I134" s="231">
        <v>142</v>
      </c>
      <c r="J134" s="232" t="s">
        <v>707</v>
      </c>
      <c r="K134" s="233">
        <f t="shared" si="41"/>
        <v>30.5</v>
      </c>
      <c r="L134" s="234">
        <f t="shared" si="42"/>
        <v>0.26406926406926406</v>
      </c>
      <c r="M134" s="229" t="s">
        <v>618</v>
      </c>
      <c r="N134" s="235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6">
        <v>31</v>
      </c>
      <c r="B135" s="227">
        <v>42151</v>
      </c>
      <c r="C135" s="227"/>
      <c r="D135" s="228" t="s">
        <v>708</v>
      </c>
      <c r="E135" s="229" t="s">
        <v>620</v>
      </c>
      <c r="F135" s="230">
        <v>237.5</v>
      </c>
      <c r="G135" s="229"/>
      <c r="H135" s="229">
        <v>279.5</v>
      </c>
      <c r="I135" s="231">
        <v>278</v>
      </c>
      <c r="J135" s="232" t="s">
        <v>660</v>
      </c>
      <c r="K135" s="233">
        <f t="shared" si="41"/>
        <v>42</v>
      </c>
      <c r="L135" s="234">
        <f t="shared" si="42"/>
        <v>0.17684210526315788</v>
      </c>
      <c r="M135" s="229" t="s">
        <v>618</v>
      </c>
      <c r="N135" s="235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6">
        <v>32</v>
      </c>
      <c r="B136" s="227">
        <v>42174</v>
      </c>
      <c r="C136" s="227"/>
      <c r="D136" s="228" t="s">
        <v>679</v>
      </c>
      <c r="E136" s="229" t="s">
        <v>658</v>
      </c>
      <c r="F136" s="230">
        <v>340</v>
      </c>
      <c r="G136" s="229"/>
      <c r="H136" s="229">
        <v>448</v>
      </c>
      <c r="I136" s="231">
        <v>448</v>
      </c>
      <c r="J136" s="232" t="s">
        <v>660</v>
      </c>
      <c r="K136" s="233">
        <f t="shared" si="41"/>
        <v>108</v>
      </c>
      <c r="L136" s="234">
        <f t="shared" si="42"/>
        <v>0.31764705882352939</v>
      </c>
      <c r="M136" s="229" t="s">
        <v>618</v>
      </c>
      <c r="N136" s="235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6">
        <v>33</v>
      </c>
      <c r="B137" s="227">
        <v>42191</v>
      </c>
      <c r="C137" s="227"/>
      <c r="D137" s="228" t="s">
        <v>709</v>
      </c>
      <c r="E137" s="229" t="s">
        <v>658</v>
      </c>
      <c r="F137" s="230">
        <v>390</v>
      </c>
      <c r="G137" s="229"/>
      <c r="H137" s="229">
        <v>460</v>
      </c>
      <c r="I137" s="231">
        <v>460</v>
      </c>
      <c r="J137" s="232" t="s">
        <v>660</v>
      </c>
      <c r="K137" s="233">
        <f t="shared" si="41"/>
        <v>70</v>
      </c>
      <c r="L137" s="234">
        <f t="shared" si="42"/>
        <v>0.17948717948717949</v>
      </c>
      <c r="M137" s="229" t="s">
        <v>618</v>
      </c>
      <c r="N137" s="235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36">
        <v>34</v>
      </c>
      <c r="B138" s="237">
        <v>42195</v>
      </c>
      <c r="C138" s="237"/>
      <c r="D138" s="238" t="s">
        <v>710</v>
      </c>
      <c r="E138" s="239" t="s">
        <v>658</v>
      </c>
      <c r="F138" s="240">
        <v>122.5</v>
      </c>
      <c r="G138" s="240"/>
      <c r="H138" s="241">
        <v>61</v>
      </c>
      <c r="I138" s="241">
        <v>172</v>
      </c>
      <c r="J138" s="242" t="s">
        <v>711</v>
      </c>
      <c r="K138" s="243">
        <f t="shared" si="41"/>
        <v>-61.5</v>
      </c>
      <c r="L138" s="244">
        <f t="shared" si="42"/>
        <v>-0.50204081632653064</v>
      </c>
      <c r="M138" s="240" t="s">
        <v>636</v>
      </c>
      <c r="N138" s="237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6">
        <v>35</v>
      </c>
      <c r="B139" s="227">
        <v>42219</v>
      </c>
      <c r="C139" s="227"/>
      <c r="D139" s="228" t="s">
        <v>712</v>
      </c>
      <c r="E139" s="229" t="s">
        <v>658</v>
      </c>
      <c r="F139" s="230">
        <v>297.5</v>
      </c>
      <c r="G139" s="229"/>
      <c r="H139" s="229">
        <v>350</v>
      </c>
      <c r="I139" s="231">
        <v>360</v>
      </c>
      <c r="J139" s="232" t="s">
        <v>713</v>
      </c>
      <c r="K139" s="233">
        <f t="shared" si="41"/>
        <v>52.5</v>
      </c>
      <c r="L139" s="234">
        <f t="shared" si="42"/>
        <v>0.17647058823529413</v>
      </c>
      <c r="M139" s="229" t="s">
        <v>618</v>
      </c>
      <c r="N139" s="235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6">
        <v>36</v>
      </c>
      <c r="B140" s="227">
        <v>42219</v>
      </c>
      <c r="C140" s="227"/>
      <c r="D140" s="228" t="s">
        <v>714</v>
      </c>
      <c r="E140" s="229" t="s">
        <v>658</v>
      </c>
      <c r="F140" s="230">
        <v>115.5</v>
      </c>
      <c r="G140" s="229"/>
      <c r="H140" s="229">
        <v>149</v>
      </c>
      <c r="I140" s="231">
        <v>140</v>
      </c>
      <c r="J140" s="232" t="s">
        <v>715</v>
      </c>
      <c r="K140" s="233">
        <f t="shared" si="41"/>
        <v>33.5</v>
      </c>
      <c r="L140" s="234">
        <f t="shared" si="42"/>
        <v>0.29004329004329005</v>
      </c>
      <c r="M140" s="229" t="s">
        <v>618</v>
      </c>
      <c r="N140" s="235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6">
        <v>37</v>
      </c>
      <c r="B141" s="227">
        <v>42251</v>
      </c>
      <c r="C141" s="227"/>
      <c r="D141" s="228" t="s">
        <v>708</v>
      </c>
      <c r="E141" s="229" t="s">
        <v>658</v>
      </c>
      <c r="F141" s="230">
        <v>226</v>
      </c>
      <c r="G141" s="229"/>
      <c r="H141" s="229">
        <v>292</v>
      </c>
      <c r="I141" s="231">
        <v>292</v>
      </c>
      <c r="J141" s="232" t="s">
        <v>716</v>
      </c>
      <c r="K141" s="233">
        <f t="shared" si="41"/>
        <v>66</v>
      </c>
      <c r="L141" s="234">
        <f t="shared" si="42"/>
        <v>0.29203539823008851</v>
      </c>
      <c r="M141" s="229" t="s">
        <v>618</v>
      </c>
      <c r="N141" s="235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6">
        <v>38</v>
      </c>
      <c r="B142" s="227">
        <v>42254</v>
      </c>
      <c r="C142" s="227"/>
      <c r="D142" s="228" t="s">
        <v>703</v>
      </c>
      <c r="E142" s="229" t="s">
        <v>658</v>
      </c>
      <c r="F142" s="230">
        <v>232.5</v>
      </c>
      <c r="G142" s="229"/>
      <c r="H142" s="229">
        <v>312.5</v>
      </c>
      <c r="I142" s="231">
        <v>310</v>
      </c>
      <c r="J142" s="232" t="s">
        <v>660</v>
      </c>
      <c r="K142" s="233">
        <f t="shared" si="41"/>
        <v>80</v>
      </c>
      <c r="L142" s="234">
        <f t="shared" si="42"/>
        <v>0.34408602150537637</v>
      </c>
      <c r="M142" s="229" t="s">
        <v>618</v>
      </c>
      <c r="N142" s="235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6">
        <v>39</v>
      </c>
      <c r="B143" s="227">
        <v>42268</v>
      </c>
      <c r="C143" s="227"/>
      <c r="D143" s="228" t="s">
        <v>717</v>
      </c>
      <c r="E143" s="229" t="s">
        <v>658</v>
      </c>
      <c r="F143" s="230">
        <v>196.5</v>
      </c>
      <c r="G143" s="229"/>
      <c r="H143" s="229">
        <v>238</v>
      </c>
      <c r="I143" s="231">
        <v>238</v>
      </c>
      <c r="J143" s="232" t="s">
        <v>716</v>
      </c>
      <c r="K143" s="233">
        <f t="shared" si="41"/>
        <v>41.5</v>
      </c>
      <c r="L143" s="234">
        <f t="shared" si="42"/>
        <v>0.21119592875318066</v>
      </c>
      <c r="M143" s="229" t="s">
        <v>618</v>
      </c>
      <c r="N143" s="235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6">
        <v>40</v>
      </c>
      <c r="B144" s="227">
        <v>42271</v>
      </c>
      <c r="C144" s="227"/>
      <c r="D144" s="228" t="s">
        <v>657</v>
      </c>
      <c r="E144" s="229" t="s">
        <v>658</v>
      </c>
      <c r="F144" s="230">
        <v>65</v>
      </c>
      <c r="G144" s="229"/>
      <c r="H144" s="229">
        <v>82</v>
      </c>
      <c r="I144" s="231">
        <v>82</v>
      </c>
      <c r="J144" s="232" t="s">
        <v>716</v>
      </c>
      <c r="K144" s="233">
        <f t="shared" si="41"/>
        <v>17</v>
      </c>
      <c r="L144" s="234">
        <f t="shared" si="42"/>
        <v>0.26153846153846155</v>
      </c>
      <c r="M144" s="229" t="s">
        <v>618</v>
      </c>
      <c r="N144" s="235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6">
        <v>41</v>
      </c>
      <c r="B145" s="227">
        <v>42291</v>
      </c>
      <c r="C145" s="227"/>
      <c r="D145" s="228" t="s">
        <v>718</v>
      </c>
      <c r="E145" s="229" t="s">
        <v>658</v>
      </c>
      <c r="F145" s="230">
        <v>144</v>
      </c>
      <c r="G145" s="229"/>
      <c r="H145" s="229">
        <v>182.5</v>
      </c>
      <c r="I145" s="231">
        <v>181</v>
      </c>
      <c r="J145" s="232" t="s">
        <v>716</v>
      </c>
      <c r="K145" s="233">
        <f t="shared" si="41"/>
        <v>38.5</v>
      </c>
      <c r="L145" s="234">
        <f t="shared" si="42"/>
        <v>0.2673611111111111</v>
      </c>
      <c r="M145" s="229" t="s">
        <v>618</v>
      </c>
      <c r="N145" s="235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6">
        <v>42</v>
      </c>
      <c r="B146" s="227">
        <v>42291</v>
      </c>
      <c r="C146" s="227"/>
      <c r="D146" s="228" t="s">
        <v>719</v>
      </c>
      <c r="E146" s="229" t="s">
        <v>658</v>
      </c>
      <c r="F146" s="230">
        <v>264</v>
      </c>
      <c r="G146" s="229"/>
      <c r="H146" s="229">
        <v>311</v>
      </c>
      <c r="I146" s="231">
        <v>311</v>
      </c>
      <c r="J146" s="232" t="s">
        <v>716</v>
      </c>
      <c r="K146" s="233">
        <f t="shared" si="41"/>
        <v>47</v>
      </c>
      <c r="L146" s="234">
        <f t="shared" si="42"/>
        <v>0.17803030303030304</v>
      </c>
      <c r="M146" s="229" t="s">
        <v>618</v>
      </c>
      <c r="N146" s="235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6">
        <v>43</v>
      </c>
      <c r="B147" s="227">
        <v>42318</v>
      </c>
      <c r="C147" s="227"/>
      <c r="D147" s="228" t="s">
        <v>720</v>
      </c>
      <c r="E147" s="229" t="s">
        <v>620</v>
      </c>
      <c r="F147" s="230">
        <v>549.5</v>
      </c>
      <c r="G147" s="229"/>
      <c r="H147" s="229">
        <v>630</v>
      </c>
      <c r="I147" s="231">
        <v>630</v>
      </c>
      <c r="J147" s="232" t="s">
        <v>716</v>
      </c>
      <c r="K147" s="233">
        <f t="shared" si="41"/>
        <v>80.5</v>
      </c>
      <c r="L147" s="234">
        <f t="shared" si="42"/>
        <v>0.1464968152866242</v>
      </c>
      <c r="M147" s="229" t="s">
        <v>618</v>
      </c>
      <c r="N147" s="235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6">
        <v>44</v>
      </c>
      <c r="B148" s="227">
        <v>42342</v>
      </c>
      <c r="C148" s="227"/>
      <c r="D148" s="228" t="s">
        <v>721</v>
      </c>
      <c r="E148" s="229" t="s">
        <v>658</v>
      </c>
      <c r="F148" s="230">
        <v>1027.5</v>
      </c>
      <c r="G148" s="229"/>
      <c r="H148" s="229">
        <v>1315</v>
      </c>
      <c r="I148" s="231">
        <v>1250</v>
      </c>
      <c r="J148" s="232" t="s">
        <v>716</v>
      </c>
      <c r="K148" s="233">
        <f t="shared" si="41"/>
        <v>287.5</v>
      </c>
      <c r="L148" s="234">
        <f t="shared" si="42"/>
        <v>0.27980535279805352</v>
      </c>
      <c r="M148" s="229" t="s">
        <v>618</v>
      </c>
      <c r="N148" s="235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6">
        <v>45</v>
      </c>
      <c r="B149" s="227">
        <v>42367</v>
      </c>
      <c r="C149" s="227"/>
      <c r="D149" s="228" t="s">
        <v>722</v>
      </c>
      <c r="E149" s="229" t="s">
        <v>658</v>
      </c>
      <c r="F149" s="230">
        <v>465</v>
      </c>
      <c r="G149" s="229"/>
      <c r="H149" s="229">
        <v>540</v>
      </c>
      <c r="I149" s="231">
        <v>540</v>
      </c>
      <c r="J149" s="232" t="s">
        <v>716</v>
      </c>
      <c r="K149" s="233">
        <f t="shared" si="41"/>
        <v>75</v>
      </c>
      <c r="L149" s="234">
        <f t="shared" si="42"/>
        <v>0.16129032258064516</v>
      </c>
      <c r="M149" s="229" t="s">
        <v>618</v>
      </c>
      <c r="N149" s="235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6">
        <v>46</v>
      </c>
      <c r="B150" s="227">
        <v>42380</v>
      </c>
      <c r="C150" s="227"/>
      <c r="D150" s="228" t="s">
        <v>392</v>
      </c>
      <c r="E150" s="229" t="s">
        <v>620</v>
      </c>
      <c r="F150" s="230">
        <v>81</v>
      </c>
      <c r="G150" s="229"/>
      <c r="H150" s="229">
        <v>110</v>
      </c>
      <c r="I150" s="231">
        <v>110</v>
      </c>
      <c r="J150" s="232" t="s">
        <v>716</v>
      </c>
      <c r="K150" s="233">
        <f t="shared" si="41"/>
        <v>29</v>
      </c>
      <c r="L150" s="234">
        <f t="shared" si="42"/>
        <v>0.35802469135802467</v>
      </c>
      <c r="M150" s="229" t="s">
        <v>618</v>
      </c>
      <c r="N150" s="235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6">
        <v>47</v>
      </c>
      <c r="B151" s="227">
        <v>42382</v>
      </c>
      <c r="C151" s="227"/>
      <c r="D151" s="228" t="s">
        <v>723</v>
      </c>
      <c r="E151" s="229" t="s">
        <v>620</v>
      </c>
      <c r="F151" s="230">
        <v>417.5</v>
      </c>
      <c r="G151" s="229"/>
      <c r="H151" s="229">
        <v>547</v>
      </c>
      <c r="I151" s="231">
        <v>535</v>
      </c>
      <c r="J151" s="232" t="s">
        <v>716</v>
      </c>
      <c r="K151" s="233">
        <f t="shared" si="41"/>
        <v>129.5</v>
      </c>
      <c r="L151" s="234">
        <f t="shared" si="42"/>
        <v>0.31017964071856285</v>
      </c>
      <c r="M151" s="229" t="s">
        <v>618</v>
      </c>
      <c r="N151" s="235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6">
        <v>48</v>
      </c>
      <c r="B152" s="227">
        <v>42408</v>
      </c>
      <c r="C152" s="227"/>
      <c r="D152" s="228" t="s">
        <v>724</v>
      </c>
      <c r="E152" s="229" t="s">
        <v>658</v>
      </c>
      <c r="F152" s="230">
        <v>650</v>
      </c>
      <c r="G152" s="229"/>
      <c r="H152" s="229">
        <v>800</v>
      </c>
      <c r="I152" s="231">
        <v>800</v>
      </c>
      <c r="J152" s="232" t="s">
        <v>716</v>
      </c>
      <c r="K152" s="233">
        <f t="shared" si="41"/>
        <v>150</v>
      </c>
      <c r="L152" s="234">
        <f t="shared" si="42"/>
        <v>0.23076923076923078</v>
      </c>
      <c r="M152" s="229" t="s">
        <v>618</v>
      </c>
      <c r="N152" s="235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6">
        <v>49</v>
      </c>
      <c r="B153" s="227">
        <v>42433</v>
      </c>
      <c r="C153" s="227"/>
      <c r="D153" s="228" t="s">
        <v>212</v>
      </c>
      <c r="E153" s="229" t="s">
        <v>658</v>
      </c>
      <c r="F153" s="230">
        <v>437.5</v>
      </c>
      <c r="G153" s="229"/>
      <c r="H153" s="229">
        <v>504.5</v>
      </c>
      <c r="I153" s="231">
        <v>522</v>
      </c>
      <c r="J153" s="232" t="s">
        <v>725</v>
      </c>
      <c r="K153" s="233">
        <f t="shared" si="41"/>
        <v>67</v>
      </c>
      <c r="L153" s="234">
        <f t="shared" si="42"/>
        <v>0.15314285714285714</v>
      </c>
      <c r="M153" s="229" t="s">
        <v>618</v>
      </c>
      <c r="N153" s="235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6">
        <v>50</v>
      </c>
      <c r="B154" s="227">
        <v>42438</v>
      </c>
      <c r="C154" s="227"/>
      <c r="D154" s="228" t="s">
        <v>726</v>
      </c>
      <c r="E154" s="229" t="s">
        <v>658</v>
      </c>
      <c r="F154" s="230">
        <v>189.5</v>
      </c>
      <c r="G154" s="229"/>
      <c r="H154" s="229">
        <v>218</v>
      </c>
      <c r="I154" s="231">
        <v>218</v>
      </c>
      <c r="J154" s="232" t="s">
        <v>716</v>
      </c>
      <c r="K154" s="233">
        <f t="shared" si="41"/>
        <v>28.5</v>
      </c>
      <c r="L154" s="234">
        <f t="shared" si="42"/>
        <v>0.15039577836411611</v>
      </c>
      <c r="M154" s="229" t="s">
        <v>618</v>
      </c>
      <c r="N154" s="235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36">
        <v>51</v>
      </c>
      <c r="B155" s="237">
        <v>42471</v>
      </c>
      <c r="C155" s="237"/>
      <c r="D155" s="245" t="s">
        <v>727</v>
      </c>
      <c r="E155" s="240" t="s">
        <v>658</v>
      </c>
      <c r="F155" s="240">
        <v>36.5</v>
      </c>
      <c r="G155" s="241"/>
      <c r="H155" s="241">
        <v>15.85</v>
      </c>
      <c r="I155" s="241">
        <v>60</v>
      </c>
      <c r="J155" s="242" t="s">
        <v>728</v>
      </c>
      <c r="K155" s="243">
        <f t="shared" si="41"/>
        <v>-20.65</v>
      </c>
      <c r="L155" s="244">
        <f t="shared" si="42"/>
        <v>-0.5657534246575342</v>
      </c>
      <c r="M155" s="240" t="s">
        <v>636</v>
      </c>
      <c r="N155" s="248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6">
        <v>52</v>
      </c>
      <c r="B156" s="227">
        <v>42472</v>
      </c>
      <c r="C156" s="227"/>
      <c r="D156" s="228" t="s">
        <v>729</v>
      </c>
      <c r="E156" s="229" t="s">
        <v>658</v>
      </c>
      <c r="F156" s="230">
        <v>93</v>
      </c>
      <c r="G156" s="229"/>
      <c r="H156" s="229">
        <v>149</v>
      </c>
      <c r="I156" s="231">
        <v>140</v>
      </c>
      <c r="J156" s="232" t="s">
        <v>730</v>
      </c>
      <c r="K156" s="233">
        <f t="shared" si="41"/>
        <v>56</v>
      </c>
      <c r="L156" s="234">
        <f t="shared" si="42"/>
        <v>0.60215053763440862</v>
      </c>
      <c r="M156" s="229" t="s">
        <v>618</v>
      </c>
      <c r="N156" s="235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6">
        <v>53</v>
      </c>
      <c r="B157" s="227">
        <v>42472</v>
      </c>
      <c r="C157" s="227"/>
      <c r="D157" s="228" t="s">
        <v>731</v>
      </c>
      <c r="E157" s="229" t="s">
        <v>658</v>
      </c>
      <c r="F157" s="230">
        <v>130</v>
      </c>
      <c r="G157" s="229"/>
      <c r="H157" s="229">
        <v>150</v>
      </c>
      <c r="I157" s="231" t="s">
        <v>732</v>
      </c>
      <c r="J157" s="232" t="s">
        <v>716</v>
      </c>
      <c r="K157" s="233">
        <f t="shared" si="41"/>
        <v>20</v>
      </c>
      <c r="L157" s="234">
        <f t="shared" si="42"/>
        <v>0.15384615384615385</v>
      </c>
      <c r="M157" s="229" t="s">
        <v>618</v>
      </c>
      <c r="N157" s="235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6">
        <v>54</v>
      </c>
      <c r="B158" s="227">
        <v>42473</v>
      </c>
      <c r="C158" s="227"/>
      <c r="D158" s="228" t="s">
        <v>733</v>
      </c>
      <c r="E158" s="229" t="s">
        <v>658</v>
      </c>
      <c r="F158" s="230">
        <v>196</v>
      </c>
      <c r="G158" s="229"/>
      <c r="H158" s="229">
        <v>299</v>
      </c>
      <c r="I158" s="231">
        <v>299</v>
      </c>
      <c r="J158" s="232" t="s">
        <v>716</v>
      </c>
      <c r="K158" s="233">
        <v>103</v>
      </c>
      <c r="L158" s="234">
        <v>0.52551020408163296</v>
      </c>
      <c r="M158" s="229" t="s">
        <v>618</v>
      </c>
      <c r="N158" s="235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6">
        <v>55</v>
      </c>
      <c r="B159" s="227">
        <v>42473</v>
      </c>
      <c r="C159" s="227"/>
      <c r="D159" s="228" t="s">
        <v>734</v>
      </c>
      <c r="E159" s="229" t="s">
        <v>658</v>
      </c>
      <c r="F159" s="230">
        <v>88</v>
      </c>
      <c r="G159" s="229"/>
      <c r="H159" s="229">
        <v>103</v>
      </c>
      <c r="I159" s="231">
        <v>103</v>
      </c>
      <c r="J159" s="232" t="s">
        <v>716</v>
      </c>
      <c r="K159" s="233">
        <v>15</v>
      </c>
      <c r="L159" s="234">
        <v>0.170454545454545</v>
      </c>
      <c r="M159" s="229" t="s">
        <v>618</v>
      </c>
      <c r="N159" s="235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6">
        <v>56</v>
      </c>
      <c r="B160" s="227">
        <v>42492</v>
      </c>
      <c r="C160" s="227"/>
      <c r="D160" s="228" t="s">
        <v>735</v>
      </c>
      <c r="E160" s="229" t="s">
        <v>658</v>
      </c>
      <c r="F160" s="230">
        <v>127.5</v>
      </c>
      <c r="G160" s="229"/>
      <c r="H160" s="229">
        <v>148</v>
      </c>
      <c r="I160" s="231" t="s">
        <v>736</v>
      </c>
      <c r="J160" s="232" t="s">
        <v>716</v>
      </c>
      <c r="K160" s="233">
        <f t="shared" ref="K160:K164" si="43">H160-F160</f>
        <v>20.5</v>
      </c>
      <c r="L160" s="234">
        <f t="shared" ref="L160:L164" si="44">K160/F160</f>
        <v>0.16078431372549021</v>
      </c>
      <c r="M160" s="229" t="s">
        <v>618</v>
      </c>
      <c r="N160" s="235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6">
        <v>57</v>
      </c>
      <c r="B161" s="227">
        <v>42493</v>
      </c>
      <c r="C161" s="227"/>
      <c r="D161" s="228" t="s">
        <v>737</v>
      </c>
      <c r="E161" s="229" t="s">
        <v>658</v>
      </c>
      <c r="F161" s="230">
        <v>675</v>
      </c>
      <c r="G161" s="229"/>
      <c r="H161" s="229">
        <v>815</v>
      </c>
      <c r="I161" s="231" t="s">
        <v>738</v>
      </c>
      <c r="J161" s="232" t="s">
        <v>716</v>
      </c>
      <c r="K161" s="233">
        <f t="shared" si="43"/>
        <v>140</v>
      </c>
      <c r="L161" s="234">
        <f t="shared" si="44"/>
        <v>0.2074074074074074</v>
      </c>
      <c r="M161" s="229" t="s">
        <v>618</v>
      </c>
      <c r="N161" s="235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36">
        <v>58</v>
      </c>
      <c r="B162" s="237">
        <v>42522</v>
      </c>
      <c r="C162" s="237"/>
      <c r="D162" s="238" t="s">
        <v>739</v>
      </c>
      <c r="E162" s="239" t="s">
        <v>658</v>
      </c>
      <c r="F162" s="240">
        <v>500</v>
      </c>
      <c r="G162" s="240"/>
      <c r="H162" s="241">
        <v>232.5</v>
      </c>
      <c r="I162" s="241" t="s">
        <v>740</v>
      </c>
      <c r="J162" s="242" t="s">
        <v>741</v>
      </c>
      <c r="K162" s="243">
        <f t="shared" si="43"/>
        <v>-267.5</v>
      </c>
      <c r="L162" s="244">
        <f t="shared" si="44"/>
        <v>-0.53500000000000003</v>
      </c>
      <c r="M162" s="240" t="s">
        <v>636</v>
      </c>
      <c r="N162" s="237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6">
        <v>59</v>
      </c>
      <c r="B163" s="227">
        <v>42527</v>
      </c>
      <c r="C163" s="227"/>
      <c r="D163" s="228" t="s">
        <v>562</v>
      </c>
      <c r="E163" s="229" t="s">
        <v>658</v>
      </c>
      <c r="F163" s="230">
        <v>110</v>
      </c>
      <c r="G163" s="229"/>
      <c r="H163" s="229">
        <v>126.5</v>
      </c>
      <c r="I163" s="231">
        <v>125</v>
      </c>
      <c r="J163" s="232" t="s">
        <v>667</v>
      </c>
      <c r="K163" s="233">
        <f t="shared" si="43"/>
        <v>16.5</v>
      </c>
      <c r="L163" s="234">
        <f t="shared" si="44"/>
        <v>0.15</v>
      </c>
      <c r="M163" s="229" t="s">
        <v>618</v>
      </c>
      <c r="N163" s="235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6">
        <v>60</v>
      </c>
      <c r="B164" s="227">
        <v>42538</v>
      </c>
      <c r="C164" s="227"/>
      <c r="D164" s="228" t="s">
        <v>742</v>
      </c>
      <c r="E164" s="229" t="s">
        <v>658</v>
      </c>
      <c r="F164" s="230">
        <v>44</v>
      </c>
      <c r="G164" s="229"/>
      <c r="H164" s="229">
        <v>69.5</v>
      </c>
      <c r="I164" s="231">
        <v>69.5</v>
      </c>
      <c r="J164" s="232" t="s">
        <v>743</v>
      </c>
      <c r="K164" s="233">
        <f t="shared" si="43"/>
        <v>25.5</v>
      </c>
      <c r="L164" s="234">
        <f t="shared" si="44"/>
        <v>0.57954545454545459</v>
      </c>
      <c r="M164" s="229" t="s">
        <v>618</v>
      </c>
      <c r="N164" s="235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6">
        <v>61</v>
      </c>
      <c r="B165" s="227">
        <v>42549</v>
      </c>
      <c r="C165" s="227"/>
      <c r="D165" s="228" t="s">
        <v>744</v>
      </c>
      <c r="E165" s="229" t="s">
        <v>658</v>
      </c>
      <c r="F165" s="230">
        <v>262.5</v>
      </c>
      <c r="G165" s="229"/>
      <c r="H165" s="229">
        <v>340</v>
      </c>
      <c r="I165" s="231">
        <v>333</v>
      </c>
      <c r="J165" s="232" t="s">
        <v>745</v>
      </c>
      <c r="K165" s="233">
        <v>77.5</v>
      </c>
      <c r="L165" s="234">
        <v>0.29523809523809502</v>
      </c>
      <c r="M165" s="229" t="s">
        <v>618</v>
      </c>
      <c r="N165" s="235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6">
        <v>62</v>
      </c>
      <c r="B166" s="227">
        <v>42549</v>
      </c>
      <c r="C166" s="227"/>
      <c r="D166" s="228" t="s">
        <v>746</v>
      </c>
      <c r="E166" s="229" t="s">
        <v>658</v>
      </c>
      <c r="F166" s="230">
        <v>840</v>
      </c>
      <c r="G166" s="229"/>
      <c r="H166" s="229">
        <v>1230</v>
      </c>
      <c r="I166" s="231">
        <v>1230</v>
      </c>
      <c r="J166" s="232" t="s">
        <v>716</v>
      </c>
      <c r="K166" s="233">
        <v>390</v>
      </c>
      <c r="L166" s="234">
        <v>0.46428571428571402</v>
      </c>
      <c r="M166" s="229" t="s">
        <v>618</v>
      </c>
      <c r="N166" s="235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9">
        <v>63</v>
      </c>
      <c r="B167" s="250">
        <v>42556</v>
      </c>
      <c r="C167" s="250"/>
      <c r="D167" s="251" t="s">
        <v>747</v>
      </c>
      <c r="E167" s="252" t="s">
        <v>658</v>
      </c>
      <c r="F167" s="252">
        <v>395</v>
      </c>
      <c r="G167" s="253"/>
      <c r="H167" s="253">
        <f>(468.5+342.5)/2</f>
        <v>405.5</v>
      </c>
      <c r="I167" s="253">
        <v>510</v>
      </c>
      <c r="J167" s="254" t="s">
        <v>748</v>
      </c>
      <c r="K167" s="255">
        <f t="shared" ref="K167:K173" si="45">H167-F167</f>
        <v>10.5</v>
      </c>
      <c r="L167" s="256">
        <f t="shared" ref="L167:L173" si="46">K167/F167</f>
        <v>2.6582278481012658E-2</v>
      </c>
      <c r="M167" s="252" t="s">
        <v>749</v>
      </c>
      <c r="N167" s="250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36">
        <v>64</v>
      </c>
      <c r="B168" s="237">
        <v>42584</v>
      </c>
      <c r="C168" s="237"/>
      <c r="D168" s="238" t="s">
        <v>750</v>
      </c>
      <c r="E168" s="239" t="s">
        <v>620</v>
      </c>
      <c r="F168" s="240">
        <f>169.5-12.8</f>
        <v>156.69999999999999</v>
      </c>
      <c r="G168" s="240"/>
      <c r="H168" s="241">
        <v>77</v>
      </c>
      <c r="I168" s="241" t="s">
        <v>751</v>
      </c>
      <c r="J168" s="242" t="s">
        <v>752</v>
      </c>
      <c r="K168" s="243">
        <f t="shared" si="45"/>
        <v>-79.699999999999989</v>
      </c>
      <c r="L168" s="244">
        <f t="shared" si="46"/>
        <v>-0.50861518825781749</v>
      </c>
      <c r="M168" s="240" t="s">
        <v>636</v>
      </c>
      <c r="N168" s="237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36">
        <v>65</v>
      </c>
      <c r="B169" s="237">
        <v>42586</v>
      </c>
      <c r="C169" s="237"/>
      <c r="D169" s="238" t="s">
        <v>753</v>
      </c>
      <c r="E169" s="239" t="s">
        <v>658</v>
      </c>
      <c r="F169" s="240">
        <v>400</v>
      </c>
      <c r="G169" s="240"/>
      <c r="H169" s="241">
        <v>305</v>
      </c>
      <c r="I169" s="241">
        <v>475</v>
      </c>
      <c r="J169" s="242" t="s">
        <v>754</v>
      </c>
      <c r="K169" s="243">
        <f t="shared" si="45"/>
        <v>-95</v>
      </c>
      <c r="L169" s="244">
        <f t="shared" si="46"/>
        <v>-0.23749999999999999</v>
      </c>
      <c r="M169" s="240" t="s">
        <v>636</v>
      </c>
      <c r="N169" s="237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6">
        <v>66</v>
      </c>
      <c r="B170" s="227">
        <v>42593</v>
      </c>
      <c r="C170" s="227"/>
      <c r="D170" s="228" t="s">
        <v>755</v>
      </c>
      <c r="E170" s="229" t="s">
        <v>658</v>
      </c>
      <c r="F170" s="230">
        <v>86.5</v>
      </c>
      <c r="G170" s="229"/>
      <c r="H170" s="229">
        <v>130</v>
      </c>
      <c r="I170" s="231">
        <v>130</v>
      </c>
      <c r="J170" s="232" t="s">
        <v>756</v>
      </c>
      <c r="K170" s="233">
        <f t="shared" si="45"/>
        <v>43.5</v>
      </c>
      <c r="L170" s="234">
        <f t="shared" si="46"/>
        <v>0.50289017341040465</v>
      </c>
      <c r="M170" s="229" t="s">
        <v>618</v>
      </c>
      <c r="N170" s="235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6">
        <v>67</v>
      </c>
      <c r="B171" s="237">
        <v>42600</v>
      </c>
      <c r="C171" s="237"/>
      <c r="D171" s="238" t="s">
        <v>111</v>
      </c>
      <c r="E171" s="239" t="s">
        <v>658</v>
      </c>
      <c r="F171" s="240">
        <v>133.5</v>
      </c>
      <c r="G171" s="240"/>
      <c r="H171" s="241">
        <v>126.5</v>
      </c>
      <c r="I171" s="241">
        <v>178</v>
      </c>
      <c r="J171" s="242" t="s">
        <v>757</v>
      </c>
      <c r="K171" s="243">
        <f t="shared" si="45"/>
        <v>-7</v>
      </c>
      <c r="L171" s="244">
        <f t="shared" si="46"/>
        <v>-5.2434456928838954E-2</v>
      </c>
      <c r="M171" s="240" t="s">
        <v>636</v>
      </c>
      <c r="N171" s="237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6">
        <v>68</v>
      </c>
      <c r="B172" s="227">
        <v>42613</v>
      </c>
      <c r="C172" s="227"/>
      <c r="D172" s="228" t="s">
        <v>758</v>
      </c>
      <c r="E172" s="229" t="s">
        <v>658</v>
      </c>
      <c r="F172" s="230">
        <v>560</v>
      </c>
      <c r="G172" s="229"/>
      <c r="H172" s="229">
        <v>725</v>
      </c>
      <c r="I172" s="231">
        <v>725</v>
      </c>
      <c r="J172" s="232" t="s">
        <v>660</v>
      </c>
      <c r="K172" s="233">
        <f t="shared" si="45"/>
        <v>165</v>
      </c>
      <c r="L172" s="234">
        <f t="shared" si="46"/>
        <v>0.29464285714285715</v>
      </c>
      <c r="M172" s="229" t="s">
        <v>618</v>
      </c>
      <c r="N172" s="235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6">
        <v>69</v>
      </c>
      <c r="B173" s="227">
        <v>42614</v>
      </c>
      <c r="C173" s="227"/>
      <c r="D173" s="228" t="s">
        <v>759</v>
      </c>
      <c r="E173" s="229" t="s">
        <v>658</v>
      </c>
      <c r="F173" s="230">
        <v>160.5</v>
      </c>
      <c r="G173" s="229"/>
      <c r="H173" s="229">
        <v>210</v>
      </c>
      <c r="I173" s="231">
        <v>210</v>
      </c>
      <c r="J173" s="232" t="s">
        <v>660</v>
      </c>
      <c r="K173" s="233">
        <f t="shared" si="45"/>
        <v>49.5</v>
      </c>
      <c r="L173" s="234">
        <f t="shared" si="46"/>
        <v>0.30841121495327101</v>
      </c>
      <c r="M173" s="229" t="s">
        <v>618</v>
      </c>
      <c r="N173" s="235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6">
        <v>70</v>
      </c>
      <c r="B174" s="227">
        <v>42646</v>
      </c>
      <c r="C174" s="227"/>
      <c r="D174" s="228" t="s">
        <v>407</v>
      </c>
      <c r="E174" s="229" t="s">
        <v>658</v>
      </c>
      <c r="F174" s="230">
        <v>430</v>
      </c>
      <c r="G174" s="229"/>
      <c r="H174" s="229">
        <v>596</v>
      </c>
      <c r="I174" s="231">
        <v>575</v>
      </c>
      <c r="J174" s="232" t="s">
        <v>760</v>
      </c>
      <c r="K174" s="233">
        <v>166</v>
      </c>
      <c r="L174" s="234">
        <v>0.38604651162790699</v>
      </c>
      <c r="M174" s="229" t="s">
        <v>618</v>
      </c>
      <c r="N174" s="235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6">
        <v>71</v>
      </c>
      <c r="B175" s="227">
        <v>42657</v>
      </c>
      <c r="C175" s="227"/>
      <c r="D175" s="228" t="s">
        <v>761</v>
      </c>
      <c r="E175" s="229" t="s">
        <v>658</v>
      </c>
      <c r="F175" s="230">
        <v>280</v>
      </c>
      <c r="G175" s="229"/>
      <c r="H175" s="229">
        <v>345</v>
      </c>
      <c r="I175" s="231">
        <v>345</v>
      </c>
      <c r="J175" s="232" t="s">
        <v>660</v>
      </c>
      <c r="K175" s="233">
        <f t="shared" ref="K175:K180" si="47">H175-F175</f>
        <v>65</v>
      </c>
      <c r="L175" s="234">
        <f t="shared" ref="L175:L176" si="48">K175/F175</f>
        <v>0.23214285714285715</v>
      </c>
      <c r="M175" s="229" t="s">
        <v>618</v>
      </c>
      <c r="N175" s="235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6">
        <v>72</v>
      </c>
      <c r="B176" s="227">
        <v>42657</v>
      </c>
      <c r="C176" s="227"/>
      <c r="D176" s="228" t="s">
        <v>762</v>
      </c>
      <c r="E176" s="229" t="s">
        <v>658</v>
      </c>
      <c r="F176" s="230">
        <v>245</v>
      </c>
      <c r="G176" s="229"/>
      <c r="H176" s="229">
        <v>325.5</v>
      </c>
      <c r="I176" s="231">
        <v>330</v>
      </c>
      <c r="J176" s="232" t="s">
        <v>763</v>
      </c>
      <c r="K176" s="233">
        <f t="shared" si="47"/>
        <v>80.5</v>
      </c>
      <c r="L176" s="234">
        <f t="shared" si="48"/>
        <v>0.32857142857142857</v>
      </c>
      <c r="M176" s="229" t="s">
        <v>618</v>
      </c>
      <c r="N176" s="235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6">
        <v>73</v>
      </c>
      <c r="B177" s="227">
        <v>42660</v>
      </c>
      <c r="C177" s="227"/>
      <c r="D177" s="228" t="s">
        <v>352</v>
      </c>
      <c r="E177" s="229" t="s">
        <v>658</v>
      </c>
      <c r="F177" s="230">
        <v>125</v>
      </c>
      <c r="G177" s="229"/>
      <c r="H177" s="229">
        <v>160</v>
      </c>
      <c r="I177" s="231">
        <v>160</v>
      </c>
      <c r="J177" s="232" t="s">
        <v>716</v>
      </c>
      <c r="K177" s="233">
        <f t="shared" si="47"/>
        <v>35</v>
      </c>
      <c r="L177" s="234">
        <v>0.28000000000000003</v>
      </c>
      <c r="M177" s="229" t="s">
        <v>618</v>
      </c>
      <c r="N177" s="235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6">
        <v>74</v>
      </c>
      <c r="B178" s="227">
        <v>42660</v>
      </c>
      <c r="C178" s="227"/>
      <c r="D178" s="228" t="s">
        <v>484</v>
      </c>
      <c r="E178" s="229" t="s">
        <v>658</v>
      </c>
      <c r="F178" s="230">
        <v>114</v>
      </c>
      <c r="G178" s="229"/>
      <c r="H178" s="229">
        <v>145</v>
      </c>
      <c r="I178" s="231">
        <v>145</v>
      </c>
      <c r="J178" s="232" t="s">
        <v>716</v>
      </c>
      <c r="K178" s="233">
        <f t="shared" si="47"/>
        <v>31</v>
      </c>
      <c r="L178" s="234">
        <f t="shared" ref="L178:L180" si="49">K178/F178</f>
        <v>0.27192982456140352</v>
      </c>
      <c r="M178" s="229" t="s">
        <v>618</v>
      </c>
      <c r="N178" s="235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75</v>
      </c>
      <c r="B179" s="227">
        <v>42660</v>
      </c>
      <c r="C179" s="227"/>
      <c r="D179" s="228" t="s">
        <v>764</v>
      </c>
      <c r="E179" s="229" t="s">
        <v>658</v>
      </c>
      <c r="F179" s="230">
        <v>212</v>
      </c>
      <c r="G179" s="229"/>
      <c r="H179" s="229">
        <v>280</v>
      </c>
      <c r="I179" s="231">
        <v>276</v>
      </c>
      <c r="J179" s="232" t="s">
        <v>765</v>
      </c>
      <c r="K179" s="233">
        <f t="shared" si="47"/>
        <v>68</v>
      </c>
      <c r="L179" s="234">
        <f t="shared" si="49"/>
        <v>0.32075471698113206</v>
      </c>
      <c r="M179" s="229" t="s">
        <v>618</v>
      </c>
      <c r="N179" s="235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6">
        <v>76</v>
      </c>
      <c r="B180" s="227">
        <v>42678</v>
      </c>
      <c r="C180" s="227"/>
      <c r="D180" s="228" t="s">
        <v>472</v>
      </c>
      <c r="E180" s="229" t="s">
        <v>658</v>
      </c>
      <c r="F180" s="230">
        <v>155</v>
      </c>
      <c r="G180" s="229"/>
      <c r="H180" s="229">
        <v>210</v>
      </c>
      <c r="I180" s="231">
        <v>210</v>
      </c>
      <c r="J180" s="232" t="s">
        <v>766</v>
      </c>
      <c r="K180" s="233">
        <f t="shared" si="47"/>
        <v>55</v>
      </c>
      <c r="L180" s="234">
        <f t="shared" si="49"/>
        <v>0.35483870967741937</v>
      </c>
      <c r="M180" s="229" t="s">
        <v>618</v>
      </c>
      <c r="N180" s="235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6">
        <v>77</v>
      </c>
      <c r="B181" s="237">
        <v>42710</v>
      </c>
      <c r="C181" s="237"/>
      <c r="D181" s="238" t="s">
        <v>767</v>
      </c>
      <c r="E181" s="239" t="s">
        <v>658</v>
      </c>
      <c r="F181" s="240">
        <v>150.5</v>
      </c>
      <c r="G181" s="240"/>
      <c r="H181" s="241">
        <v>72.5</v>
      </c>
      <c r="I181" s="241">
        <v>174</v>
      </c>
      <c r="J181" s="242" t="s">
        <v>768</v>
      </c>
      <c r="K181" s="243">
        <v>-78</v>
      </c>
      <c r="L181" s="244">
        <v>-0.51827242524916906</v>
      </c>
      <c r="M181" s="240" t="s">
        <v>636</v>
      </c>
      <c r="N181" s="237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6">
        <v>78</v>
      </c>
      <c r="B182" s="227">
        <v>42712</v>
      </c>
      <c r="C182" s="227"/>
      <c r="D182" s="228" t="s">
        <v>769</v>
      </c>
      <c r="E182" s="229" t="s">
        <v>658</v>
      </c>
      <c r="F182" s="230">
        <v>380</v>
      </c>
      <c r="G182" s="229"/>
      <c r="H182" s="229">
        <v>478</v>
      </c>
      <c r="I182" s="231">
        <v>468</v>
      </c>
      <c r="J182" s="232" t="s">
        <v>716</v>
      </c>
      <c r="K182" s="233">
        <f t="shared" ref="K182:K184" si="50">H182-F182</f>
        <v>98</v>
      </c>
      <c r="L182" s="234">
        <f t="shared" ref="L182:L184" si="51">K182/F182</f>
        <v>0.25789473684210529</v>
      </c>
      <c r="M182" s="229" t="s">
        <v>618</v>
      </c>
      <c r="N182" s="235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6">
        <v>79</v>
      </c>
      <c r="B183" s="227">
        <v>42734</v>
      </c>
      <c r="C183" s="227"/>
      <c r="D183" s="228" t="s">
        <v>110</v>
      </c>
      <c r="E183" s="229" t="s">
        <v>658</v>
      </c>
      <c r="F183" s="230">
        <v>305</v>
      </c>
      <c r="G183" s="229"/>
      <c r="H183" s="229">
        <v>375</v>
      </c>
      <c r="I183" s="231">
        <v>375</v>
      </c>
      <c r="J183" s="232" t="s">
        <v>716</v>
      </c>
      <c r="K183" s="233">
        <f t="shared" si="50"/>
        <v>70</v>
      </c>
      <c r="L183" s="234">
        <f t="shared" si="51"/>
        <v>0.22950819672131148</v>
      </c>
      <c r="M183" s="229" t="s">
        <v>618</v>
      </c>
      <c r="N183" s="235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6">
        <v>80</v>
      </c>
      <c r="B184" s="227">
        <v>42739</v>
      </c>
      <c r="C184" s="227"/>
      <c r="D184" s="228" t="s">
        <v>96</v>
      </c>
      <c r="E184" s="229" t="s">
        <v>658</v>
      </c>
      <c r="F184" s="230">
        <v>99.5</v>
      </c>
      <c r="G184" s="229"/>
      <c r="H184" s="229">
        <v>158</v>
      </c>
      <c r="I184" s="231">
        <v>158</v>
      </c>
      <c r="J184" s="232" t="s">
        <v>716</v>
      </c>
      <c r="K184" s="233">
        <f t="shared" si="50"/>
        <v>58.5</v>
      </c>
      <c r="L184" s="234">
        <f t="shared" si="51"/>
        <v>0.5879396984924623</v>
      </c>
      <c r="M184" s="229" t="s">
        <v>618</v>
      </c>
      <c r="N184" s="235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6">
        <v>81</v>
      </c>
      <c r="B185" s="227">
        <v>42739</v>
      </c>
      <c r="C185" s="227"/>
      <c r="D185" s="228" t="s">
        <v>96</v>
      </c>
      <c r="E185" s="229" t="s">
        <v>658</v>
      </c>
      <c r="F185" s="230">
        <v>99.5</v>
      </c>
      <c r="G185" s="229"/>
      <c r="H185" s="229">
        <v>158</v>
      </c>
      <c r="I185" s="231">
        <v>158</v>
      </c>
      <c r="J185" s="232" t="s">
        <v>716</v>
      </c>
      <c r="K185" s="233">
        <v>58.5</v>
      </c>
      <c r="L185" s="234">
        <v>0.58793969849246197</v>
      </c>
      <c r="M185" s="229" t="s">
        <v>618</v>
      </c>
      <c r="N185" s="235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82</v>
      </c>
      <c r="B186" s="227">
        <v>42786</v>
      </c>
      <c r="C186" s="227"/>
      <c r="D186" s="228" t="s">
        <v>187</v>
      </c>
      <c r="E186" s="229" t="s">
        <v>658</v>
      </c>
      <c r="F186" s="230">
        <v>140.5</v>
      </c>
      <c r="G186" s="229"/>
      <c r="H186" s="229">
        <v>220</v>
      </c>
      <c r="I186" s="231">
        <v>220</v>
      </c>
      <c r="J186" s="232" t="s">
        <v>716</v>
      </c>
      <c r="K186" s="233">
        <f>H186-F186</f>
        <v>79.5</v>
      </c>
      <c r="L186" s="234">
        <f>K186/F186</f>
        <v>0.5658362989323843</v>
      </c>
      <c r="M186" s="229" t="s">
        <v>618</v>
      </c>
      <c r="N186" s="235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83</v>
      </c>
      <c r="B187" s="227">
        <v>42786</v>
      </c>
      <c r="C187" s="227"/>
      <c r="D187" s="228" t="s">
        <v>770</v>
      </c>
      <c r="E187" s="229" t="s">
        <v>658</v>
      </c>
      <c r="F187" s="230">
        <v>202.5</v>
      </c>
      <c r="G187" s="229"/>
      <c r="H187" s="229">
        <v>234</v>
      </c>
      <c r="I187" s="231">
        <v>234</v>
      </c>
      <c r="J187" s="232" t="s">
        <v>716</v>
      </c>
      <c r="K187" s="233">
        <v>31.5</v>
      </c>
      <c r="L187" s="234">
        <v>0.155555555555556</v>
      </c>
      <c r="M187" s="229" t="s">
        <v>618</v>
      </c>
      <c r="N187" s="235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84</v>
      </c>
      <c r="B188" s="227">
        <v>42818</v>
      </c>
      <c r="C188" s="227"/>
      <c r="D188" s="228" t="s">
        <v>771</v>
      </c>
      <c r="E188" s="229" t="s">
        <v>658</v>
      </c>
      <c r="F188" s="230">
        <v>300.5</v>
      </c>
      <c r="G188" s="229"/>
      <c r="H188" s="229">
        <v>417.5</v>
      </c>
      <c r="I188" s="231">
        <v>420</v>
      </c>
      <c r="J188" s="232" t="s">
        <v>772</v>
      </c>
      <c r="K188" s="233">
        <f>H188-F188</f>
        <v>117</v>
      </c>
      <c r="L188" s="234">
        <f>K188/F188</f>
        <v>0.38935108153078202</v>
      </c>
      <c r="M188" s="229" t="s">
        <v>618</v>
      </c>
      <c r="N188" s="235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85</v>
      </c>
      <c r="B189" s="227">
        <v>42818</v>
      </c>
      <c r="C189" s="227"/>
      <c r="D189" s="228" t="s">
        <v>746</v>
      </c>
      <c r="E189" s="229" t="s">
        <v>658</v>
      </c>
      <c r="F189" s="230">
        <v>850</v>
      </c>
      <c r="G189" s="229"/>
      <c r="H189" s="229">
        <v>1042.5</v>
      </c>
      <c r="I189" s="231">
        <v>1023</v>
      </c>
      <c r="J189" s="232" t="s">
        <v>773</v>
      </c>
      <c r="K189" s="233">
        <v>192.5</v>
      </c>
      <c r="L189" s="234">
        <v>0.22647058823529401</v>
      </c>
      <c r="M189" s="229" t="s">
        <v>618</v>
      </c>
      <c r="N189" s="235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86</v>
      </c>
      <c r="B190" s="227">
        <v>42830</v>
      </c>
      <c r="C190" s="227"/>
      <c r="D190" s="228" t="s">
        <v>503</v>
      </c>
      <c r="E190" s="229" t="s">
        <v>658</v>
      </c>
      <c r="F190" s="230">
        <v>785</v>
      </c>
      <c r="G190" s="229"/>
      <c r="H190" s="229">
        <v>930</v>
      </c>
      <c r="I190" s="231">
        <v>920</v>
      </c>
      <c r="J190" s="232" t="s">
        <v>774</v>
      </c>
      <c r="K190" s="233">
        <f>H190-F190</f>
        <v>145</v>
      </c>
      <c r="L190" s="234">
        <f>K190/F190</f>
        <v>0.18471337579617833</v>
      </c>
      <c r="M190" s="229" t="s">
        <v>618</v>
      </c>
      <c r="N190" s="235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6">
        <v>87</v>
      </c>
      <c r="B191" s="237">
        <v>42831</v>
      </c>
      <c r="C191" s="237"/>
      <c r="D191" s="238" t="s">
        <v>775</v>
      </c>
      <c r="E191" s="239" t="s">
        <v>658</v>
      </c>
      <c r="F191" s="240">
        <v>40</v>
      </c>
      <c r="G191" s="240"/>
      <c r="H191" s="241">
        <v>13.1</v>
      </c>
      <c r="I191" s="241">
        <v>60</v>
      </c>
      <c r="J191" s="242" t="s">
        <v>776</v>
      </c>
      <c r="K191" s="243">
        <v>-26.9</v>
      </c>
      <c r="L191" s="244">
        <v>-0.67249999999999999</v>
      </c>
      <c r="M191" s="240" t="s">
        <v>636</v>
      </c>
      <c r="N191" s="237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88</v>
      </c>
      <c r="B192" s="227">
        <v>42837</v>
      </c>
      <c r="C192" s="227"/>
      <c r="D192" s="228" t="s">
        <v>95</v>
      </c>
      <c r="E192" s="229" t="s">
        <v>658</v>
      </c>
      <c r="F192" s="230">
        <v>289.5</v>
      </c>
      <c r="G192" s="229"/>
      <c r="H192" s="229">
        <v>354</v>
      </c>
      <c r="I192" s="231">
        <v>360</v>
      </c>
      <c r="J192" s="232" t="s">
        <v>777</v>
      </c>
      <c r="K192" s="233">
        <f t="shared" ref="K192:K200" si="52">H192-F192</f>
        <v>64.5</v>
      </c>
      <c r="L192" s="234">
        <f t="shared" ref="L192:L200" si="53">K192/F192</f>
        <v>0.22279792746113988</v>
      </c>
      <c r="M192" s="229" t="s">
        <v>618</v>
      </c>
      <c r="N192" s="235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6">
        <v>89</v>
      </c>
      <c r="B193" s="227">
        <v>42845</v>
      </c>
      <c r="C193" s="227"/>
      <c r="D193" s="228" t="s">
        <v>439</v>
      </c>
      <c r="E193" s="229" t="s">
        <v>658</v>
      </c>
      <c r="F193" s="230">
        <v>700</v>
      </c>
      <c r="G193" s="229"/>
      <c r="H193" s="229">
        <v>840</v>
      </c>
      <c r="I193" s="231">
        <v>840</v>
      </c>
      <c r="J193" s="232" t="s">
        <v>778</v>
      </c>
      <c r="K193" s="233">
        <f t="shared" si="52"/>
        <v>140</v>
      </c>
      <c r="L193" s="234">
        <f t="shared" si="53"/>
        <v>0.2</v>
      </c>
      <c r="M193" s="229" t="s">
        <v>618</v>
      </c>
      <c r="N193" s="235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6">
        <v>90</v>
      </c>
      <c r="B194" s="227">
        <v>42887</v>
      </c>
      <c r="C194" s="227"/>
      <c r="D194" s="228" t="s">
        <v>779</v>
      </c>
      <c r="E194" s="229" t="s">
        <v>658</v>
      </c>
      <c r="F194" s="230">
        <v>130</v>
      </c>
      <c r="G194" s="229"/>
      <c r="H194" s="229">
        <v>144.25</v>
      </c>
      <c r="I194" s="231">
        <v>170</v>
      </c>
      <c r="J194" s="232" t="s">
        <v>780</v>
      </c>
      <c r="K194" s="233">
        <f t="shared" si="52"/>
        <v>14.25</v>
      </c>
      <c r="L194" s="234">
        <f t="shared" si="53"/>
        <v>0.10961538461538461</v>
      </c>
      <c r="M194" s="229" t="s">
        <v>618</v>
      </c>
      <c r="N194" s="235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6">
        <v>91</v>
      </c>
      <c r="B195" s="227">
        <v>42901</v>
      </c>
      <c r="C195" s="227"/>
      <c r="D195" s="228" t="s">
        <v>781</v>
      </c>
      <c r="E195" s="229" t="s">
        <v>658</v>
      </c>
      <c r="F195" s="230">
        <v>214.5</v>
      </c>
      <c r="G195" s="229"/>
      <c r="H195" s="229">
        <v>262</v>
      </c>
      <c r="I195" s="231">
        <v>262</v>
      </c>
      <c r="J195" s="232" t="s">
        <v>782</v>
      </c>
      <c r="K195" s="233">
        <f t="shared" si="52"/>
        <v>47.5</v>
      </c>
      <c r="L195" s="234">
        <f t="shared" si="53"/>
        <v>0.22144522144522144</v>
      </c>
      <c r="M195" s="229" t="s">
        <v>618</v>
      </c>
      <c r="N195" s="235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7">
        <v>92</v>
      </c>
      <c r="B196" s="258">
        <v>42933</v>
      </c>
      <c r="C196" s="258"/>
      <c r="D196" s="259" t="s">
        <v>783</v>
      </c>
      <c r="E196" s="260" t="s">
        <v>658</v>
      </c>
      <c r="F196" s="261">
        <v>370</v>
      </c>
      <c r="G196" s="260"/>
      <c r="H196" s="260">
        <v>447.5</v>
      </c>
      <c r="I196" s="262">
        <v>450</v>
      </c>
      <c r="J196" s="263" t="s">
        <v>716</v>
      </c>
      <c r="K196" s="233">
        <f t="shared" si="52"/>
        <v>77.5</v>
      </c>
      <c r="L196" s="264">
        <f t="shared" si="53"/>
        <v>0.20945945945945946</v>
      </c>
      <c r="M196" s="260" t="s">
        <v>618</v>
      </c>
      <c r="N196" s="265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57">
        <v>93</v>
      </c>
      <c r="B197" s="258">
        <v>42943</v>
      </c>
      <c r="C197" s="258"/>
      <c r="D197" s="259" t="s">
        <v>185</v>
      </c>
      <c r="E197" s="260" t="s">
        <v>658</v>
      </c>
      <c r="F197" s="261">
        <v>657.5</v>
      </c>
      <c r="G197" s="260"/>
      <c r="H197" s="260">
        <v>825</v>
      </c>
      <c r="I197" s="262">
        <v>820</v>
      </c>
      <c r="J197" s="263" t="s">
        <v>716</v>
      </c>
      <c r="K197" s="233">
        <f t="shared" si="52"/>
        <v>167.5</v>
      </c>
      <c r="L197" s="264">
        <f t="shared" si="53"/>
        <v>0.25475285171102663</v>
      </c>
      <c r="M197" s="260" t="s">
        <v>618</v>
      </c>
      <c r="N197" s="265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94</v>
      </c>
      <c r="B198" s="227">
        <v>42964</v>
      </c>
      <c r="C198" s="227"/>
      <c r="D198" s="228" t="s">
        <v>370</v>
      </c>
      <c r="E198" s="229" t="s">
        <v>658</v>
      </c>
      <c r="F198" s="230">
        <v>605</v>
      </c>
      <c r="G198" s="229"/>
      <c r="H198" s="229">
        <v>750</v>
      </c>
      <c r="I198" s="231">
        <v>750</v>
      </c>
      <c r="J198" s="232" t="s">
        <v>774</v>
      </c>
      <c r="K198" s="233">
        <f t="shared" si="52"/>
        <v>145</v>
      </c>
      <c r="L198" s="234">
        <f t="shared" si="53"/>
        <v>0.23966942148760331</v>
      </c>
      <c r="M198" s="229" t="s">
        <v>618</v>
      </c>
      <c r="N198" s="235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6">
        <v>95</v>
      </c>
      <c r="B199" s="237">
        <v>42979</v>
      </c>
      <c r="C199" s="237"/>
      <c r="D199" s="245" t="s">
        <v>784</v>
      </c>
      <c r="E199" s="240" t="s">
        <v>658</v>
      </c>
      <c r="F199" s="240">
        <v>255</v>
      </c>
      <c r="G199" s="241"/>
      <c r="H199" s="241">
        <v>217.25</v>
      </c>
      <c r="I199" s="241">
        <v>320</v>
      </c>
      <c r="J199" s="242" t="s">
        <v>785</v>
      </c>
      <c r="K199" s="243">
        <f t="shared" si="52"/>
        <v>-37.75</v>
      </c>
      <c r="L199" s="246">
        <f t="shared" si="53"/>
        <v>-0.14803921568627451</v>
      </c>
      <c r="M199" s="240" t="s">
        <v>636</v>
      </c>
      <c r="N199" s="237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96</v>
      </c>
      <c r="B200" s="227">
        <v>42997</v>
      </c>
      <c r="C200" s="227"/>
      <c r="D200" s="228" t="s">
        <v>786</v>
      </c>
      <c r="E200" s="229" t="s">
        <v>658</v>
      </c>
      <c r="F200" s="230">
        <v>215</v>
      </c>
      <c r="G200" s="229"/>
      <c r="H200" s="229">
        <v>258</v>
      </c>
      <c r="I200" s="231">
        <v>258</v>
      </c>
      <c r="J200" s="232" t="s">
        <v>716</v>
      </c>
      <c r="K200" s="233">
        <f t="shared" si="52"/>
        <v>43</v>
      </c>
      <c r="L200" s="234">
        <f t="shared" si="53"/>
        <v>0.2</v>
      </c>
      <c r="M200" s="229" t="s">
        <v>618</v>
      </c>
      <c r="N200" s="235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97</v>
      </c>
      <c r="B201" s="227">
        <v>42997</v>
      </c>
      <c r="C201" s="227"/>
      <c r="D201" s="228" t="s">
        <v>786</v>
      </c>
      <c r="E201" s="229" t="s">
        <v>658</v>
      </c>
      <c r="F201" s="230">
        <v>215</v>
      </c>
      <c r="G201" s="229"/>
      <c r="H201" s="229">
        <v>258</v>
      </c>
      <c r="I201" s="231">
        <v>258</v>
      </c>
      <c r="J201" s="263" t="s">
        <v>716</v>
      </c>
      <c r="K201" s="233">
        <v>43</v>
      </c>
      <c r="L201" s="234">
        <v>0.2</v>
      </c>
      <c r="M201" s="229" t="s">
        <v>618</v>
      </c>
      <c r="N201" s="235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57">
        <v>98</v>
      </c>
      <c r="B202" s="258">
        <v>42998</v>
      </c>
      <c r="C202" s="258"/>
      <c r="D202" s="259" t="s">
        <v>787</v>
      </c>
      <c r="E202" s="260" t="s">
        <v>658</v>
      </c>
      <c r="F202" s="230">
        <v>75</v>
      </c>
      <c r="G202" s="260"/>
      <c r="H202" s="260">
        <v>90</v>
      </c>
      <c r="I202" s="262">
        <v>90</v>
      </c>
      <c r="J202" s="232" t="s">
        <v>788</v>
      </c>
      <c r="K202" s="233">
        <f t="shared" ref="K202:K207" si="54">H202-F202</f>
        <v>15</v>
      </c>
      <c r="L202" s="234">
        <f t="shared" ref="L202:L207" si="55">K202/F202</f>
        <v>0.2</v>
      </c>
      <c r="M202" s="229" t="s">
        <v>618</v>
      </c>
      <c r="N202" s="235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57">
        <v>99</v>
      </c>
      <c r="B203" s="258">
        <v>43011</v>
      </c>
      <c r="C203" s="258"/>
      <c r="D203" s="259" t="s">
        <v>639</v>
      </c>
      <c r="E203" s="260" t="s">
        <v>658</v>
      </c>
      <c r="F203" s="261">
        <v>315</v>
      </c>
      <c r="G203" s="260"/>
      <c r="H203" s="260">
        <v>392</v>
      </c>
      <c r="I203" s="262">
        <v>384</v>
      </c>
      <c r="J203" s="263" t="s">
        <v>789</v>
      </c>
      <c r="K203" s="233">
        <f t="shared" si="54"/>
        <v>77</v>
      </c>
      <c r="L203" s="264">
        <f t="shared" si="55"/>
        <v>0.24444444444444444</v>
      </c>
      <c r="M203" s="260" t="s">
        <v>618</v>
      </c>
      <c r="N203" s="26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57">
        <v>100</v>
      </c>
      <c r="B204" s="258">
        <v>43013</v>
      </c>
      <c r="C204" s="258"/>
      <c r="D204" s="259" t="s">
        <v>477</v>
      </c>
      <c r="E204" s="260" t="s">
        <v>658</v>
      </c>
      <c r="F204" s="261">
        <v>145</v>
      </c>
      <c r="G204" s="260"/>
      <c r="H204" s="260">
        <v>179</v>
      </c>
      <c r="I204" s="262">
        <v>180</v>
      </c>
      <c r="J204" s="263" t="s">
        <v>790</v>
      </c>
      <c r="K204" s="233">
        <f t="shared" si="54"/>
        <v>34</v>
      </c>
      <c r="L204" s="264">
        <f t="shared" si="55"/>
        <v>0.23448275862068965</v>
      </c>
      <c r="M204" s="260" t="s">
        <v>618</v>
      </c>
      <c r="N204" s="265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57">
        <v>101</v>
      </c>
      <c r="B205" s="258">
        <v>43014</v>
      </c>
      <c r="C205" s="258"/>
      <c r="D205" s="259" t="s">
        <v>342</v>
      </c>
      <c r="E205" s="260" t="s">
        <v>658</v>
      </c>
      <c r="F205" s="261">
        <v>256</v>
      </c>
      <c r="G205" s="260"/>
      <c r="H205" s="260">
        <v>323</v>
      </c>
      <c r="I205" s="262">
        <v>320</v>
      </c>
      <c r="J205" s="263" t="s">
        <v>716</v>
      </c>
      <c r="K205" s="233">
        <f t="shared" si="54"/>
        <v>67</v>
      </c>
      <c r="L205" s="264">
        <f t="shared" si="55"/>
        <v>0.26171875</v>
      </c>
      <c r="M205" s="260" t="s">
        <v>618</v>
      </c>
      <c r="N205" s="265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7">
        <v>102</v>
      </c>
      <c r="B206" s="258">
        <v>43017</v>
      </c>
      <c r="C206" s="258"/>
      <c r="D206" s="259" t="s">
        <v>360</v>
      </c>
      <c r="E206" s="260" t="s">
        <v>658</v>
      </c>
      <c r="F206" s="261">
        <v>137.5</v>
      </c>
      <c r="G206" s="260"/>
      <c r="H206" s="260">
        <v>184</v>
      </c>
      <c r="I206" s="262">
        <v>183</v>
      </c>
      <c r="J206" s="263" t="s">
        <v>791</v>
      </c>
      <c r="K206" s="233">
        <f t="shared" si="54"/>
        <v>46.5</v>
      </c>
      <c r="L206" s="264">
        <f t="shared" si="55"/>
        <v>0.33818181818181819</v>
      </c>
      <c r="M206" s="260" t="s">
        <v>618</v>
      </c>
      <c r="N206" s="265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57">
        <v>103</v>
      </c>
      <c r="B207" s="258">
        <v>43018</v>
      </c>
      <c r="C207" s="258"/>
      <c r="D207" s="259" t="s">
        <v>792</v>
      </c>
      <c r="E207" s="260" t="s">
        <v>658</v>
      </c>
      <c r="F207" s="261">
        <v>125.5</v>
      </c>
      <c r="G207" s="260"/>
      <c r="H207" s="260">
        <v>158</v>
      </c>
      <c r="I207" s="262">
        <v>155</v>
      </c>
      <c r="J207" s="263" t="s">
        <v>793</v>
      </c>
      <c r="K207" s="233">
        <f t="shared" si="54"/>
        <v>32.5</v>
      </c>
      <c r="L207" s="264">
        <f t="shared" si="55"/>
        <v>0.25896414342629481</v>
      </c>
      <c r="M207" s="260" t="s">
        <v>618</v>
      </c>
      <c r="N207" s="265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7">
        <v>104</v>
      </c>
      <c r="B208" s="258">
        <v>43018</v>
      </c>
      <c r="C208" s="258"/>
      <c r="D208" s="259" t="s">
        <v>794</v>
      </c>
      <c r="E208" s="260" t="s">
        <v>658</v>
      </c>
      <c r="F208" s="261">
        <v>895</v>
      </c>
      <c r="G208" s="260"/>
      <c r="H208" s="260">
        <v>1122.5</v>
      </c>
      <c r="I208" s="262">
        <v>1078</v>
      </c>
      <c r="J208" s="263" t="s">
        <v>795</v>
      </c>
      <c r="K208" s="233">
        <v>227.5</v>
      </c>
      <c r="L208" s="264">
        <v>0.25418994413407803</v>
      </c>
      <c r="M208" s="260" t="s">
        <v>618</v>
      </c>
      <c r="N208" s="265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7">
        <v>105</v>
      </c>
      <c r="B209" s="258">
        <v>43020</v>
      </c>
      <c r="C209" s="258"/>
      <c r="D209" s="259" t="s">
        <v>351</v>
      </c>
      <c r="E209" s="260" t="s">
        <v>658</v>
      </c>
      <c r="F209" s="261">
        <v>525</v>
      </c>
      <c r="G209" s="260"/>
      <c r="H209" s="260">
        <v>629</v>
      </c>
      <c r="I209" s="262">
        <v>629</v>
      </c>
      <c r="J209" s="263" t="s">
        <v>716</v>
      </c>
      <c r="K209" s="233">
        <v>104</v>
      </c>
      <c r="L209" s="264">
        <v>0.19809523809523799</v>
      </c>
      <c r="M209" s="260" t="s">
        <v>618</v>
      </c>
      <c r="N209" s="265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7">
        <v>106</v>
      </c>
      <c r="B210" s="258">
        <v>43046</v>
      </c>
      <c r="C210" s="258"/>
      <c r="D210" s="259" t="s">
        <v>397</v>
      </c>
      <c r="E210" s="260" t="s">
        <v>658</v>
      </c>
      <c r="F210" s="261">
        <v>740</v>
      </c>
      <c r="G210" s="260"/>
      <c r="H210" s="260">
        <v>892.5</v>
      </c>
      <c r="I210" s="262">
        <v>900</v>
      </c>
      <c r="J210" s="263" t="s">
        <v>796</v>
      </c>
      <c r="K210" s="233">
        <f t="shared" ref="K210:K212" si="56">H210-F210</f>
        <v>152.5</v>
      </c>
      <c r="L210" s="264">
        <f t="shared" ref="L210:L212" si="57">K210/F210</f>
        <v>0.20608108108108109</v>
      </c>
      <c r="M210" s="260" t="s">
        <v>618</v>
      </c>
      <c r="N210" s="265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107</v>
      </c>
      <c r="B211" s="227">
        <v>43073</v>
      </c>
      <c r="C211" s="227"/>
      <c r="D211" s="228" t="s">
        <v>797</v>
      </c>
      <c r="E211" s="229" t="s">
        <v>658</v>
      </c>
      <c r="F211" s="230">
        <v>118.5</v>
      </c>
      <c r="G211" s="229"/>
      <c r="H211" s="229">
        <v>143.5</v>
      </c>
      <c r="I211" s="231">
        <v>145</v>
      </c>
      <c r="J211" s="232" t="s">
        <v>646</v>
      </c>
      <c r="K211" s="233">
        <f t="shared" si="56"/>
        <v>25</v>
      </c>
      <c r="L211" s="234">
        <f t="shared" si="57"/>
        <v>0.2109704641350211</v>
      </c>
      <c r="M211" s="229" t="s">
        <v>618</v>
      </c>
      <c r="N211" s="235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6">
        <v>108</v>
      </c>
      <c r="B212" s="237">
        <v>43090</v>
      </c>
      <c r="C212" s="237"/>
      <c r="D212" s="238" t="s">
        <v>445</v>
      </c>
      <c r="E212" s="239" t="s">
        <v>658</v>
      </c>
      <c r="F212" s="240">
        <v>715</v>
      </c>
      <c r="G212" s="240"/>
      <c r="H212" s="241">
        <v>500</v>
      </c>
      <c r="I212" s="241">
        <v>872</v>
      </c>
      <c r="J212" s="242" t="s">
        <v>798</v>
      </c>
      <c r="K212" s="243">
        <f t="shared" si="56"/>
        <v>-215</v>
      </c>
      <c r="L212" s="244">
        <f t="shared" si="57"/>
        <v>-0.30069930069930068</v>
      </c>
      <c r="M212" s="240" t="s">
        <v>636</v>
      </c>
      <c r="N212" s="237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109</v>
      </c>
      <c r="B213" s="227">
        <v>43098</v>
      </c>
      <c r="C213" s="227"/>
      <c r="D213" s="228" t="s">
        <v>639</v>
      </c>
      <c r="E213" s="229" t="s">
        <v>658</v>
      </c>
      <c r="F213" s="230">
        <v>435</v>
      </c>
      <c r="G213" s="229"/>
      <c r="H213" s="229">
        <v>542.5</v>
      </c>
      <c r="I213" s="231">
        <v>539</v>
      </c>
      <c r="J213" s="232" t="s">
        <v>716</v>
      </c>
      <c r="K213" s="233">
        <v>107.5</v>
      </c>
      <c r="L213" s="234">
        <v>0.247126436781609</v>
      </c>
      <c r="M213" s="229" t="s">
        <v>618</v>
      </c>
      <c r="N213" s="235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6">
        <v>110</v>
      </c>
      <c r="B214" s="227">
        <v>43098</v>
      </c>
      <c r="C214" s="227"/>
      <c r="D214" s="228" t="s">
        <v>584</v>
      </c>
      <c r="E214" s="229" t="s">
        <v>658</v>
      </c>
      <c r="F214" s="230">
        <v>885</v>
      </c>
      <c r="G214" s="229"/>
      <c r="H214" s="229">
        <v>1090</v>
      </c>
      <c r="I214" s="231">
        <v>1084</v>
      </c>
      <c r="J214" s="232" t="s">
        <v>716</v>
      </c>
      <c r="K214" s="233">
        <v>205</v>
      </c>
      <c r="L214" s="234">
        <v>0.23163841807909599</v>
      </c>
      <c r="M214" s="229" t="s">
        <v>618</v>
      </c>
      <c r="N214" s="235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66">
        <v>111</v>
      </c>
      <c r="B215" s="267">
        <v>43192</v>
      </c>
      <c r="C215" s="267"/>
      <c r="D215" s="245" t="s">
        <v>799</v>
      </c>
      <c r="E215" s="240" t="s">
        <v>658</v>
      </c>
      <c r="F215" s="268">
        <v>478.5</v>
      </c>
      <c r="G215" s="240"/>
      <c r="H215" s="240">
        <v>442</v>
      </c>
      <c r="I215" s="241">
        <v>613</v>
      </c>
      <c r="J215" s="242" t="s">
        <v>800</v>
      </c>
      <c r="K215" s="243">
        <f t="shared" ref="K215:K218" si="58">H215-F215</f>
        <v>-36.5</v>
      </c>
      <c r="L215" s="244">
        <f t="shared" ref="L215:L218" si="59">K215/F215</f>
        <v>-7.6280041797283177E-2</v>
      </c>
      <c r="M215" s="240" t="s">
        <v>636</v>
      </c>
      <c r="N215" s="237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112</v>
      </c>
      <c r="B216" s="237">
        <v>43194</v>
      </c>
      <c r="C216" s="237"/>
      <c r="D216" s="238" t="s">
        <v>801</v>
      </c>
      <c r="E216" s="239" t="s">
        <v>658</v>
      </c>
      <c r="F216" s="240">
        <f>141.5-7.3</f>
        <v>134.19999999999999</v>
      </c>
      <c r="G216" s="240"/>
      <c r="H216" s="241">
        <v>77</v>
      </c>
      <c r="I216" s="241">
        <v>180</v>
      </c>
      <c r="J216" s="242" t="s">
        <v>802</v>
      </c>
      <c r="K216" s="243">
        <f t="shared" si="58"/>
        <v>-57.199999999999989</v>
      </c>
      <c r="L216" s="244">
        <f t="shared" si="59"/>
        <v>-0.42622950819672129</v>
      </c>
      <c r="M216" s="240" t="s">
        <v>636</v>
      </c>
      <c r="N216" s="237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113</v>
      </c>
      <c r="B217" s="237">
        <v>43209</v>
      </c>
      <c r="C217" s="237"/>
      <c r="D217" s="238" t="s">
        <v>803</v>
      </c>
      <c r="E217" s="239" t="s">
        <v>658</v>
      </c>
      <c r="F217" s="240">
        <v>430</v>
      </c>
      <c r="G217" s="240"/>
      <c r="H217" s="241">
        <v>220</v>
      </c>
      <c r="I217" s="241">
        <v>537</v>
      </c>
      <c r="J217" s="242" t="s">
        <v>804</v>
      </c>
      <c r="K217" s="243">
        <f t="shared" si="58"/>
        <v>-210</v>
      </c>
      <c r="L217" s="244">
        <f t="shared" si="59"/>
        <v>-0.48837209302325579</v>
      </c>
      <c r="M217" s="240" t="s">
        <v>636</v>
      </c>
      <c r="N217" s="237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7">
        <v>114</v>
      </c>
      <c r="B218" s="258">
        <v>43220</v>
      </c>
      <c r="C218" s="258"/>
      <c r="D218" s="259" t="s">
        <v>398</v>
      </c>
      <c r="E218" s="260" t="s">
        <v>658</v>
      </c>
      <c r="F218" s="260">
        <v>153.5</v>
      </c>
      <c r="G218" s="260"/>
      <c r="H218" s="260">
        <v>196</v>
      </c>
      <c r="I218" s="262">
        <v>196</v>
      </c>
      <c r="J218" s="232" t="s">
        <v>805</v>
      </c>
      <c r="K218" s="233">
        <f t="shared" si="58"/>
        <v>42.5</v>
      </c>
      <c r="L218" s="234">
        <f t="shared" si="59"/>
        <v>0.27687296416938112</v>
      </c>
      <c r="M218" s="229" t="s">
        <v>618</v>
      </c>
      <c r="N218" s="235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115</v>
      </c>
      <c r="B219" s="237">
        <v>43306</v>
      </c>
      <c r="C219" s="237"/>
      <c r="D219" s="238" t="s">
        <v>775</v>
      </c>
      <c r="E219" s="239" t="s">
        <v>658</v>
      </c>
      <c r="F219" s="240">
        <v>27.5</v>
      </c>
      <c r="G219" s="240"/>
      <c r="H219" s="241">
        <v>13.1</v>
      </c>
      <c r="I219" s="241">
        <v>60</v>
      </c>
      <c r="J219" s="242" t="s">
        <v>806</v>
      </c>
      <c r="K219" s="243">
        <v>-14.4</v>
      </c>
      <c r="L219" s="244">
        <v>-0.52363636363636401</v>
      </c>
      <c r="M219" s="240" t="s">
        <v>636</v>
      </c>
      <c r="N219" s="237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66">
        <v>116</v>
      </c>
      <c r="B220" s="267">
        <v>43318</v>
      </c>
      <c r="C220" s="267"/>
      <c r="D220" s="245" t="s">
        <v>807</v>
      </c>
      <c r="E220" s="240" t="s">
        <v>658</v>
      </c>
      <c r="F220" s="240">
        <v>148.5</v>
      </c>
      <c r="G220" s="240"/>
      <c r="H220" s="240">
        <v>102</v>
      </c>
      <c r="I220" s="241">
        <v>182</v>
      </c>
      <c r="J220" s="242" t="s">
        <v>808</v>
      </c>
      <c r="K220" s="243">
        <f>H220-F220</f>
        <v>-46.5</v>
      </c>
      <c r="L220" s="244">
        <f>K220/F220</f>
        <v>-0.31313131313131315</v>
      </c>
      <c r="M220" s="240" t="s">
        <v>636</v>
      </c>
      <c r="N220" s="237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6">
        <v>117</v>
      </c>
      <c r="B221" s="227">
        <v>43335</v>
      </c>
      <c r="C221" s="227"/>
      <c r="D221" s="228" t="s">
        <v>809</v>
      </c>
      <c r="E221" s="229" t="s">
        <v>658</v>
      </c>
      <c r="F221" s="260">
        <v>285</v>
      </c>
      <c r="G221" s="229"/>
      <c r="H221" s="229">
        <v>355</v>
      </c>
      <c r="I221" s="231">
        <v>364</v>
      </c>
      <c r="J221" s="232" t="s">
        <v>810</v>
      </c>
      <c r="K221" s="233">
        <v>70</v>
      </c>
      <c r="L221" s="234">
        <v>0.24561403508771901</v>
      </c>
      <c r="M221" s="229" t="s">
        <v>618</v>
      </c>
      <c r="N221" s="235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118</v>
      </c>
      <c r="B222" s="227">
        <v>43341</v>
      </c>
      <c r="C222" s="227"/>
      <c r="D222" s="228" t="s">
        <v>386</v>
      </c>
      <c r="E222" s="229" t="s">
        <v>658</v>
      </c>
      <c r="F222" s="260">
        <v>525</v>
      </c>
      <c r="G222" s="229"/>
      <c r="H222" s="229">
        <v>585</v>
      </c>
      <c r="I222" s="231">
        <v>635</v>
      </c>
      <c r="J222" s="232" t="s">
        <v>811</v>
      </c>
      <c r="K222" s="233">
        <f t="shared" ref="K222:K238" si="60">H222-F222</f>
        <v>60</v>
      </c>
      <c r="L222" s="234">
        <f t="shared" ref="L222:L238" si="61">K222/F222</f>
        <v>0.11428571428571428</v>
      </c>
      <c r="M222" s="229" t="s">
        <v>618</v>
      </c>
      <c r="N222" s="235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6">
        <v>119</v>
      </c>
      <c r="B223" s="227">
        <v>43395</v>
      </c>
      <c r="C223" s="227"/>
      <c r="D223" s="228" t="s">
        <v>370</v>
      </c>
      <c r="E223" s="229" t="s">
        <v>658</v>
      </c>
      <c r="F223" s="260">
        <v>475</v>
      </c>
      <c r="G223" s="229"/>
      <c r="H223" s="229">
        <v>574</v>
      </c>
      <c r="I223" s="231">
        <v>570</v>
      </c>
      <c r="J223" s="232" t="s">
        <v>716</v>
      </c>
      <c r="K223" s="233">
        <f t="shared" si="60"/>
        <v>99</v>
      </c>
      <c r="L223" s="234">
        <f t="shared" si="61"/>
        <v>0.20842105263157895</v>
      </c>
      <c r="M223" s="229" t="s">
        <v>618</v>
      </c>
      <c r="N223" s="235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57">
        <v>120</v>
      </c>
      <c r="B224" s="258">
        <v>43397</v>
      </c>
      <c r="C224" s="258"/>
      <c r="D224" s="259" t="s">
        <v>393</v>
      </c>
      <c r="E224" s="260" t="s">
        <v>658</v>
      </c>
      <c r="F224" s="260">
        <v>707.5</v>
      </c>
      <c r="G224" s="260"/>
      <c r="H224" s="260">
        <v>872</v>
      </c>
      <c r="I224" s="262">
        <v>872</v>
      </c>
      <c r="J224" s="263" t="s">
        <v>716</v>
      </c>
      <c r="K224" s="233">
        <f t="shared" si="60"/>
        <v>164.5</v>
      </c>
      <c r="L224" s="264">
        <f t="shared" si="61"/>
        <v>0.23250883392226149</v>
      </c>
      <c r="M224" s="260" t="s">
        <v>618</v>
      </c>
      <c r="N224" s="265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7">
        <v>121</v>
      </c>
      <c r="B225" s="258">
        <v>43398</v>
      </c>
      <c r="C225" s="258"/>
      <c r="D225" s="259" t="s">
        <v>812</v>
      </c>
      <c r="E225" s="260" t="s">
        <v>658</v>
      </c>
      <c r="F225" s="260">
        <v>162</v>
      </c>
      <c r="G225" s="260"/>
      <c r="H225" s="260">
        <v>204</v>
      </c>
      <c r="I225" s="262">
        <v>209</v>
      </c>
      <c r="J225" s="263" t="s">
        <v>813</v>
      </c>
      <c r="K225" s="233">
        <f t="shared" si="60"/>
        <v>42</v>
      </c>
      <c r="L225" s="264">
        <f t="shared" si="61"/>
        <v>0.25925925925925924</v>
      </c>
      <c r="M225" s="260" t="s">
        <v>618</v>
      </c>
      <c r="N225" s="265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57">
        <v>122</v>
      </c>
      <c r="B226" s="258">
        <v>43399</v>
      </c>
      <c r="C226" s="258"/>
      <c r="D226" s="259" t="s">
        <v>496</v>
      </c>
      <c r="E226" s="260" t="s">
        <v>658</v>
      </c>
      <c r="F226" s="260">
        <v>240</v>
      </c>
      <c r="G226" s="260"/>
      <c r="H226" s="260">
        <v>297</v>
      </c>
      <c r="I226" s="262">
        <v>297</v>
      </c>
      <c r="J226" s="263" t="s">
        <v>716</v>
      </c>
      <c r="K226" s="269">
        <f t="shared" si="60"/>
        <v>57</v>
      </c>
      <c r="L226" s="264">
        <f t="shared" si="61"/>
        <v>0.23749999999999999</v>
      </c>
      <c r="M226" s="260" t="s">
        <v>618</v>
      </c>
      <c r="N226" s="265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123</v>
      </c>
      <c r="B227" s="227">
        <v>43439</v>
      </c>
      <c r="C227" s="227"/>
      <c r="D227" s="228" t="s">
        <v>814</v>
      </c>
      <c r="E227" s="229" t="s">
        <v>658</v>
      </c>
      <c r="F227" s="229">
        <v>202.5</v>
      </c>
      <c r="G227" s="229"/>
      <c r="H227" s="229">
        <v>255</v>
      </c>
      <c r="I227" s="231">
        <v>252</v>
      </c>
      <c r="J227" s="232" t="s">
        <v>716</v>
      </c>
      <c r="K227" s="233">
        <f t="shared" si="60"/>
        <v>52.5</v>
      </c>
      <c r="L227" s="234">
        <f t="shared" si="61"/>
        <v>0.25925925925925924</v>
      </c>
      <c r="M227" s="229" t="s">
        <v>618</v>
      </c>
      <c r="N227" s="235">
        <v>43542</v>
      </c>
      <c r="O227" s="1"/>
      <c r="P227" s="1"/>
      <c r="Q227" s="1"/>
      <c r="R227" s="6" t="s">
        <v>815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7">
        <v>124</v>
      </c>
      <c r="B228" s="258">
        <v>43465</v>
      </c>
      <c r="C228" s="227"/>
      <c r="D228" s="259" t="s">
        <v>426</v>
      </c>
      <c r="E228" s="260" t="s">
        <v>658</v>
      </c>
      <c r="F228" s="260">
        <v>710</v>
      </c>
      <c r="G228" s="260"/>
      <c r="H228" s="260">
        <v>866</v>
      </c>
      <c r="I228" s="262">
        <v>866</v>
      </c>
      <c r="J228" s="263" t="s">
        <v>716</v>
      </c>
      <c r="K228" s="233">
        <f t="shared" si="60"/>
        <v>156</v>
      </c>
      <c r="L228" s="234">
        <f t="shared" si="61"/>
        <v>0.21971830985915494</v>
      </c>
      <c r="M228" s="229" t="s">
        <v>618</v>
      </c>
      <c r="N228" s="235">
        <v>43553</v>
      </c>
      <c r="O228" s="1"/>
      <c r="P228" s="1"/>
      <c r="Q228" s="1"/>
      <c r="R228" s="6" t="s">
        <v>815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57">
        <v>125</v>
      </c>
      <c r="B229" s="258">
        <v>43522</v>
      </c>
      <c r="C229" s="258"/>
      <c r="D229" s="259" t="s">
        <v>154</v>
      </c>
      <c r="E229" s="260" t="s">
        <v>658</v>
      </c>
      <c r="F229" s="260">
        <v>337.25</v>
      </c>
      <c r="G229" s="260"/>
      <c r="H229" s="260">
        <v>398.5</v>
      </c>
      <c r="I229" s="262">
        <v>411</v>
      </c>
      <c r="J229" s="232" t="s">
        <v>816</v>
      </c>
      <c r="K229" s="233">
        <f t="shared" si="60"/>
        <v>61.25</v>
      </c>
      <c r="L229" s="234">
        <f t="shared" si="61"/>
        <v>0.1816160118606375</v>
      </c>
      <c r="M229" s="229" t="s">
        <v>618</v>
      </c>
      <c r="N229" s="235">
        <v>43760</v>
      </c>
      <c r="O229" s="1"/>
      <c r="P229" s="1"/>
      <c r="Q229" s="1"/>
      <c r="R229" s="6" t="s">
        <v>815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0">
        <v>126</v>
      </c>
      <c r="B230" s="271">
        <v>43559</v>
      </c>
      <c r="C230" s="271"/>
      <c r="D230" s="272" t="s">
        <v>817</v>
      </c>
      <c r="E230" s="273" t="s">
        <v>658</v>
      </c>
      <c r="F230" s="273">
        <v>130</v>
      </c>
      <c r="G230" s="273"/>
      <c r="H230" s="273">
        <v>65</v>
      </c>
      <c r="I230" s="274">
        <v>158</v>
      </c>
      <c r="J230" s="242" t="s">
        <v>818</v>
      </c>
      <c r="K230" s="243">
        <f t="shared" si="60"/>
        <v>-65</v>
      </c>
      <c r="L230" s="244">
        <f t="shared" si="61"/>
        <v>-0.5</v>
      </c>
      <c r="M230" s="240" t="s">
        <v>636</v>
      </c>
      <c r="N230" s="237">
        <v>43726</v>
      </c>
      <c r="O230" s="1"/>
      <c r="P230" s="1"/>
      <c r="Q230" s="1"/>
      <c r="R230" s="6" t="s">
        <v>819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5">
        <v>127</v>
      </c>
      <c r="B231" s="276">
        <v>43017</v>
      </c>
      <c r="C231" s="276"/>
      <c r="D231" s="277" t="s">
        <v>187</v>
      </c>
      <c r="E231" s="278" t="s">
        <v>658</v>
      </c>
      <c r="F231" s="278">
        <v>141.5</v>
      </c>
      <c r="G231" s="279"/>
      <c r="H231" s="279">
        <v>183.5</v>
      </c>
      <c r="I231" s="279">
        <v>210</v>
      </c>
      <c r="J231" s="280" t="s">
        <v>820</v>
      </c>
      <c r="K231" s="281">
        <f t="shared" si="60"/>
        <v>42</v>
      </c>
      <c r="L231" s="282">
        <f t="shared" si="61"/>
        <v>0.29681978798586572</v>
      </c>
      <c r="M231" s="278" t="s">
        <v>618</v>
      </c>
      <c r="N231" s="276">
        <v>43042</v>
      </c>
      <c r="O231" s="1"/>
      <c r="P231" s="1"/>
      <c r="Q231" s="1"/>
      <c r="R231" s="6" t="s">
        <v>819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0">
        <v>128</v>
      </c>
      <c r="B232" s="271">
        <v>43074</v>
      </c>
      <c r="C232" s="271"/>
      <c r="D232" s="272" t="s">
        <v>821</v>
      </c>
      <c r="E232" s="273" t="s">
        <v>658</v>
      </c>
      <c r="F232" s="268">
        <v>172</v>
      </c>
      <c r="G232" s="273"/>
      <c r="H232" s="273">
        <v>155.25</v>
      </c>
      <c r="I232" s="274">
        <v>230</v>
      </c>
      <c r="J232" s="242" t="s">
        <v>822</v>
      </c>
      <c r="K232" s="243">
        <f t="shared" si="60"/>
        <v>-16.75</v>
      </c>
      <c r="L232" s="244">
        <f t="shared" si="61"/>
        <v>-9.7383720930232565E-2</v>
      </c>
      <c r="M232" s="240" t="s">
        <v>636</v>
      </c>
      <c r="N232" s="237">
        <v>43787</v>
      </c>
      <c r="O232" s="1"/>
      <c r="P232" s="1"/>
      <c r="Q232" s="1"/>
      <c r="R232" s="6" t="s">
        <v>819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7">
        <v>129</v>
      </c>
      <c r="B233" s="258">
        <v>43398</v>
      </c>
      <c r="C233" s="258"/>
      <c r="D233" s="259" t="s">
        <v>109</v>
      </c>
      <c r="E233" s="260" t="s">
        <v>658</v>
      </c>
      <c r="F233" s="260">
        <v>698.5</v>
      </c>
      <c r="G233" s="260"/>
      <c r="H233" s="260">
        <v>890</v>
      </c>
      <c r="I233" s="262">
        <v>890</v>
      </c>
      <c r="J233" s="232" t="s">
        <v>823</v>
      </c>
      <c r="K233" s="233">
        <f t="shared" si="60"/>
        <v>191.5</v>
      </c>
      <c r="L233" s="234">
        <f t="shared" si="61"/>
        <v>0.27415891195418757</v>
      </c>
      <c r="M233" s="229" t="s">
        <v>618</v>
      </c>
      <c r="N233" s="235">
        <v>44328</v>
      </c>
      <c r="O233" s="1"/>
      <c r="P233" s="1"/>
      <c r="Q233" s="1"/>
      <c r="R233" s="6" t="s">
        <v>815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7">
        <v>130</v>
      </c>
      <c r="B234" s="258">
        <v>42877</v>
      </c>
      <c r="C234" s="258"/>
      <c r="D234" s="259" t="s">
        <v>385</v>
      </c>
      <c r="E234" s="260" t="s">
        <v>658</v>
      </c>
      <c r="F234" s="260">
        <v>127.6</v>
      </c>
      <c r="G234" s="260"/>
      <c r="H234" s="260">
        <v>138</v>
      </c>
      <c r="I234" s="262">
        <v>190</v>
      </c>
      <c r="J234" s="232" t="s">
        <v>824</v>
      </c>
      <c r="K234" s="233">
        <f t="shared" si="60"/>
        <v>10.400000000000006</v>
      </c>
      <c r="L234" s="234">
        <f t="shared" si="61"/>
        <v>8.1504702194357417E-2</v>
      </c>
      <c r="M234" s="229" t="s">
        <v>618</v>
      </c>
      <c r="N234" s="235">
        <v>43774</v>
      </c>
      <c r="O234" s="1"/>
      <c r="P234" s="1"/>
      <c r="Q234" s="1"/>
      <c r="R234" s="6" t="s">
        <v>819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7">
        <v>131</v>
      </c>
      <c r="B235" s="258">
        <v>43158</v>
      </c>
      <c r="C235" s="258"/>
      <c r="D235" s="259" t="s">
        <v>825</v>
      </c>
      <c r="E235" s="260" t="s">
        <v>658</v>
      </c>
      <c r="F235" s="260">
        <v>317</v>
      </c>
      <c r="G235" s="260"/>
      <c r="H235" s="260">
        <v>382.5</v>
      </c>
      <c r="I235" s="262">
        <v>398</v>
      </c>
      <c r="J235" s="232" t="s">
        <v>826</v>
      </c>
      <c r="K235" s="233">
        <f t="shared" si="60"/>
        <v>65.5</v>
      </c>
      <c r="L235" s="234">
        <f t="shared" si="61"/>
        <v>0.20662460567823343</v>
      </c>
      <c r="M235" s="229" t="s">
        <v>618</v>
      </c>
      <c r="N235" s="235">
        <v>44238</v>
      </c>
      <c r="O235" s="1"/>
      <c r="P235" s="1"/>
      <c r="Q235" s="1"/>
      <c r="R235" s="6" t="s">
        <v>819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0">
        <v>132</v>
      </c>
      <c r="B236" s="271">
        <v>43164</v>
      </c>
      <c r="C236" s="271"/>
      <c r="D236" s="272" t="s">
        <v>146</v>
      </c>
      <c r="E236" s="273" t="s">
        <v>658</v>
      </c>
      <c r="F236" s="268">
        <f>510-14.4</f>
        <v>495.6</v>
      </c>
      <c r="G236" s="273"/>
      <c r="H236" s="273">
        <v>350</v>
      </c>
      <c r="I236" s="274">
        <v>672</v>
      </c>
      <c r="J236" s="242" t="s">
        <v>827</v>
      </c>
      <c r="K236" s="243">
        <f t="shared" si="60"/>
        <v>-145.60000000000002</v>
      </c>
      <c r="L236" s="244">
        <f t="shared" si="61"/>
        <v>-0.29378531073446329</v>
      </c>
      <c r="M236" s="240" t="s">
        <v>636</v>
      </c>
      <c r="N236" s="237">
        <v>43887</v>
      </c>
      <c r="O236" s="1"/>
      <c r="P236" s="1"/>
      <c r="Q236" s="1"/>
      <c r="R236" s="6" t="s">
        <v>815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0">
        <v>133</v>
      </c>
      <c r="B237" s="271">
        <v>43237</v>
      </c>
      <c r="C237" s="271"/>
      <c r="D237" s="272" t="s">
        <v>488</v>
      </c>
      <c r="E237" s="273" t="s">
        <v>658</v>
      </c>
      <c r="F237" s="268">
        <v>230.3</v>
      </c>
      <c r="G237" s="273"/>
      <c r="H237" s="273">
        <v>102.5</v>
      </c>
      <c r="I237" s="274">
        <v>348</v>
      </c>
      <c r="J237" s="242" t="s">
        <v>828</v>
      </c>
      <c r="K237" s="243">
        <f t="shared" si="60"/>
        <v>-127.80000000000001</v>
      </c>
      <c r="L237" s="244">
        <f t="shared" si="61"/>
        <v>-0.55492835432045162</v>
      </c>
      <c r="M237" s="240" t="s">
        <v>636</v>
      </c>
      <c r="N237" s="237">
        <v>43896</v>
      </c>
      <c r="O237" s="1"/>
      <c r="P237" s="1"/>
      <c r="Q237" s="1"/>
      <c r="R237" s="6" t="s">
        <v>815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7">
        <v>134</v>
      </c>
      <c r="B238" s="258">
        <v>43258</v>
      </c>
      <c r="C238" s="258"/>
      <c r="D238" s="259" t="s">
        <v>450</v>
      </c>
      <c r="E238" s="260" t="s">
        <v>658</v>
      </c>
      <c r="F238" s="260">
        <f>342.5-5.1</f>
        <v>337.4</v>
      </c>
      <c r="G238" s="260"/>
      <c r="H238" s="260">
        <v>412.5</v>
      </c>
      <c r="I238" s="262">
        <v>439</v>
      </c>
      <c r="J238" s="232" t="s">
        <v>829</v>
      </c>
      <c r="K238" s="233">
        <f t="shared" si="60"/>
        <v>75.100000000000023</v>
      </c>
      <c r="L238" s="234">
        <f t="shared" si="61"/>
        <v>0.22258446947243635</v>
      </c>
      <c r="M238" s="229" t="s">
        <v>618</v>
      </c>
      <c r="N238" s="235">
        <v>44230</v>
      </c>
      <c r="O238" s="1"/>
      <c r="P238" s="1"/>
      <c r="Q238" s="1"/>
      <c r="R238" s="6" t="s">
        <v>819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3">
        <v>135</v>
      </c>
      <c r="B239" s="284">
        <v>43285</v>
      </c>
      <c r="C239" s="284"/>
      <c r="D239" s="20" t="s">
        <v>56</v>
      </c>
      <c r="E239" s="285" t="s">
        <v>658</v>
      </c>
      <c r="F239" s="286">
        <f>127.5-5.53</f>
        <v>121.97</v>
      </c>
      <c r="G239" s="285"/>
      <c r="H239" s="285"/>
      <c r="I239" s="287">
        <v>170</v>
      </c>
      <c r="J239" s="288" t="s">
        <v>621</v>
      </c>
      <c r="K239" s="289"/>
      <c r="L239" s="290"/>
      <c r="M239" s="16" t="s">
        <v>621</v>
      </c>
      <c r="N239" s="291"/>
      <c r="O239" s="1"/>
      <c r="P239" s="1"/>
      <c r="Q239" s="1"/>
      <c r="R239" s="6" t="s">
        <v>815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0">
        <v>136</v>
      </c>
      <c r="B240" s="271">
        <v>43294</v>
      </c>
      <c r="C240" s="271"/>
      <c r="D240" s="272" t="s">
        <v>372</v>
      </c>
      <c r="E240" s="273" t="s">
        <v>658</v>
      </c>
      <c r="F240" s="268">
        <v>46.5</v>
      </c>
      <c r="G240" s="273"/>
      <c r="H240" s="273">
        <v>17</v>
      </c>
      <c r="I240" s="274">
        <v>59</v>
      </c>
      <c r="J240" s="242" t="s">
        <v>830</v>
      </c>
      <c r="K240" s="243">
        <f t="shared" ref="K240:K248" si="62">H240-F240</f>
        <v>-29.5</v>
      </c>
      <c r="L240" s="244">
        <f t="shared" ref="L240:L248" si="63">K240/F240</f>
        <v>-0.63440860215053763</v>
      </c>
      <c r="M240" s="240" t="s">
        <v>636</v>
      </c>
      <c r="N240" s="237">
        <v>43887</v>
      </c>
      <c r="O240" s="1"/>
      <c r="P240" s="1"/>
      <c r="Q240" s="1"/>
      <c r="R240" s="6" t="s">
        <v>815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7">
        <v>137</v>
      </c>
      <c r="B241" s="258">
        <v>43396</v>
      </c>
      <c r="C241" s="258"/>
      <c r="D241" s="259" t="s">
        <v>428</v>
      </c>
      <c r="E241" s="260" t="s">
        <v>658</v>
      </c>
      <c r="F241" s="260">
        <v>156.5</v>
      </c>
      <c r="G241" s="260"/>
      <c r="H241" s="260">
        <v>207.5</v>
      </c>
      <c r="I241" s="262">
        <v>191</v>
      </c>
      <c r="J241" s="232" t="s">
        <v>716</v>
      </c>
      <c r="K241" s="233">
        <f t="shared" si="62"/>
        <v>51</v>
      </c>
      <c r="L241" s="234">
        <f t="shared" si="63"/>
        <v>0.32587859424920129</v>
      </c>
      <c r="M241" s="229" t="s">
        <v>618</v>
      </c>
      <c r="N241" s="235">
        <v>44369</v>
      </c>
      <c r="O241" s="1"/>
      <c r="P241" s="1"/>
      <c r="Q241" s="1"/>
      <c r="R241" s="6" t="s">
        <v>815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7">
        <v>138</v>
      </c>
      <c r="B242" s="258">
        <v>43439</v>
      </c>
      <c r="C242" s="258"/>
      <c r="D242" s="259" t="s">
        <v>332</v>
      </c>
      <c r="E242" s="260" t="s">
        <v>658</v>
      </c>
      <c r="F242" s="260">
        <v>259.5</v>
      </c>
      <c r="G242" s="260"/>
      <c r="H242" s="260">
        <v>320</v>
      </c>
      <c r="I242" s="262">
        <v>320</v>
      </c>
      <c r="J242" s="232" t="s">
        <v>716</v>
      </c>
      <c r="K242" s="233">
        <f t="shared" si="62"/>
        <v>60.5</v>
      </c>
      <c r="L242" s="234">
        <f t="shared" si="63"/>
        <v>0.23314065510597304</v>
      </c>
      <c r="M242" s="229" t="s">
        <v>618</v>
      </c>
      <c r="N242" s="235">
        <v>44323</v>
      </c>
      <c r="O242" s="1"/>
      <c r="P242" s="1"/>
      <c r="Q242" s="1"/>
      <c r="R242" s="6" t="s">
        <v>815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0">
        <v>139</v>
      </c>
      <c r="B243" s="271">
        <v>43439</v>
      </c>
      <c r="C243" s="271"/>
      <c r="D243" s="272" t="s">
        <v>831</v>
      </c>
      <c r="E243" s="273" t="s">
        <v>658</v>
      </c>
      <c r="F243" s="273">
        <v>715</v>
      </c>
      <c r="G243" s="273"/>
      <c r="H243" s="273">
        <v>445</v>
      </c>
      <c r="I243" s="274">
        <v>840</v>
      </c>
      <c r="J243" s="242" t="s">
        <v>832</v>
      </c>
      <c r="K243" s="243">
        <f t="shared" si="62"/>
        <v>-270</v>
      </c>
      <c r="L243" s="244">
        <f t="shared" si="63"/>
        <v>-0.3776223776223776</v>
      </c>
      <c r="M243" s="240" t="s">
        <v>636</v>
      </c>
      <c r="N243" s="237">
        <v>43800</v>
      </c>
      <c r="O243" s="1"/>
      <c r="P243" s="1"/>
      <c r="Q243" s="1"/>
      <c r="R243" s="6" t="s">
        <v>815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7">
        <v>140</v>
      </c>
      <c r="B244" s="258">
        <v>43469</v>
      </c>
      <c r="C244" s="258"/>
      <c r="D244" s="259" t="s">
        <v>159</v>
      </c>
      <c r="E244" s="260" t="s">
        <v>658</v>
      </c>
      <c r="F244" s="260">
        <v>875</v>
      </c>
      <c r="G244" s="260"/>
      <c r="H244" s="260">
        <v>1165</v>
      </c>
      <c r="I244" s="262">
        <v>1185</v>
      </c>
      <c r="J244" s="232" t="s">
        <v>833</v>
      </c>
      <c r="K244" s="233">
        <f t="shared" si="62"/>
        <v>290</v>
      </c>
      <c r="L244" s="234">
        <f t="shared" si="63"/>
        <v>0.33142857142857141</v>
      </c>
      <c r="M244" s="229" t="s">
        <v>618</v>
      </c>
      <c r="N244" s="235">
        <v>43847</v>
      </c>
      <c r="O244" s="1"/>
      <c r="P244" s="1"/>
      <c r="Q244" s="1"/>
      <c r="R244" s="6" t="s">
        <v>815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7">
        <v>141</v>
      </c>
      <c r="B245" s="258">
        <v>43559</v>
      </c>
      <c r="C245" s="258"/>
      <c r="D245" s="259" t="s">
        <v>348</v>
      </c>
      <c r="E245" s="260" t="s">
        <v>658</v>
      </c>
      <c r="F245" s="260">
        <f>387-14.63</f>
        <v>372.37</v>
      </c>
      <c r="G245" s="260"/>
      <c r="H245" s="260">
        <v>490</v>
      </c>
      <c r="I245" s="262">
        <v>490</v>
      </c>
      <c r="J245" s="232" t="s">
        <v>716</v>
      </c>
      <c r="K245" s="233">
        <f t="shared" si="62"/>
        <v>117.63</v>
      </c>
      <c r="L245" s="234">
        <f t="shared" si="63"/>
        <v>0.31589548030185027</v>
      </c>
      <c r="M245" s="229" t="s">
        <v>618</v>
      </c>
      <c r="N245" s="235">
        <v>43850</v>
      </c>
      <c r="O245" s="1"/>
      <c r="P245" s="1"/>
      <c r="Q245" s="1"/>
      <c r="R245" s="6" t="s">
        <v>815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0">
        <v>142</v>
      </c>
      <c r="B246" s="271">
        <v>43578</v>
      </c>
      <c r="C246" s="271"/>
      <c r="D246" s="272" t="s">
        <v>834</v>
      </c>
      <c r="E246" s="273" t="s">
        <v>620</v>
      </c>
      <c r="F246" s="273">
        <v>220</v>
      </c>
      <c r="G246" s="273"/>
      <c r="H246" s="273">
        <v>127.5</v>
      </c>
      <c r="I246" s="274">
        <v>284</v>
      </c>
      <c r="J246" s="242" t="s">
        <v>835</v>
      </c>
      <c r="K246" s="243">
        <f t="shared" si="62"/>
        <v>-92.5</v>
      </c>
      <c r="L246" s="244">
        <f t="shared" si="63"/>
        <v>-0.42045454545454547</v>
      </c>
      <c r="M246" s="240" t="s">
        <v>636</v>
      </c>
      <c r="N246" s="237">
        <v>43896</v>
      </c>
      <c r="O246" s="1"/>
      <c r="P246" s="1"/>
      <c r="Q246" s="1"/>
      <c r="R246" s="6" t="s">
        <v>815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7">
        <v>143</v>
      </c>
      <c r="B247" s="258">
        <v>43622</v>
      </c>
      <c r="C247" s="258"/>
      <c r="D247" s="259" t="s">
        <v>497</v>
      </c>
      <c r="E247" s="260" t="s">
        <v>620</v>
      </c>
      <c r="F247" s="260">
        <v>332.8</v>
      </c>
      <c r="G247" s="260"/>
      <c r="H247" s="260">
        <v>405</v>
      </c>
      <c r="I247" s="262">
        <v>419</v>
      </c>
      <c r="J247" s="232" t="s">
        <v>836</v>
      </c>
      <c r="K247" s="233">
        <f t="shared" si="62"/>
        <v>72.199999999999989</v>
      </c>
      <c r="L247" s="234">
        <f t="shared" si="63"/>
        <v>0.21694711538461534</v>
      </c>
      <c r="M247" s="229" t="s">
        <v>618</v>
      </c>
      <c r="N247" s="235">
        <v>43860</v>
      </c>
      <c r="O247" s="1"/>
      <c r="P247" s="1"/>
      <c r="Q247" s="1"/>
      <c r="R247" s="6" t="s">
        <v>819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1">
        <v>144</v>
      </c>
      <c r="B248" s="250">
        <v>43641</v>
      </c>
      <c r="C248" s="250"/>
      <c r="D248" s="251" t="s">
        <v>152</v>
      </c>
      <c r="E248" s="252" t="s">
        <v>658</v>
      </c>
      <c r="F248" s="252">
        <v>386</v>
      </c>
      <c r="G248" s="253"/>
      <c r="H248" s="253">
        <v>395</v>
      </c>
      <c r="I248" s="253">
        <v>452</v>
      </c>
      <c r="J248" s="254" t="s">
        <v>837</v>
      </c>
      <c r="K248" s="255">
        <f t="shared" si="62"/>
        <v>9</v>
      </c>
      <c r="L248" s="256">
        <f t="shared" si="63"/>
        <v>2.3316062176165803E-2</v>
      </c>
      <c r="M248" s="252" t="s">
        <v>749</v>
      </c>
      <c r="N248" s="250">
        <v>43868</v>
      </c>
      <c r="O248" s="1"/>
      <c r="P248" s="1"/>
      <c r="Q248" s="1"/>
      <c r="R248" s="6" t="s">
        <v>819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2">
        <v>145</v>
      </c>
      <c r="B249" s="293">
        <v>43707</v>
      </c>
      <c r="C249" s="293"/>
      <c r="D249" s="20" t="s">
        <v>132</v>
      </c>
      <c r="E249" s="285" t="s">
        <v>658</v>
      </c>
      <c r="F249" s="285" t="s">
        <v>838</v>
      </c>
      <c r="G249" s="285"/>
      <c r="H249" s="285"/>
      <c r="I249" s="287">
        <v>190</v>
      </c>
      <c r="J249" s="288" t="s">
        <v>621</v>
      </c>
      <c r="K249" s="289"/>
      <c r="L249" s="290"/>
      <c r="M249" s="13" t="s">
        <v>621</v>
      </c>
      <c r="N249" s="291"/>
      <c r="O249" s="1"/>
      <c r="P249" s="1"/>
      <c r="Q249" s="1"/>
      <c r="R249" s="6" t="s">
        <v>815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7">
        <v>146</v>
      </c>
      <c r="B250" s="258">
        <v>43731</v>
      </c>
      <c r="C250" s="258"/>
      <c r="D250" s="259" t="s">
        <v>441</v>
      </c>
      <c r="E250" s="260" t="s">
        <v>658</v>
      </c>
      <c r="F250" s="260">
        <v>235</v>
      </c>
      <c r="G250" s="260"/>
      <c r="H250" s="260">
        <v>295</v>
      </c>
      <c r="I250" s="262">
        <v>296</v>
      </c>
      <c r="J250" s="232" t="s">
        <v>839</v>
      </c>
      <c r="K250" s="233">
        <f t="shared" ref="K250:K255" si="64">H250-F250</f>
        <v>60</v>
      </c>
      <c r="L250" s="234">
        <f t="shared" ref="L250:L255" si="65">K250/F250</f>
        <v>0.25531914893617019</v>
      </c>
      <c r="M250" s="229" t="s">
        <v>618</v>
      </c>
      <c r="N250" s="235">
        <v>43844</v>
      </c>
      <c r="O250" s="1"/>
      <c r="P250" s="1"/>
      <c r="Q250" s="1"/>
      <c r="R250" s="6" t="s">
        <v>819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7">
        <v>147</v>
      </c>
      <c r="B251" s="258">
        <v>43752</v>
      </c>
      <c r="C251" s="258"/>
      <c r="D251" s="259" t="s">
        <v>840</v>
      </c>
      <c r="E251" s="260" t="s">
        <v>658</v>
      </c>
      <c r="F251" s="260">
        <v>277.5</v>
      </c>
      <c r="G251" s="260"/>
      <c r="H251" s="260">
        <v>333</v>
      </c>
      <c r="I251" s="262">
        <v>333</v>
      </c>
      <c r="J251" s="232" t="s">
        <v>841</v>
      </c>
      <c r="K251" s="233">
        <f t="shared" si="64"/>
        <v>55.5</v>
      </c>
      <c r="L251" s="234">
        <f t="shared" si="65"/>
        <v>0.2</v>
      </c>
      <c r="M251" s="229" t="s">
        <v>618</v>
      </c>
      <c r="N251" s="235">
        <v>43846</v>
      </c>
      <c r="O251" s="1"/>
      <c r="P251" s="1"/>
      <c r="Q251" s="1"/>
      <c r="R251" s="6" t="s">
        <v>815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7">
        <v>148</v>
      </c>
      <c r="B252" s="258">
        <v>43752</v>
      </c>
      <c r="C252" s="258"/>
      <c r="D252" s="259" t="s">
        <v>842</v>
      </c>
      <c r="E252" s="260" t="s">
        <v>658</v>
      </c>
      <c r="F252" s="260">
        <v>930</v>
      </c>
      <c r="G252" s="260"/>
      <c r="H252" s="260">
        <v>1165</v>
      </c>
      <c r="I252" s="262">
        <v>1200</v>
      </c>
      <c r="J252" s="232" t="s">
        <v>843</v>
      </c>
      <c r="K252" s="233">
        <f t="shared" si="64"/>
        <v>235</v>
      </c>
      <c r="L252" s="234">
        <f t="shared" si="65"/>
        <v>0.25268817204301075</v>
      </c>
      <c r="M252" s="229" t="s">
        <v>618</v>
      </c>
      <c r="N252" s="235">
        <v>43847</v>
      </c>
      <c r="O252" s="1"/>
      <c r="P252" s="1"/>
      <c r="Q252" s="1"/>
      <c r="R252" s="6" t="s">
        <v>819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7">
        <v>149</v>
      </c>
      <c r="B253" s="258">
        <v>43753</v>
      </c>
      <c r="C253" s="258"/>
      <c r="D253" s="259" t="s">
        <v>844</v>
      </c>
      <c r="E253" s="260" t="s">
        <v>658</v>
      </c>
      <c r="F253" s="230">
        <v>111</v>
      </c>
      <c r="G253" s="260"/>
      <c r="H253" s="260">
        <v>141</v>
      </c>
      <c r="I253" s="262">
        <v>141</v>
      </c>
      <c r="J253" s="232" t="s">
        <v>640</v>
      </c>
      <c r="K253" s="233">
        <f t="shared" si="64"/>
        <v>30</v>
      </c>
      <c r="L253" s="234">
        <f t="shared" si="65"/>
        <v>0.27027027027027029</v>
      </c>
      <c r="M253" s="229" t="s">
        <v>618</v>
      </c>
      <c r="N253" s="235">
        <v>44328</v>
      </c>
      <c r="O253" s="1"/>
      <c r="P253" s="1"/>
      <c r="Q253" s="1"/>
      <c r="R253" s="6" t="s">
        <v>819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7">
        <v>150</v>
      </c>
      <c r="B254" s="258">
        <v>43753</v>
      </c>
      <c r="C254" s="258"/>
      <c r="D254" s="259" t="s">
        <v>845</v>
      </c>
      <c r="E254" s="260" t="s">
        <v>658</v>
      </c>
      <c r="F254" s="230">
        <v>296</v>
      </c>
      <c r="G254" s="260"/>
      <c r="H254" s="260">
        <v>370</v>
      </c>
      <c r="I254" s="262">
        <v>370</v>
      </c>
      <c r="J254" s="232" t="s">
        <v>716</v>
      </c>
      <c r="K254" s="233">
        <f t="shared" si="64"/>
        <v>74</v>
      </c>
      <c r="L254" s="234">
        <f t="shared" si="65"/>
        <v>0.25</v>
      </c>
      <c r="M254" s="229" t="s">
        <v>618</v>
      </c>
      <c r="N254" s="235">
        <v>43853</v>
      </c>
      <c r="O254" s="1"/>
      <c r="P254" s="1"/>
      <c r="Q254" s="1"/>
      <c r="R254" s="6" t="s">
        <v>819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7">
        <v>151</v>
      </c>
      <c r="B255" s="258">
        <v>43754</v>
      </c>
      <c r="C255" s="258"/>
      <c r="D255" s="259" t="s">
        <v>846</v>
      </c>
      <c r="E255" s="260" t="s">
        <v>658</v>
      </c>
      <c r="F255" s="230">
        <v>300</v>
      </c>
      <c r="G255" s="260"/>
      <c r="H255" s="260">
        <v>382.5</v>
      </c>
      <c r="I255" s="262">
        <v>344</v>
      </c>
      <c r="J255" s="232" t="s">
        <v>847</v>
      </c>
      <c r="K255" s="233">
        <f t="shared" si="64"/>
        <v>82.5</v>
      </c>
      <c r="L255" s="234">
        <f t="shared" si="65"/>
        <v>0.27500000000000002</v>
      </c>
      <c r="M255" s="229" t="s">
        <v>618</v>
      </c>
      <c r="N255" s="235">
        <v>44238</v>
      </c>
      <c r="O255" s="1"/>
      <c r="P255" s="1"/>
      <c r="Q255" s="1"/>
      <c r="R255" s="6" t="s">
        <v>819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92">
        <v>152</v>
      </c>
      <c r="B256" s="293">
        <v>43832</v>
      </c>
      <c r="C256" s="293"/>
      <c r="D256" s="294" t="s">
        <v>848</v>
      </c>
      <c r="E256" s="58" t="s">
        <v>658</v>
      </c>
      <c r="F256" s="295" t="s">
        <v>849</v>
      </c>
      <c r="G256" s="58"/>
      <c r="H256" s="58"/>
      <c r="I256" s="296">
        <v>590</v>
      </c>
      <c r="J256" s="288" t="s">
        <v>621</v>
      </c>
      <c r="K256" s="288"/>
      <c r="L256" s="297"/>
      <c r="M256" s="298" t="s">
        <v>621</v>
      </c>
      <c r="N256" s="299"/>
      <c r="O256" s="1"/>
      <c r="P256" s="1"/>
      <c r="Q256" s="1"/>
      <c r="R256" s="6" t="s">
        <v>819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7">
        <v>153</v>
      </c>
      <c r="B257" s="258">
        <v>43966</v>
      </c>
      <c r="C257" s="258"/>
      <c r="D257" s="259" t="s">
        <v>72</v>
      </c>
      <c r="E257" s="260" t="s">
        <v>658</v>
      </c>
      <c r="F257" s="230">
        <v>67.5</v>
      </c>
      <c r="G257" s="260"/>
      <c r="H257" s="260">
        <v>86</v>
      </c>
      <c r="I257" s="262">
        <v>86</v>
      </c>
      <c r="J257" s="232" t="s">
        <v>850</v>
      </c>
      <c r="K257" s="233">
        <f t="shared" ref="K257:K264" si="66">H257-F257</f>
        <v>18.5</v>
      </c>
      <c r="L257" s="234">
        <f t="shared" ref="L257:L264" si="67">K257/F257</f>
        <v>0.27407407407407408</v>
      </c>
      <c r="M257" s="229" t="s">
        <v>618</v>
      </c>
      <c r="N257" s="235">
        <v>44008</v>
      </c>
      <c r="O257" s="1"/>
      <c r="P257" s="1"/>
      <c r="Q257" s="1"/>
      <c r="R257" s="6" t="s">
        <v>819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7">
        <v>154</v>
      </c>
      <c r="B258" s="258">
        <v>44035</v>
      </c>
      <c r="C258" s="258"/>
      <c r="D258" s="259" t="s">
        <v>496</v>
      </c>
      <c r="E258" s="260" t="s">
        <v>658</v>
      </c>
      <c r="F258" s="230">
        <v>231</v>
      </c>
      <c r="G258" s="260"/>
      <c r="H258" s="260">
        <v>281</v>
      </c>
      <c r="I258" s="262">
        <v>281</v>
      </c>
      <c r="J258" s="232" t="s">
        <v>716</v>
      </c>
      <c r="K258" s="233">
        <f t="shared" si="66"/>
        <v>50</v>
      </c>
      <c r="L258" s="234">
        <f t="shared" si="67"/>
        <v>0.21645021645021645</v>
      </c>
      <c r="M258" s="229" t="s">
        <v>618</v>
      </c>
      <c r="N258" s="235">
        <v>44358</v>
      </c>
      <c r="O258" s="1"/>
      <c r="P258" s="1"/>
      <c r="Q258" s="1"/>
      <c r="R258" s="6" t="s">
        <v>819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7">
        <v>155</v>
      </c>
      <c r="B259" s="258">
        <v>44092</v>
      </c>
      <c r="C259" s="258"/>
      <c r="D259" s="259" t="s">
        <v>417</v>
      </c>
      <c r="E259" s="260" t="s">
        <v>658</v>
      </c>
      <c r="F259" s="260">
        <v>206</v>
      </c>
      <c r="G259" s="260"/>
      <c r="H259" s="260">
        <v>248</v>
      </c>
      <c r="I259" s="262">
        <v>248</v>
      </c>
      <c r="J259" s="232" t="s">
        <v>716</v>
      </c>
      <c r="K259" s="233">
        <f t="shared" si="66"/>
        <v>42</v>
      </c>
      <c r="L259" s="234">
        <f t="shared" si="67"/>
        <v>0.20388349514563106</v>
      </c>
      <c r="M259" s="229" t="s">
        <v>618</v>
      </c>
      <c r="N259" s="235">
        <v>44214</v>
      </c>
      <c r="O259" s="1"/>
      <c r="P259" s="1"/>
      <c r="Q259" s="1"/>
      <c r="R259" s="6" t="s">
        <v>819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7">
        <v>156</v>
      </c>
      <c r="B260" s="258">
        <v>44140</v>
      </c>
      <c r="C260" s="258"/>
      <c r="D260" s="259" t="s">
        <v>417</v>
      </c>
      <c r="E260" s="260" t="s">
        <v>658</v>
      </c>
      <c r="F260" s="260">
        <v>182.5</v>
      </c>
      <c r="G260" s="260"/>
      <c r="H260" s="260">
        <v>248</v>
      </c>
      <c r="I260" s="262">
        <v>248</v>
      </c>
      <c r="J260" s="232" t="s">
        <v>716</v>
      </c>
      <c r="K260" s="233">
        <f t="shared" si="66"/>
        <v>65.5</v>
      </c>
      <c r="L260" s="234">
        <f t="shared" si="67"/>
        <v>0.35890410958904112</v>
      </c>
      <c r="M260" s="229" t="s">
        <v>618</v>
      </c>
      <c r="N260" s="235">
        <v>44214</v>
      </c>
      <c r="O260" s="1"/>
      <c r="P260" s="1"/>
      <c r="Q260" s="1"/>
      <c r="R260" s="6" t="s">
        <v>819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7">
        <v>157</v>
      </c>
      <c r="B261" s="258">
        <v>44140</v>
      </c>
      <c r="C261" s="258"/>
      <c r="D261" s="259" t="s">
        <v>332</v>
      </c>
      <c r="E261" s="260" t="s">
        <v>658</v>
      </c>
      <c r="F261" s="260">
        <v>247.5</v>
      </c>
      <c r="G261" s="260"/>
      <c r="H261" s="260">
        <v>320</v>
      </c>
      <c r="I261" s="262">
        <v>320</v>
      </c>
      <c r="J261" s="232" t="s">
        <v>716</v>
      </c>
      <c r="K261" s="233">
        <f t="shared" si="66"/>
        <v>72.5</v>
      </c>
      <c r="L261" s="234">
        <f t="shared" si="67"/>
        <v>0.29292929292929293</v>
      </c>
      <c r="M261" s="229" t="s">
        <v>618</v>
      </c>
      <c r="N261" s="235">
        <v>44323</v>
      </c>
      <c r="O261" s="1"/>
      <c r="P261" s="1"/>
      <c r="Q261" s="1"/>
      <c r="R261" s="6" t="s">
        <v>819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7">
        <v>158</v>
      </c>
      <c r="B262" s="258">
        <v>44140</v>
      </c>
      <c r="C262" s="258"/>
      <c r="D262" s="259" t="s">
        <v>273</v>
      </c>
      <c r="E262" s="260" t="s">
        <v>658</v>
      </c>
      <c r="F262" s="230">
        <v>925</v>
      </c>
      <c r="G262" s="260"/>
      <c r="H262" s="260">
        <v>1095</v>
      </c>
      <c r="I262" s="262">
        <v>1093</v>
      </c>
      <c r="J262" s="232" t="s">
        <v>851</v>
      </c>
      <c r="K262" s="233">
        <f t="shared" si="66"/>
        <v>170</v>
      </c>
      <c r="L262" s="234">
        <f t="shared" si="67"/>
        <v>0.18378378378378379</v>
      </c>
      <c r="M262" s="229" t="s">
        <v>618</v>
      </c>
      <c r="N262" s="235">
        <v>44201</v>
      </c>
      <c r="O262" s="1"/>
      <c r="P262" s="1"/>
      <c r="Q262" s="1"/>
      <c r="R262" s="6" t="s">
        <v>819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7">
        <v>159</v>
      </c>
      <c r="B263" s="258">
        <v>44140</v>
      </c>
      <c r="C263" s="258"/>
      <c r="D263" s="259" t="s">
        <v>348</v>
      </c>
      <c r="E263" s="260" t="s">
        <v>658</v>
      </c>
      <c r="F263" s="230">
        <v>332.5</v>
      </c>
      <c r="G263" s="260"/>
      <c r="H263" s="260">
        <v>393</v>
      </c>
      <c r="I263" s="262">
        <v>406</v>
      </c>
      <c r="J263" s="232" t="s">
        <v>852</v>
      </c>
      <c r="K263" s="233">
        <f t="shared" si="66"/>
        <v>60.5</v>
      </c>
      <c r="L263" s="234">
        <f t="shared" si="67"/>
        <v>0.18195488721804512</v>
      </c>
      <c r="M263" s="229" t="s">
        <v>618</v>
      </c>
      <c r="N263" s="235">
        <v>44256</v>
      </c>
      <c r="O263" s="1"/>
      <c r="P263" s="1"/>
      <c r="Q263" s="1"/>
      <c r="R263" s="6" t="s">
        <v>819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7">
        <v>160</v>
      </c>
      <c r="B264" s="258">
        <v>44141</v>
      </c>
      <c r="C264" s="258"/>
      <c r="D264" s="259" t="s">
        <v>496</v>
      </c>
      <c r="E264" s="260" t="s">
        <v>658</v>
      </c>
      <c r="F264" s="230">
        <v>231</v>
      </c>
      <c r="G264" s="260"/>
      <c r="H264" s="260">
        <v>281</v>
      </c>
      <c r="I264" s="262">
        <v>281</v>
      </c>
      <c r="J264" s="232" t="s">
        <v>716</v>
      </c>
      <c r="K264" s="233">
        <f t="shared" si="66"/>
        <v>50</v>
      </c>
      <c r="L264" s="234">
        <f t="shared" si="67"/>
        <v>0.21645021645021645</v>
      </c>
      <c r="M264" s="229" t="s">
        <v>618</v>
      </c>
      <c r="N264" s="235">
        <v>44358</v>
      </c>
      <c r="O264" s="1"/>
      <c r="P264" s="1"/>
      <c r="Q264" s="1"/>
      <c r="R264" s="6" t="s">
        <v>819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00">
        <v>161</v>
      </c>
      <c r="B265" s="293">
        <v>44187</v>
      </c>
      <c r="C265" s="293"/>
      <c r="D265" s="294" t="s">
        <v>469</v>
      </c>
      <c r="E265" s="58" t="s">
        <v>658</v>
      </c>
      <c r="F265" s="295" t="s">
        <v>853</v>
      </c>
      <c r="G265" s="58"/>
      <c r="H265" s="58"/>
      <c r="I265" s="296">
        <v>239</v>
      </c>
      <c r="J265" s="288" t="s">
        <v>621</v>
      </c>
      <c r="K265" s="288"/>
      <c r="L265" s="297"/>
      <c r="M265" s="298"/>
      <c r="N265" s="299"/>
      <c r="O265" s="1"/>
      <c r="P265" s="1"/>
      <c r="Q265" s="1"/>
      <c r="R265" s="6" t="s">
        <v>819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00">
        <v>162</v>
      </c>
      <c r="B266" s="293">
        <v>44258</v>
      </c>
      <c r="C266" s="293"/>
      <c r="D266" s="294" t="s">
        <v>848</v>
      </c>
      <c r="E266" s="58" t="s">
        <v>658</v>
      </c>
      <c r="F266" s="295" t="s">
        <v>849</v>
      </c>
      <c r="G266" s="58"/>
      <c r="H266" s="58"/>
      <c r="I266" s="296">
        <v>590</v>
      </c>
      <c r="J266" s="288" t="s">
        <v>621</v>
      </c>
      <c r="K266" s="288"/>
      <c r="L266" s="297"/>
      <c r="M266" s="298"/>
      <c r="N266" s="299"/>
      <c r="O266" s="1"/>
      <c r="P266" s="1"/>
      <c r="R266" s="6" t="s">
        <v>819</v>
      </c>
    </row>
    <row r="267" spans="1:26" ht="12.75" customHeight="1">
      <c r="A267" s="257">
        <v>163</v>
      </c>
      <c r="B267" s="258">
        <v>44274</v>
      </c>
      <c r="C267" s="258"/>
      <c r="D267" s="259" t="s">
        <v>348</v>
      </c>
      <c r="E267" s="260" t="s">
        <v>658</v>
      </c>
      <c r="F267" s="230">
        <v>355</v>
      </c>
      <c r="G267" s="260"/>
      <c r="H267" s="260">
        <v>422.5</v>
      </c>
      <c r="I267" s="262">
        <v>420</v>
      </c>
      <c r="J267" s="232" t="s">
        <v>854</v>
      </c>
      <c r="K267" s="233">
        <f t="shared" ref="K267:K269" si="68">H267-F267</f>
        <v>67.5</v>
      </c>
      <c r="L267" s="234">
        <f t="shared" ref="L267:L269" si="69">K267/F267</f>
        <v>0.19014084507042253</v>
      </c>
      <c r="M267" s="229" t="s">
        <v>618</v>
      </c>
      <c r="N267" s="235">
        <v>44361</v>
      </c>
      <c r="O267" s="1"/>
      <c r="R267" s="301" t="s">
        <v>819</v>
      </c>
    </row>
    <row r="268" spans="1:26" ht="12.75" customHeight="1">
      <c r="A268" s="257">
        <v>164</v>
      </c>
      <c r="B268" s="258">
        <v>44295</v>
      </c>
      <c r="C268" s="258"/>
      <c r="D268" s="259" t="s">
        <v>855</v>
      </c>
      <c r="E268" s="260" t="s">
        <v>658</v>
      </c>
      <c r="F268" s="230">
        <v>555</v>
      </c>
      <c r="G268" s="260"/>
      <c r="H268" s="260">
        <v>663</v>
      </c>
      <c r="I268" s="262">
        <v>663</v>
      </c>
      <c r="J268" s="232" t="s">
        <v>856</v>
      </c>
      <c r="K268" s="233">
        <f t="shared" si="68"/>
        <v>108</v>
      </c>
      <c r="L268" s="234">
        <f t="shared" si="69"/>
        <v>0.19459459459459461</v>
      </c>
      <c r="M268" s="229" t="s">
        <v>618</v>
      </c>
      <c r="N268" s="235">
        <v>44321</v>
      </c>
      <c r="O268" s="1"/>
      <c r="P268" s="1"/>
      <c r="Q268" s="1"/>
      <c r="R268" s="301" t="s">
        <v>819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7">
        <v>165</v>
      </c>
      <c r="B269" s="258">
        <v>44308</v>
      </c>
      <c r="C269" s="258"/>
      <c r="D269" s="259" t="s">
        <v>385</v>
      </c>
      <c r="E269" s="260" t="s">
        <v>658</v>
      </c>
      <c r="F269" s="230">
        <v>126.5</v>
      </c>
      <c r="G269" s="260"/>
      <c r="H269" s="260">
        <v>155</v>
      </c>
      <c r="I269" s="262">
        <v>155</v>
      </c>
      <c r="J269" s="232" t="s">
        <v>716</v>
      </c>
      <c r="K269" s="233">
        <f t="shared" si="68"/>
        <v>28.5</v>
      </c>
      <c r="L269" s="234">
        <f t="shared" si="69"/>
        <v>0.22529644268774704</v>
      </c>
      <c r="M269" s="229" t="s">
        <v>618</v>
      </c>
      <c r="N269" s="235">
        <v>44362</v>
      </c>
      <c r="O269" s="1"/>
      <c r="R269" s="301" t="s">
        <v>819</v>
      </c>
    </row>
    <row r="270" spans="1:26" ht="12.75" customHeight="1">
      <c r="A270" s="300">
        <v>166</v>
      </c>
      <c r="B270" s="293">
        <v>44368</v>
      </c>
      <c r="C270" s="293"/>
      <c r="D270" s="294" t="s">
        <v>404</v>
      </c>
      <c r="E270" s="58" t="s">
        <v>658</v>
      </c>
      <c r="F270" s="295" t="s">
        <v>857</v>
      </c>
      <c r="G270" s="58"/>
      <c r="H270" s="58"/>
      <c r="I270" s="296">
        <v>344</v>
      </c>
      <c r="J270" s="288" t="s">
        <v>621</v>
      </c>
      <c r="K270" s="300"/>
      <c r="L270" s="293"/>
      <c r="M270" s="293"/>
      <c r="N270" s="294"/>
      <c r="O270" s="1"/>
      <c r="R270" s="301" t="s">
        <v>819</v>
      </c>
    </row>
    <row r="271" spans="1:26" ht="12.75" customHeight="1">
      <c r="A271" s="300">
        <v>167</v>
      </c>
      <c r="B271" s="293">
        <v>44368</v>
      </c>
      <c r="C271" s="293"/>
      <c r="D271" s="294" t="s">
        <v>496</v>
      </c>
      <c r="E271" s="58" t="s">
        <v>658</v>
      </c>
      <c r="F271" s="295" t="s">
        <v>858</v>
      </c>
      <c r="G271" s="58"/>
      <c r="H271" s="58"/>
      <c r="I271" s="296">
        <v>320</v>
      </c>
      <c r="J271" s="288" t="s">
        <v>621</v>
      </c>
      <c r="K271" s="300"/>
      <c r="L271" s="293"/>
      <c r="M271" s="293"/>
      <c r="N271" s="294"/>
      <c r="O271" s="44"/>
      <c r="R271" s="301" t="s">
        <v>819</v>
      </c>
    </row>
    <row r="272" spans="1:26" ht="12.75" customHeight="1">
      <c r="A272" s="300">
        <v>168</v>
      </c>
      <c r="B272" s="293">
        <v>44406</v>
      </c>
      <c r="C272" s="293"/>
      <c r="D272" s="294" t="s">
        <v>385</v>
      </c>
      <c r="E272" s="58" t="s">
        <v>658</v>
      </c>
      <c r="F272" s="295" t="s">
        <v>882</v>
      </c>
      <c r="G272" s="58"/>
      <c r="H272" s="58"/>
      <c r="I272" s="58">
        <v>200</v>
      </c>
      <c r="J272" s="288" t="s">
        <v>621</v>
      </c>
      <c r="K272" s="300"/>
      <c r="L272" s="293"/>
      <c r="M272" s="293"/>
      <c r="N272" s="294"/>
      <c r="O272" s="44"/>
      <c r="R272" s="301" t="s">
        <v>819</v>
      </c>
    </row>
    <row r="273" spans="1:18" ht="12.75" customHeight="1">
      <c r="F273" s="61"/>
      <c r="G273" s="61"/>
      <c r="H273" s="61"/>
      <c r="I273" s="61"/>
      <c r="J273" s="44"/>
      <c r="K273" s="61"/>
      <c r="L273" s="61"/>
      <c r="M273" s="61"/>
      <c r="O273" s="44"/>
      <c r="R273" s="301"/>
    </row>
    <row r="274" spans="1:18" ht="12.75" customHeight="1">
      <c r="F274" s="61"/>
      <c r="G274" s="61"/>
      <c r="H274" s="61"/>
      <c r="I274" s="61"/>
      <c r="J274" s="44"/>
      <c r="K274" s="61"/>
      <c r="L274" s="61"/>
      <c r="M274" s="61"/>
      <c r="O274" s="44"/>
      <c r="R274" s="301"/>
    </row>
    <row r="275" spans="1:18" ht="12.75" customHeight="1">
      <c r="F275" s="61"/>
      <c r="G275" s="61"/>
      <c r="H275" s="61"/>
      <c r="I275" s="61"/>
      <c r="J275" s="44"/>
      <c r="K275" s="61"/>
      <c r="L275" s="61"/>
      <c r="M275" s="61"/>
      <c r="O275" s="44"/>
      <c r="R275" s="301"/>
    </row>
    <row r="276" spans="1:18" ht="12.75" customHeight="1">
      <c r="F276" s="61"/>
      <c r="G276" s="61"/>
      <c r="H276" s="61"/>
      <c r="I276" s="61"/>
      <c r="J276" s="44"/>
      <c r="K276" s="61"/>
      <c r="L276" s="61"/>
      <c r="M276" s="61"/>
      <c r="O276" s="44"/>
      <c r="R276" s="301"/>
    </row>
    <row r="277" spans="1:18" ht="12.75" customHeight="1">
      <c r="A277" s="300"/>
      <c r="B277" s="302" t="s">
        <v>859</v>
      </c>
      <c r="F277" s="61"/>
      <c r="G277" s="61"/>
      <c r="H277" s="61"/>
      <c r="I277" s="61"/>
      <c r="J277" s="44"/>
      <c r="K277" s="61"/>
      <c r="L277" s="61"/>
      <c r="M277" s="61"/>
      <c r="O277" s="44"/>
      <c r="R277" s="301"/>
    </row>
    <row r="278" spans="1:18" ht="12.75" customHeight="1">
      <c r="F278" s="61"/>
      <c r="G278" s="61"/>
      <c r="H278" s="61"/>
      <c r="I278" s="61"/>
      <c r="J278" s="44"/>
      <c r="K278" s="61"/>
      <c r="L278" s="61"/>
      <c r="M278" s="61"/>
      <c r="O278" s="44"/>
      <c r="R278" s="61"/>
    </row>
    <row r="279" spans="1:18" ht="12.75" customHeight="1">
      <c r="F279" s="61"/>
      <c r="G279" s="61"/>
      <c r="H279" s="61"/>
      <c r="I279" s="61"/>
      <c r="J279" s="44"/>
      <c r="K279" s="61"/>
      <c r="L279" s="61"/>
      <c r="M279" s="61"/>
      <c r="O279" s="44"/>
      <c r="R279" s="61"/>
    </row>
    <row r="280" spans="1:18" ht="12.75" customHeight="1">
      <c r="F280" s="61"/>
      <c r="G280" s="61"/>
      <c r="H280" s="61"/>
      <c r="I280" s="61"/>
      <c r="J280" s="44"/>
      <c r="K280" s="61"/>
      <c r="L280" s="61"/>
      <c r="M280" s="61"/>
      <c r="O280" s="44"/>
      <c r="R280" s="61"/>
    </row>
    <row r="281" spans="1:18" ht="12.75" customHeight="1">
      <c r="F281" s="61"/>
      <c r="G281" s="61"/>
      <c r="H281" s="61"/>
      <c r="I281" s="61"/>
      <c r="J281" s="44"/>
      <c r="K281" s="61"/>
      <c r="L281" s="61"/>
      <c r="M281" s="61"/>
      <c r="O281" s="44"/>
      <c r="R281" s="61"/>
    </row>
    <row r="282" spans="1:18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61"/>
    </row>
    <row r="283" spans="1:18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61"/>
    </row>
    <row r="284" spans="1:18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61"/>
    </row>
    <row r="285" spans="1:18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61"/>
    </row>
    <row r="286" spans="1:18" ht="12.75" customHeight="1">
      <c r="F286" s="61"/>
      <c r="G286" s="61"/>
      <c r="H286" s="61"/>
      <c r="I286" s="61"/>
      <c r="J286" s="44"/>
      <c r="K286" s="61"/>
      <c r="L286" s="61"/>
      <c r="M286" s="61"/>
      <c r="O286" s="44"/>
      <c r="R286" s="61"/>
    </row>
    <row r="287" spans="1:18" ht="12.75" customHeight="1">
      <c r="A287" s="303"/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18" ht="12.75" customHeight="1">
      <c r="A288" s="303"/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1:18" ht="12.75" customHeight="1">
      <c r="A289" s="58"/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1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1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1:18" ht="12.75" customHeight="1"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1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1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1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1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1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1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1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1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1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1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1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</sheetData>
  <autoFilter ref="R1:R285"/>
  <mergeCells count="7">
    <mergeCell ref="O64:O65"/>
    <mergeCell ref="P64:P65"/>
    <mergeCell ref="A64:A65"/>
    <mergeCell ref="B64:B65"/>
    <mergeCell ref="J64:J65"/>
    <mergeCell ref="M64:M65"/>
    <mergeCell ref="N64:N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2021-08-06T02:46:54Z</dcterms:modified>
</cp:coreProperties>
</file>